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intético Não Desonerado" sheetId="1" r:id="rId4"/>
    <sheet state="visible" name="Analítica Não Desonerado" sheetId="2" r:id="rId5"/>
    <sheet state="visible" name="Cronograma Não Desonerado" sheetId="3" r:id="rId6"/>
    <sheet state="visible" name="BDI Não Desonerado" sheetId="4" r:id="rId7"/>
    <sheet state="visible" name="Sintético Desonerado" sheetId="5" r:id="rId8"/>
    <sheet state="visible" name="BDI Desonerado" sheetId="6" r:id="rId9"/>
    <sheet state="visible" name="Curva ABC Serviços" sheetId="7" r:id="rId10"/>
    <sheet state="visible" name="Curva ABC Insumos" sheetId="8" r:id="rId11"/>
  </sheets>
  <definedNames/>
  <calcPr/>
  <extLst>
    <ext uri="GoogleSheetsCustomDataVersion1">
      <go:sheetsCustomData xmlns:go="http://customooxmlschemas.google.com/" r:id="rId12" roundtripDataSignature="AMtx7mgEer8nWhEoiBd79USCHBPfvhERCQ=="/>
    </ext>
  </extLst>
</workbook>
</file>

<file path=xl/sharedStrings.xml><?xml version="1.0" encoding="utf-8"?>
<sst xmlns="http://schemas.openxmlformats.org/spreadsheetml/2006/main" count="20090" uniqueCount="6205">
  <si>
    <t>UNIVERSIDADE FEDERAL DOS VALES DO JEQUITINHONHA E MUCURI
CAMPUS PRESIDENTE JUSCELINO KUBITSCHEK - DIAMANTINA - MG
REFORMA E AMPLIAÇÃO DE PRÉDIO DE LABORATÓRIO DO CURSO DE ENGENHARIA MECÂNICA
PLANILHA ORÇAMENTÁRIA SINTÉTICA DE REFERÊNCIA</t>
  </si>
  <si>
    <t>SINAPI - 09/2022 - Minas Gerais
SICRO3 - 07/2022 - Minas Gerais
SEINFRA - 06/2022 - Minas Gerais</t>
  </si>
  <si>
    <t>NÃO DESONERADO</t>
  </si>
  <si>
    <t>ITEM</t>
  </si>
  <si>
    <t>CÓDIGO</t>
  </si>
  <si>
    <t>DESCRIÇÃO</t>
  </si>
  <si>
    <t>UND</t>
  </si>
  <si>
    <t>QTDADE</t>
  </si>
  <si>
    <t>VALOR UNITÁRIO</t>
  </si>
  <si>
    <t>PREÇO TOTAL</t>
  </si>
  <si>
    <t>1</t>
  </si>
  <si>
    <t>MOBILIZAÇÃO E DESMOBILIZAÇÃO DE OBRA/ADMINISTRAÇÃO</t>
  </si>
  <si>
    <t xml:space="preserve"> 1.1 </t>
  </si>
  <si>
    <t xml:space="preserve"> ED-50393 </t>
  </si>
  <si>
    <t>MOBILIZAÇÃO E DESMOBILIZAÇÃO DE OBRA EM CENTRO URBANO OU REGIÃO LIMÍTROFE COM VALOR ENTRE 1.000. 000,01 E 3.000.000,00</t>
  </si>
  <si>
    <t>%</t>
  </si>
  <si>
    <t>CUSTO TOTAL DO ITEM 01</t>
  </si>
  <si>
    <t xml:space="preserve"> 2 </t>
  </si>
  <si>
    <t>ADMINISTRAÇÃO LOCAL</t>
  </si>
  <si>
    <t xml:space="preserve"> 2.1 </t>
  </si>
  <si>
    <t xml:space="preserve"> 93563 </t>
  </si>
  <si>
    <t>ALMOXARIFE COM ENCARGOS COMPLEMENTARES</t>
  </si>
  <si>
    <t>MES</t>
  </si>
  <si>
    <t xml:space="preserve"> 2.2 </t>
  </si>
  <si>
    <t xml:space="preserve"> 93572 </t>
  </si>
  <si>
    <t>ENCARREGADO GERAL DE OBRAS COM ENCARGOS COMPLEMENTARES</t>
  </si>
  <si>
    <t>CUSTO TOTAL DO ITEM 02</t>
  </si>
  <si>
    <t xml:space="preserve"> 3 </t>
  </si>
  <si>
    <t>CANTEIRO DE OBRAS</t>
  </si>
  <si>
    <t xml:space="preserve"> 3.1 </t>
  </si>
  <si>
    <t xml:space="preserve"> ED-16660 </t>
  </si>
  <si>
    <t>FORNECIMENTO E COLOCAÇÃO DE PLACA DE OBRA EM CHAPA GALVANIZADA #26, ESP. 0,45 MM, PLOTADA COM ADESIVO VINÍLICO, AFIXADA COM REBITES 4,8X40 MM, EM ESTRUTURA METÁLICA DE METALON 20X20 MM, ESP. 1,25 MM, INCLUSIVE SUPORTE EM EUCALIPTO AUTOCLAVADO PINTADO COM TINTA PVA DUAS (2) DEMÃOS</t>
  </si>
  <si>
    <t>M2</t>
  </si>
  <si>
    <t xml:space="preserve"> 3.2 </t>
  </si>
  <si>
    <t xml:space="preserve"> ED-50273 </t>
  </si>
  <si>
    <t>LOCAÇÃO DA OBRA (GABARITO)</t>
  </si>
  <si>
    <t xml:space="preserve"> 3.3 </t>
  </si>
  <si>
    <t>PGR-01</t>
  </si>
  <si>
    <t>PROGRAMA DE GERENCIAMENTO DE RISCOS</t>
  </si>
  <si>
    <t>UN</t>
  </si>
  <si>
    <t>CUSTO TOTAL DO ITEM 03</t>
  </si>
  <si>
    <t xml:space="preserve"> 4 </t>
  </si>
  <si>
    <t>MOVIMENTAÇÃO DE TERRA</t>
  </si>
  <si>
    <t xml:space="preserve"> 4.1 </t>
  </si>
  <si>
    <t>DEMOLIÇÕES E ENTULHOS</t>
  </si>
  <si>
    <t xml:space="preserve"> 4.1.1 </t>
  </si>
  <si>
    <t xml:space="preserve"> 100982 </t>
  </si>
  <si>
    <t>CARGA, MANOBRA E DESCARGA DE ENTULHO EM CAMINHÃO BASCULANTE 10 M3 - CARGA COM ESCAVADEIRA HIDRÁULICA</t>
  </si>
  <si>
    <t>M3</t>
  </si>
  <si>
    <t xml:space="preserve"> 4.1.2 </t>
  </si>
  <si>
    <t xml:space="preserve"> 5914389 </t>
  </si>
  <si>
    <t>TRANSPORTE COM CAMINHÃO BASCULANTE DE 10 M3 - RODOVIA PAVIMENTADA</t>
  </si>
  <si>
    <t>TxKM</t>
  </si>
  <si>
    <t xml:space="preserve"> 4.1.3 </t>
  </si>
  <si>
    <t xml:space="preserve"> 97629 </t>
  </si>
  <si>
    <t xml:space="preserve">DEMOLIÇÃO DE LAJES, DE FORMA MECANIZADA COM MARTELETE, SEM REAPROVEITAMENTO. </t>
  </si>
  <si>
    <t xml:space="preserve"> 4.2 </t>
  </si>
  <si>
    <t xml:space="preserve"> 4.2.1 </t>
  </si>
  <si>
    <t xml:space="preserve"> 101124 </t>
  </si>
  <si>
    <t>ESCAVAÇÃO HORIZONTAL, INCLUINDO CARGA E DESCARGA EM SOLO DE 1A CATEGORIA COM TRATOR DE ESTEIRAS</t>
  </si>
  <si>
    <t xml:space="preserve"> 4.2.2 </t>
  </si>
  <si>
    <t xml:space="preserve"> 4.2.3 </t>
  </si>
  <si>
    <t xml:space="preserve"> 4413942 </t>
  </si>
  <si>
    <t>ESPALHAMENTO DE MATERIAL EM BOTA-FORA</t>
  </si>
  <si>
    <t xml:space="preserve"> 4.2.4 </t>
  </si>
  <si>
    <t xml:space="preserve"> 5502978 </t>
  </si>
  <si>
    <t>COMPACTAÇÃO DE ATERROS A 100% DO PROCTOR NORMAL</t>
  </si>
  <si>
    <t>CUSTO TOTAL DO ITEM 04</t>
  </si>
  <si>
    <t xml:space="preserve"> 5 </t>
  </si>
  <si>
    <t>INFRAESTRUTURA (FUNDAÇÃO, VIGAS BALDRAMES, LAJE DO PISO E PILARES/VIGAS/VIGA TRAVAMENTO)</t>
  </si>
  <si>
    <t xml:space="preserve"> 5.1 </t>
  </si>
  <si>
    <t>FUNDAÇÃO</t>
  </si>
  <si>
    <t xml:space="preserve"> 5.1.1 </t>
  </si>
  <si>
    <t xml:space="preserve"> MOB-EST-001 </t>
  </si>
  <si>
    <t>MOBILIZAÇÃO E DESMOBILIZAÇÃO DE EQUIPAMENTO DE ESTACA ESCAVADA</t>
  </si>
  <si>
    <t xml:space="preserve"> 5.1.2 </t>
  </si>
  <si>
    <t xml:space="preserve"> 100897 </t>
  </si>
  <si>
    <t xml:space="preserve">ESTACA ESCAVADA MECANICAMENTE, SEM FLUIDO ESTABILIZANTE, COM 40CM DE DIÂMETRO, CONCRETO LANÇADO POR CAMINHÃO BETONEIRA (EXCLUSIVE MOBILIZAÇÃO E DESMOBILIZAÇÃO). </t>
  </si>
  <si>
    <t>M</t>
  </si>
  <si>
    <t xml:space="preserve"> 5.1.3 </t>
  </si>
  <si>
    <t xml:space="preserve"> 96543 </t>
  </si>
  <si>
    <t xml:space="preserve">ARMAÇÃO DE BLOCO, VIGA BALDRAME E SAPATA UTILIZANDO AÇO CA-60 DE 5 MM - MONTAGEM. </t>
  </si>
  <si>
    <t>KG</t>
  </si>
  <si>
    <t xml:space="preserve"> 5.2 </t>
  </si>
  <si>
    <t>BLOCOS E VIGAS BALDRAMES</t>
  </si>
  <si>
    <t xml:space="preserve"> 5.2.1 </t>
  </si>
  <si>
    <t>ED-51108</t>
  </si>
  <si>
    <t>ESCAVAÇÃO MANUAL DE VALA COM PROFUNDIDADE MAIOR QUE 1,5M E MENOR OU IGUAL 3,0M</t>
  </si>
  <si>
    <t xml:space="preserve"> 5.2.2 </t>
  </si>
  <si>
    <t xml:space="preserve"> 93382 </t>
  </si>
  <si>
    <t xml:space="preserve">REATERRO MANUAL DE VALAS COM COMPACTAÇÃO MECANIZADA. </t>
  </si>
  <si>
    <t xml:space="preserve"> 5.2.3 </t>
  </si>
  <si>
    <t xml:space="preserve"> 97083 </t>
  </si>
  <si>
    <t xml:space="preserve">COMPACTAÇÃO MECÂNICA DE SOLO PARA EXECUÇÃO DE RADIER, PISO DE CONCRETO OU LAJE SOBRE SOLO, COM COMPACTADOR DE SOLOS A PERCUSSÃO. </t>
  </si>
  <si>
    <t xml:space="preserve"> 5.2.4 </t>
  </si>
  <si>
    <t xml:space="preserve"> ED-49799 </t>
  </si>
  <si>
    <t>FORNECIMENTO DE CONCRETO ESTRUTURAL, USINADO, COM FCK 30 MPA, INCLUSIVE LANÇAMENTO, ADENSAMENTO E ACABAMENTO</t>
  </si>
  <si>
    <t xml:space="preserve"> 5.2.5 </t>
  </si>
  <si>
    <t xml:space="preserve"> ED-48214 </t>
  </si>
  <si>
    <t>ALVENARIA DE BLOCO DE CONCRETO CHEIO COM ARMAÇÃO, EM CONCRETO COM FCK 15MPA , ESP. 19CM, PARA REVESTIMENTO, INCLUSIVE ARGAMASSA PARA ASSENTAMENTO</t>
  </si>
  <si>
    <t xml:space="preserve"> 5.2.6 </t>
  </si>
  <si>
    <t xml:space="preserve"> 5.2.7 </t>
  </si>
  <si>
    <t xml:space="preserve"> 96544 </t>
  </si>
  <si>
    <t xml:space="preserve">ARMAÇÃO DE BLOCO, VIGA BALDRAME OU SAPATA UTILIZANDO AÇO CA-50 DE 6,3 MM - MONTAGEM. </t>
  </si>
  <si>
    <t xml:space="preserve"> 5.2.8 </t>
  </si>
  <si>
    <t xml:space="preserve"> 96545 </t>
  </si>
  <si>
    <t>ARMAÇÃO DE BLOCO, VIGA BALDRAME OU SAPATA UTILIZANDO AÇO CA-50 DE 8 MM - MONTAGEM.</t>
  </si>
  <si>
    <t xml:space="preserve"> 5.2.9 </t>
  </si>
  <si>
    <t xml:space="preserve"> 96546 </t>
  </si>
  <si>
    <t xml:space="preserve">ARMAÇÃO DE BLOCO, VIGA BALDRAME OU SAPATA UTILIZANDO AÇO CA-50 DE 10 MM - MONTAGEM. </t>
  </si>
  <si>
    <t xml:space="preserve"> 5.2.10 </t>
  </si>
  <si>
    <t xml:space="preserve"> 96547 </t>
  </si>
  <si>
    <t>ARMAÇÃO DE BLOCO, VIGA BALDRAME OU SAPATA UTILIZANDO AÇO CA-50 DE 12,5 MM - MONTAGEM.</t>
  </si>
  <si>
    <t xml:space="preserve"> 5.2.11 </t>
  </si>
  <si>
    <t xml:space="preserve"> 96548 </t>
  </si>
  <si>
    <t xml:space="preserve">ARMAÇÃO DE BLOCO, VIGA BALDRAME OU SAPATA UTILIZANDO AÇO CA-50 DE 16 MM - MONTAGEM. </t>
  </si>
  <si>
    <t xml:space="preserve"> 5.2.12 </t>
  </si>
  <si>
    <t xml:space="preserve"> ED-8471 </t>
  </si>
  <si>
    <t>FORMA E DESFORMA DE TÁBUA E SARRAFO, REAPROVEITAMENTO (5X), EXCLUSIVE ESCORAMENTO</t>
  </si>
  <si>
    <t xml:space="preserve"> 5.2.13 </t>
  </si>
  <si>
    <t xml:space="preserve"> ED-50174 </t>
  </si>
  <si>
    <t>IMPERMEABILIZAÇÃO DE SUPERFÍCIE COM EMULSÃO ASFÁLTICA, 2 DEMÃOS</t>
  </si>
  <si>
    <t xml:space="preserve"> 5.3 </t>
  </si>
  <si>
    <t>LAJE PISO</t>
  </si>
  <si>
    <t xml:space="preserve"> 5.3.1 </t>
  </si>
  <si>
    <t xml:space="preserve"> ED-50600</t>
  </si>
  <si>
    <t>APLICAÇÃO DE LONA PRETA, ESP. 150 MICRAS, INCLUSIVE FORNECIMENTO</t>
  </si>
  <si>
    <t xml:space="preserve"> 5.3.2 </t>
  </si>
  <si>
    <t xml:space="preserve"> 97090 </t>
  </si>
  <si>
    <t xml:space="preserve">ARMAÇÃO PARA EXECUÇÃO DE RADIER, PISO DE CONCRETO OU LAJE SOBRE SOLO, COM USO DE TELA Q-138. </t>
  </si>
  <si>
    <t xml:space="preserve"> 5.3.3 </t>
  </si>
  <si>
    <t>FORNECIMENTO DE CONCRETO ESTRUTURAL, USINADO, COM FCK 30 MPA, INCLUSIVE LANÇAMENTO, ADENSAMENTO E ACABAMENTO (ESP. 12 CM)</t>
  </si>
  <si>
    <t xml:space="preserve"> 5.4 </t>
  </si>
  <si>
    <t>VIGAS INTERMEDIÁRIAS</t>
  </si>
  <si>
    <t xml:space="preserve"> 5.4.1 </t>
  </si>
  <si>
    <t xml:space="preserve"> 92759 </t>
  </si>
  <si>
    <t xml:space="preserve">ARMAÇÃO DE PILAR OU VIGA DE ESTRUTURA CONVENCIONAL DE CONCRETO ARMADO UTILIZANDO AÇO CA-60 DE 5,0 MM - MONTAGEM. </t>
  </si>
  <si>
    <t xml:space="preserve"> 5.4.2 </t>
  </si>
  <si>
    <t xml:space="preserve"> 92761 </t>
  </si>
  <si>
    <t xml:space="preserve">ARMAÇÃO DE PILAR OU VIGA DE ESTRUTURA CONVENCIONAL DE CONCRETO ARMADO UTILIZANDO AÇO CA-50 DE 8,0 MM - MONTAGEM. </t>
  </si>
  <si>
    <t xml:space="preserve"> 5.4.3 </t>
  </si>
  <si>
    <t xml:space="preserve"> 95947 </t>
  </si>
  <si>
    <t xml:space="preserve">ARMAÇÃO DE ESCADA, DE UMA ESTRUTURA CONVENCIONAL DE CONCRETO ARMADO UTILIZANDO AÇO CA-50 DE 12,5 MM - MONTAGEM. </t>
  </si>
  <si>
    <t xml:space="preserve"> 5.4.4 </t>
  </si>
  <si>
    <t xml:space="preserve"> ED-49647 </t>
  </si>
  <si>
    <t>FORMA E DESFORMA DE COMPENSADO PLASTIFICADO, ESP. 12MM, REAPROVEITAMENTO (5X)</t>
  </si>
  <si>
    <t xml:space="preserve"> 5.4.5 </t>
  </si>
  <si>
    <t xml:space="preserve"> ED-49638 </t>
  </si>
  <si>
    <t>FORNECIMENTO DE CONCRETO ESTRUTURAL, USINADO BOMBEADO, COM FCK 25 MPA, INCLUSIVE LANÇAMENTO, ADENSAMENTO E ACABAMENTO</t>
  </si>
  <si>
    <t xml:space="preserve"> 5.5 </t>
  </si>
  <si>
    <t>VIGAS COBERTURA</t>
  </si>
  <si>
    <t xml:space="preserve"> 5.5.1 </t>
  </si>
  <si>
    <t xml:space="preserve"> 5.5.2 </t>
  </si>
  <si>
    <t xml:space="preserve"> 92762 </t>
  </si>
  <si>
    <t xml:space="preserve">ARMAÇÃO DE PILAR OU VIGA DE ESTRUTURA CONVENCIONAL DE CONCRETO ARMADO UTILIZANDO AÇO CA-50 DE 10,0 MM - MONTAGEM. </t>
  </si>
  <si>
    <t xml:space="preserve"> 5.5.3 </t>
  </si>
  <si>
    <t xml:space="preserve"> 5.5.4 </t>
  </si>
  <si>
    <t xml:space="preserve"> 5.5.5 </t>
  </si>
  <si>
    <t xml:space="preserve"> 5.6 </t>
  </si>
  <si>
    <t>PILARES</t>
  </si>
  <si>
    <t xml:space="preserve"> 5.6.1 </t>
  </si>
  <si>
    <t xml:space="preserve"> 5.6.2 </t>
  </si>
  <si>
    <t xml:space="preserve"> 5.6.3 </t>
  </si>
  <si>
    <t xml:space="preserve"> 5.6.4 </t>
  </si>
  <si>
    <t xml:space="preserve"> 92764 </t>
  </si>
  <si>
    <t xml:space="preserve">ARMAÇÃO DE PILAR OU VIGA DE ESTRUTURA CONVENCIONAL DE CONCRETO ARMADO UTILIZANDO AÇO CA-50 DE 16,0 MM - MONTAGEM. </t>
  </si>
  <si>
    <t xml:space="preserve"> 5.6.5 </t>
  </si>
  <si>
    <t xml:space="preserve"> 5.6.6 </t>
  </si>
  <si>
    <t xml:space="preserve"> 5.7 </t>
  </si>
  <si>
    <t>LAJE TRELIÇADA</t>
  </si>
  <si>
    <t xml:space="preserve"> 5.7.1 </t>
  </si>
  <si>
    <t xml:space="preserve"> 103674 </t>
  </si>
  <si>
    <t xml:space="preserve">CONCRETAGEM DE VIGAS E LAJES, FCK=25 MPA, PARA LAJES PREMOLDADAS COM USO DE BOMBA - LANÇAMENTO, ADENSAMENTO E ACABAMENTO. </t>
  </si>
  <si>
    <t xml:space="preserve"> 5.7.2 </t>
  </si>
  <si>
    <t xml:space="preserve"> ED-19634 </t>
  </si>
  <si>
    <t>ESCORAMENTO METÁLICO PARA LAJE E VIGA EM CONCRETO ARMADO, INCLUSIVE DESCARGA, MONTAGEM, DESMONTAGEM E CARGA</t>
  </si>
  <si>
    <t>M2xMES</t>
  </si>
  <si>
    <t xml:space="preserve"> 5.7.3 </t>
  </si>
  <si>
    <t xml:space="preserve"> ED-50250 </t>
  </si>
  <si>
    <t>LAJE PRÉ-MOLDADA, APARENTE, INCLUSIVE CAPEAMENTO E = 5 CM</t>
  </si>
  <si>
    <t xml:space="preserve"> 5.8 </t>
  </si>
  <si>
    <t>INSTALAÇÃO DOS TORNOS MECANICOS; ESCADA METÁLICA; GUARDA CORPO MEZANINO</t>
  </si>
  <si>
    <t xml:space="preserve"> 5.8.1 </t>
  </si>
  <si>
    <t xml:space="preserve"> 00004721 </t>
  </si>
  <si>
    <t>PEDRA BRITADA N. 1 (9,5 a 19 MM) POSTO PEDREIRA/FORNECEDOR, SEM FRETE</t>
  </si>
  <si>
    <t xml:space="preserve"> 5.8.2 </t>
  </si>
  <si>
    <t xml:space="preserve"> ED-51130 </t>
  </si>
  <si>
    <t xml:space="preserve">TRANSPORTE DE MATERIAL DE QUALQUER NATUREZA EM CAMINHÃO </t>
  </si>
  <si>
    <t>M3xKM</t>
  </si>
  <si>
    <t xml:space="preserve"> 5.8.3 </t>
  </si>
  <si>
    <t>FORMA E DESFORMA DE TÁBUA E SARRAFO, REAPROVEITAMENTO (5X)</t>
  </si>
  <si>
    <t xml:space="preserve"> 5.8.4 </t>
  </si>
  <si>
    <t xml:space="preserve"> 5.8.5 </t>
  </si>
  <si>
    <t xml:space="preserve"> 90280 </t>
  </si>
  <si>
    <t xml:space="preserve">GRAUTE FGK=25 MPA; TRAÇO 1:0,02:1,3:1,6 (EM MASSA SECA DE CIMENTO/ CAL/ AREIA GROSSA/ BRITA 0) - PREPARO MECÂNICO COM BETONEIRA 400 L. </t>
  </si>
  <si>
    <t xml:space="preserve"> 5.8.6 </t>
  </si>
  <si>
    <t xml:space="preserve"> ESC-MET-001 </t>
  </si>
  <si>
    <t>ESCADA METÁLICA COM PISO/DEGRAU EM CHAPA XADREZ "U" COM 1000X280X25 E ESP. 4.75MM, PATAMAR COM 1200X1100X25 E ESP. 6.3MM, H = TOTAL= 4,00M, COM VIGAS E PILARES METÁLICOS (W150 X 13.0), INCLUSO GUARDA CORPO AÇO GALVANIZADO DE 1.1/2", PINTURA COM FUNDO E ACABAMENTO 2 DEMÃO - FORNECIMENTO E MONTAGEM</t>
  </si>
  <si>
    <t xml:space="preserve"> 5.8.7 </t>
  </si>
  <si>
    <t xml:space="preserve"> 99837 </t>
  </si>
  <si>
    <t>GUARDA-CORPO DE AÇO GALVANIZADO DE 1,10M, MONTANTES TUBULARES DE 1.1/4" ESPAÇADOS DE 1,20M, TRAVESSA SUPERIOR DE 1.1/2", GRADIL FORMADO POR TUBOS HORIZONTAIS DE 1" E VERTICAIS DE 3/4", FIXADO COM CHUMBADOR MECÂNICO.</t>
  </si>
  <si>
    <t xml:space="preserve"> 5.8.8 </t>
  </si>
  <si>
    <t xml:space="preserve"> 100719 </t>
  </si>
  <si>
    <t>PINTURA COM TINTA ALQUÍDICA DE FUNDO (TIPO ZARCÃO) PULVERIZADA SOBRE PERFIL METÁLICO EXECUTADO EM FÁBRICA (POR DEMÃO).</t>
  </si>
  <si>
    <t xml:space="preserve"> 5.8.9 </t>
  </si>
  <si>
    <t xml:space="preserve"> 100761 </t>
  </si>
  <si>
    <t>PINTURA COM TINTA ALQUÍDICA DE ACABAMENTO (ESMALTE SINTÉTICO FOSCO) PULVERIZADA SOBRE SUPERFÍCIES METÁLICAS (EXCETO PERFIL) (02 DEMÃOS).</t>
  </si>
  <si>
    <t>CUSTO TOTAL DO ITEM 05</t>
  </si>
  <si>
    <t xml:space="preserve"> 6 </t>
  </si>
  <si>
    <t>COBERTURA</t>
  </si>
  <si>
    <t xml:space="preserve"> 6.1 </t>
  </si>
  <si>
    <t>ESTRUTURA METÁLICA DO TELHADO</t>
  </si>
  <si>
    <t xml:space="preserve"> 6.1.1 </t>
  </si>
  <si>
    <t xml:space="preserve"> ED-20603 </t>
  </si>
  <si>
    <t>FORNECIMENTO DE ESTRUTURA METÁLICA E ENGRADAMENTO METÁLICO, EM AÇO, PARA TELHADO, EXCLUSIVE TELHA, INCLUSIVE FABRICAÇÃO, TRANSPORTE, MONTAGEM E APLICAÇÃO DE FUNDO PREPARADOR ANTICORROSIVO EM SUPERFÍCIE METÁLICA, UMA (1) DEMÃO</t>
  </si>
  <si>
    <t xml:space="preserve"> 6.1.2 </t>
  </si>
  <si>
    <t xml:space="preserve"> ED-50492 </t>
  </si>
  <si>
    <t>PINTURA ESMALTE EM ESTRUTURA DE AÇO CARBONO, DUAS (2) DEMÃOS, EXCLUSIVE FUNDO ANTICORROSIVO</t>
  </si>
  <si>
    <t xml:space="preserve"> 6.1.3 </t>
  </si>
  <si>
    <t xml:space="preserve"> ED-50497 </t>
  </si>
  <si>
    <t>PINTURA ESMALTE EM ESTRUTURA METÁLICA, DUAS (2) DEMÃOS, INCLUSIVE UMA (1) DEMÃO FUNDO ANTICORROSIVO</t>
  </si>
  <si>
    <t xml:space="preserve"> 6.1.4 </t>
  </si>
  <si>
    <t xml:space="preserve"> MEC -03 </t>
  </si>
  <si>
    <t>TESOURA EM ESTRUTURA METÁLICA PARA TELHAMENTO EM TELHA CERÂMICA, FABRICAÇÃO E MONTAGEM (INCLUSO TRANSPORTE VERTICAL)</t>
  </si>
  <si>
    <t xml:space="preserve"> 6.1.5 </t>
  </si>
  <si>
    <t xml:space="preserve"> MEC -04 </t>
  </si>
  <si>
    <t>TRAMA DE AÇO FEITA EM PERFIL "UDC" PARA TELHAMENTO EM TELHA CERÂMICA (INCLUSO TRANSPORTE VERTICAL)</t>
  </si>
  <si>
    <t xml:space="preserve"> 6.1.6 </t>
  </si>
  <si>
    <t xml:space="preserve"> 00011964 </t>
  </si>
  <si>
    <t>PARAFUSO DE ACO TIPO CHUMBADOR PARABOLT, DIAMETRO 3/8", COMPRIMENTO 75 MM</t>
  </si>
  <si>
    <t xml:space="preserve"> 6.2 </t>
  </si>
  <si>
    <t>TELHAMENTO EM TELHA COLONIAL</t>
  </si>
  <si>
    <t xml:space="preserve"> 6.2.1 </t>
  </si>
  <si>
    <t xml:space="preserve"> 94443 </t>
  </si>
  <si>
    <t xml:space="preserve">TELHAMENTO COM TELHA CERÂMICA DE ENCAIXE, TIPO ROMANA, COM MAIS DE 2 ÁGUAS, INCLUSO TRANSPORTE VERTICAL. </t>
  </si>
  <si>
    <t xml:space="preserve"> 6.2.2 </t>
  </si>
  <si>
    <t xml:space="preserve"> 94442 </t>
  </si>
  <si>
    <t xml:space="preserve">TELHAMENTO COM TELHA CERÂMICA DE ENCAIXE, TIPO ROMANA, COM ATÉ 2 ÁGUAS, INCLUSO TRANSPORTE VERTICAL. </t>
  </si>
  <si>
    <t xml:space="preserve"> 6.2.3 </t>
  </si>
  <si>
    <t xml:space="preserve"> 94232 </t>
  </si>
  <si>
    <t xml:space="preserve">AMARRAÇÃO DE TELHAS CERÂMICAS OU DE CONCRETO. </t>
  </si>
  <si>
    <t xml:space="preserve"> 6.3 </t>
  </si>
  <si>
    <t>INSTALAÇÃO DE CALHAS / CUMEEIRAS / DESCIDAS D</t>
  </si>
  <si>
    <t xml:space="preserve"> 6.3.1 </t>
  </si>
  <si>
    <t xml:space="preserve"> 94219 </t>
  </si>
  <si>
    <t>CUMEEIRA E ESPIGÃO PARA TELHA CERÂMICA EMBOÇADA COM ARGAMASSA TRAÇO 1:2:9 (CIMENTO, CAL E AREIA), PARA TELHADOS COM MAIS DE 2 ÁGUAS, INCLUSO TRANSPORTE VERTICAL.</t>
  </si>
  <si>
    <t xml:space="preserve"> 6.3.2 </t>
  </si>
  <si>
    <t xml:space="preserve"> ED-50656 </t>
  </si>
  <si>
    <t>CALHA EM CHAPA GALVANIZADA, ESP. 0,65MM (GSG-24), COM DESENVOLVIMENTO DE 50CM, INCLUSIVE IÇAMENTO MANUAL VERTICAL</t>
  </si>
  <si>
    <t xml:space="preserve"> 6.3.3 </t>
  </si>
  <si>
    <t xml:space="preserve"> 94231 </t>
  </si>
  <si>
    <t>RUFO EM CHAPA DE AÇO GALVANIZADO NÚMERO 24, CORTE DE 25 CM, INCLUSO TRANSPORTE VERTICAL.</t>
  </si>
  <si>
    <t xml:space="preserve"> 6.3.4 </t>
  </si>
  <si>
    <t xml:space="preserve"> 91790 </t>
  </si>
  <si>
    <t>INSTALAÇÃO DE TUBOS DE PVC, SÉRIE R, ÁGUA PLUVIAL, DN 100 MM (INSTALADO EM RAMAL DE ENCAMINHAMENTO, OU CONDUTORES VERTICAIS), INCLUSIVE CONEXÕES, CORTES E FIXAÇÕES, PARA PRÉDIOS.</t>
  </si>
  <si>
    <t>CUSTO TOTAL DO ITEM 06</t>
  </si>
  <si>
    <t xml:space="preserve"> 7 </t>
  </si>
  <si>
    <t>ARQUITETURA</t>
  </si>
  <si>
    <t xml:space="preserve"> 7.1 </t>
  </si>
  <si>
    <t>DEMOLIÇÃO, REMOÇÃO, RETIRADA E RECOLOCAÇÃO</t>
  </si>
  <si>
    <t xml:space="preserve"> 7.1.1 </t>
  </si>
  <si>
    <t xml:space="preserve"> 97634 </t>
  </si>
  <si>
    <t>DEMOLIÇÃO DE REVESTIMENTO CERÂMICO, DE FORMA MECANIZADA COM MARTELETE, SEM REAPROVEITAMENTO.</t>
  </si>
  <si>
    <t xml:space="preserve"> 7.1.2 </t>
  </si>
  <si>
    <t>ED-48437</t>
  </si>
  <si>
    <t>REMOÇÃO DE BANCADA DE PEDRA (MÁRMORE, GRANITO, ARDÓSIA, MARMORITE, ETC.)</t>
  </si>
  <si>
    <t xml:space="preserve"> 7.1.3 </t>
  </si>
  <si>
    <t xml:space="preserve"> ED-48467</t>
  </si>
  <si>
    <t>REMOÇÃO DE LOUÇAS (LAVATÓRIO, BANHEIRA, PIA, VASO SANITÁRIO, TANQUE)</t>
  </si>
  <si>
    <t xml:space="preserve"> 7.2 </t>
  </si>
  <si>
    <t>EXECUÇÃO DE ALVENARIA</t>
  </si>
  <si>
    <t xml:space="preserve"> 7.2.1 </t>
  </si>
  <si>
    <t xml:space="preserve"> ED-48231 </t>
  </si>
  <si>
    <t>ALVENARIA DE VEDAÇÃO COM TIJOLO CERÂMICO FURADO, ESP. 9CM, PARA REVESTIMENTO, INCLUSIVE ARGAMASSA PARA ASSENTAMENTO</t>
  </si>
  <si>
    <t xml:space="preserve"> 7.2.2 </t>
  </si>
  <si>
    <t xml:space="preserve"> ED-48232 </t>
  </si>
  <si>
    <t>ALVENARIA DE VEDAÇÃO COM TIJOLO CERÂMICO FURADO, ESP. 14CM, PARA REVESTIMENTO, INCLUSIVE ARGAMASSA PARA ASSENTAMENTO</t>
  </si>
  <si>
    <t xml:space="preserve"> 7.2.3 </t>
  </si>
  <si>
    <t xml:space="preserve"> 101164 </t>
  </si>
  <si>
    <t xml:space="preserve">ALVENARIA DE VEDAÇÃO COM BLOCO DE VIDRO, TIPO CANELADO, DE 8X19X19CM E ARGAMASSA DE ASSENTAMENTO COM PREPARO EM BETONEIRA. </t>
  </si>
  <si>
    <t xml:space="preserve"> 7.3 </t>
  </si>
  <si>
    <t>EXECUÇÃO DE REVESTIMENTO</t>
  </si>
  <si>
    <t xml:space="preserve"> 7.3.1 </t>
  </si>
  <si>
    <t xml:space="preserve"> 87879 </t>
  </si>
  <si>
    <t>CHAPISCO APLICADO EM ALVENARIAS E ESTRUTURAS DE CONCRETO INTERNAS, COM COLHER DE PEDREIRO.  ARGAMASSA TRAÇO 1:3 COM PREPARO EM BETONEIRA 400L.</t>
  </si>
  <si>
    <t xml:space="preserve"> 7.3.2 </t>
  </si>
  <si>
    <t xml:space="preserve"> ED-50728 </t>
  </si>
  <si>
    <t>CHAPISCO COM ARGAMASSA, TRAÇO 1:3 ( CIMENTO E AREIA), ESP. 5MM, APLICADO EM TETO COM COLHER, PREPARO MECÂNICO</t>
  </si>
  <si>
    <t xml:space="preserve"> 7.3.3 </t>
  </si>
  <si>
    <t xml:space="preserve"> ED-50761 </t>
  </si>
  <si>
    <t>REBOCO COM ARGAMASSA, TRAÇO 1:2:8 ( CIMENTO, CAL E AREIA), ESP. 20MM, APLICAÇÃO MANUAL, PREPARO MECÂNICO - (PAREDE E TETO)</t>
  </si>
  <si>
    <t xml:space="preserve"> 7.3.4 </t>
  </si>
  <si>
    <t xml:space="preserve"> 93195 </t>
  </si>
  <si>
    <t>CONTRAVERGA PRÉ-MOLDADA PARA VÃOS DE MAIS DE 1,5 M DE COMPRIMENTO.</t>
  </si>
  <si>
    <t xml:space="preserve"> 7.3.5 </t>
  </si>
  <si>
    <t xml:space="preserve"> 93185 </t>
  </si>
  <si>
    <t xml:space="preserve">VERGA PRÉ-MOLDADA PARA PORTAS COM MAIS DE 1,5 M DE VÃO. </t>
  </si>
  <si>
    <t xml:space="preserve"> 7.3.6 </t>
  </si>
  <si>
    <t xml:space="preserve"> 93184 </t>
  </si>
  <si>
    <t xml:space="preserve">VERGA PRÉ-MOLDADA PARA PORTAS COM ATÉ 1,5 M DE VÃO. </t>
  </si>
  <si>
    <t xml:space="preserve"> 7.3.7 </t>
  </si>
  <si>
    <t xml:space="preserve"> 93183 </t>
  </si>
  <si>
    <t xml:space="preserve">VERGA PRÉ-MOLDADA PARA JANELAS COM MAIS DE 1,5 M DE VÃO. </t>
  </si>
  <si>
    <t xml:space="preserve"> 7.3.8 </t>
  </si>
  <si>
    <t xml:space="preserve"> 93200 </t>
  </si>
  <si>
    <t xml:space="preserve">FIXAÇÃO (ENCUNHAMENTO) DE ALVENARIA DE VEDAÇÃO COM ARGAMASSA APLICADA COM BISNAGA. </t>
  </si>
  <si>
    <t xml:space="preserve"> 7.3.9 </t>
  </si>
  <si>
    <t xml:space="preserve"> ED-50717 </t>
  </si>
  <si>
    <t>REVESTIMENTO COM AZULEJO BRANCO (20X20CM ), JUNTA A PRUMO, ASSENTAMENTO COM ARGAMASSA INDUSTRIALIZADA, INCLUSIVE REJUNTAMENTO</t>
  </si>
  <si>
    <t xml:space="preserve"> 7.4 </t>
  </si>
  <si>
    <t>INSTALAÇÃO DE FORRO PVC</t>
  </si>
  <si>
    <t xml:space="preserve"> 7.4.1 </t>
  </si>
  <si>
    <t xml:space="preserve"> 96111 </t>
  </si>
  <si>
    <t xml:space="preserve">FORRO EM RÉGUAS DE PVC, FRISADO, PARA AMBIENTES RESIDENCIAIS, INCLUSIVE ESTRUTURA DE FIXAÇÃO. </t>
  </si>
  <si>
    <t xml:space="preserve"> 7.5 </t>
  </si>
  <si>
    <t>PINTURA INTERNA PAREDES E PORTAS</t>
  </si>
  <si>
    <t xml:space="preserve"> 7.5.1 </t>
  </si>
  <si>
    <t xml:space="preserve"> 88485 </t>
  </si>
  <si>
    <t>APLICAÇÃO DE FUNDO SELADOR ACRÍLICO EM PAREDES, UMA DEMÃO.</t>
  </si>
  <si>
    <t xml:space="preserve"> 7.5.2 </t>
  </si>
  <si>
    <t xml:space="preserve"> 88484 </t>
  </si>
  <si>
    <t xml:space="preserve">APLICAÇÃO DE FUNDO SELADOR ACRÍLICO EM TETO, UMA DEMÃO. </t>
  </si>
  <si>
    <t xml:space="preserve"> 7.5.3 </t>
  </si>
  <si>
    <t xml:space="preserve"> 88489 </t>
  </si>
  <si>
    <t>APLICAÇÃO MANUAL DE PINTURA COM TINTA LÁTEX ACRÍLICA EM PAREDES, DUAS DEMÃOS.</t>
  </si>
  <si>
    <t xml:space="preserve"> 7.5.4 </t>
  </si>
  <si>
    <t xml:space="preserve"> 88488 </t>
  </si>
  <si>
    <t>APLICAÇÃO MANUAL DE PINTURA COM TINTA LÁTEX ACRÍLICA EM TETO, DUAS DEMÃOS.</t>
  </si>
  <si>
    <t xml:space="preserve"> 7.5.5 </t>
  </si>
  <si>
    <t xml:space="preserve"> 102218 </t>
  </si>
  <si>
    <t>PINTURA TINTA DE ACABAMENTO (PIGMENTADA) ESMALTE SINTÉTICO FOSCO EM MADEIRA, 2 DEMÃOS</t>
  </si>
  <si>
    <t xml:space="preserve"> 7.6 </t>
  </si>
  <si>
    <t>PINTURA EXTERNA</t>
  </si>
  <si>
    <t xml:space="preserve"> 7.6.1 </t>
  </si>
  <si>
    <t xml:space="preserve"> 88423 </t>
  </si>
  <si>
    <t>APLICAÇÃO MANUAL DE PINTURA COM TINTA TEXTURIZADA ACRÍLICA EM PAREDES EXTERNAS DE CASAS, UMA COR.</t>
  </si>
  <si>
    <t xml:space="preserve"> 7.7 </t>
  </si>
  <si>
    <t>INSTAÇÃO DE PORTAS DE MADEIRA</t>
  </si>
  <si>
    <t xml:space="preserve"> 7.7.1 </t>
  </si>
  <si>
    <t xml:space="preserve"> 90849 </t>
  </si>
  <si>
    <t>KIT DE PORTA DE MADEIRA PARA PINTURA, SEMI-OCA (LEVE OU MÉDIA), PADRÃO MÉDIO, 80X210CM, ESPESSURA DE 3,5CM, ITENS INCLUSOS: DOBRADIÇAS, MONTAGEM E INSTALAÇÃO DO BATENTE, SEM FECHADURA - FORNECIMENTO E INSTALAÇÃO</t>
  </si>
  <si>
    <t xml:space="preserve"> 7.7.2 </t>
  </si>
  <si>
    <t xml:space="preserve"> COMP-ESQ-03 </t>
  </si>
  <si>
    <t>KIT DE PORTA DE MADEIRA PARA PINTURA, SEMI-OCA (LEVE OU MÉDIA), PADRÃO MÉDIO, 160X210CM, 2 FOLHAS, ESPESSURA DE 3,5CM, ITENS INCLUSOS: DOBRADIÇAS, MONTAGEM E INSTALAÇÃO DO BATENTE, ALIZAR, FECHADURA COM EXECUÇÃO DO FURO - FORNECIMENTO E INSTALAÇÃO.</t>
  </si>
  <si>
    <t xml:space="preserve"> 7.7.3 </t>
  </si>
  <si>
    <t xml:space="preserve"> 91306 </t>
  </si>
  <si>
    <t>FECHADURA DE EMBUTIR PARA PORTAS INTERNAS, COMPLETA, ACABAMENTO PADRÃO MÉDIO, COM EXECUÇÃO DE FURO - FORNECIMENTO E INSTALAÇÃO.</t>
  </si>
  <si>
    <t xml:space="preserve"> 7.7.4 </t>
  </si>
  <si>
    <t xml:space="preserve"> ED-51156</t>
  </si>
  <si>
    <t>VIDRO COMUM LISO INCOLOR, ESP. 4MM, INCLUSIVE FIXAÇÃO E VEDAÇÃO COM GUARNIÇÃO/GAXETA DE BORRACHA NEOPRENE, FORNECIMENTO E INSTALAÇÃO</t>
  </si>
  <si>
    <t xml:space="preserve"> 7.8 </t>
  </si>
  <si>
    <t>INSTALAÇÃO DE ESQUADRIAS DE ALUMÍNIO</t>
  </si>
  <si>
    <t xml:space="preserve"> 7.8.1 </t>
  </si>
  <si>
    <t xml:space="preserve"> PORT-ALUM-001 </t>
  </si>
  <si>
    <t>PORTA DE ALUMÍNIO, LINHA SUPREMA ACABAMENTO ANODIZADO, TIPO CORRER, COM 4 FOLHAS, INCLUSIVE FORNECIMENTO DE VIDRO TEMPERADO INCOLOR DE 10MM, PUXADOR, FERRAGENS E ACESSÓRIOS - ACABAMENTO COMPLETO - FORNECIMENTO E ASSENTAMENTO</t>
  </si>
  <si>
    <t xml:space="preserve"> 7.8.2 </t>
  </si>
  <si>
    <t xml:space="preserve"> PORT-ALUM-002 </t>
  </si>
  <si>
    <t>PORTA DE ALUMÍNIO, LINHA SUPREMA ACABAMENTO ANODIZADO, TIPO ABRIR, DUAS FOLHAS, INCLUSIVE FORNECIMENTO DE VIDRO TEMPERADO INCOLOR DE 10MM, PUXADOR, FERRAGENS E ACESSÓRIOS - ACABAMENTO COMPLETO - FORNECIMENTO E ASSENTAMENTO</t>
  </si>
  <si>
    <t xml:space="preserve"> 7.8.3 </t>
  </si>
  <si>
    <t xml:space="preserve"> ED-50962 </t>
  </si>
  <si>
    <t>FORNECIMENTO E ASSENTAMENTO DE JANELA DE ALUMÍNIO, LINHA SUPREMA ACABAMENTO ANODIZADO, TIPO CORRER COM CONTRAMARCO, INCLUSIVE FORNECIMENTO DE VIDRO LISO DE 4MM</t>
  </si>
  <si>
    <t xml:space="preserve"> 7.8.4 </t>
  </si>
  <si>
    <t xml:space="preserve"> JAN-ALU-001 </t>
  </si>
  <si>
    <t>JANELA DE ALUMÍNIO, LINHA SUPREMA ACABAMENTO ANODIZADO, VISOR FIXO/VENEZIANA COM CONTRAMARCO, INCLUSIVE FORNECIMENTO DE VIDRO TEMPERADO DE 10MM, FERRAGENS E ACESSÓRIOS - FORNECIMENTO E ASSENTAMENTO</t>
  </si>
  <si>
    <t xml:space="preserve"> 7.8.5 </t>
  </si>
  <si>
    <t xml:space="preserve"> 7.8.6 </t>
  </si>
  <si>
    <t xml:space="preserve"> 94569 </t>
  </si>
  <si>
    <t xml:space="preserve">JANELA DE ALUMÍNIO TIPO MAXIM-AR, COM VIDROS, BATENTE E FERRAGENS. EXCLUSIVE ALIZAR, ACABAMENTO E CONTRAMARCO. FORNECIMENTO E INSTALAÇÃO. </t>
  </si>
  <si>
    <t xml:space="preserve"> 7.9 </t>
  </si>
  <si>
    <t>INSTALAÇÃO DE PORTÕES DE FERRO</t>
  </si>
  <si>
    <t xml:space="preserve"> 7.9.1 </t>
  </si>
  <si>
    <t xml:space="preserve"> ED-50982 </t>
  </si>
  <si>
    <t>PORTÃO DE FERRO PADRÃO, EM CHAPA (TIPO LAMBRI), COLOCADO COM CADEADO</t>
  </si>
  <si>
    <t xml:space="preserve"> 7.10 </t>
  </si>
  <si>
    <t>BANCADA E PEITORIL</t>
  </si>
  <si>
    <t xml:space="preserve"> 7.10.1 </t>
  </si>
  <si>
    <t xml:space="preserve"> ED-48338 </t>
  </si>
  <si>
    <t>BANCADA EM ARDÓSIA E = 3 CM, APOIADA EM ALVENARIA</t>
  </si>
  <si>
    <t xml:space="preserve"> 7.10.2 </t>
  </si>
  <si>
    <t xml:space="preserve"> ED-50993 </t>
  </si>
  <si>
    <t>PEITORIL DE ARDÓSIA E = 2 CM</t>
  </si>
  <si>
    <t xml:space="preserve"> 7.11 </t>
  </si>
  <si>
    <t>JUNTA DE DILATAÇÃO</t>
  </si>
  <si>
    <t xml:space="preserve"> 7.11.1 </t>
  </si>
  <si>
    <t xml:space="preserve"> ED-50721 </t>
  </si>
  <si>
    <t>CANTONEIRA DE ALUMÍNIO PARA ACABAMENTO DE QUINAS</t>
  </si>
  <si>
    <t xml:space="preserve"> 7.11.2 </t>
  </si>
  <si>
    <t xml:space="preserve"> ED-50579 </t>
  </si>
  <si>
    <t>APLICAÇÃO DE SELANTE, MASTIQUE ELÁSTICO, EM JUNTA DE DILAÇÃO, DIMENSÃO 20X10 MM, FATOR DE FORMA 1:2, EXCLUSIVE DELIMITADOR DE PROFUNDIDADE</t>
  </si>
  <si>
    <t xml:space="preserve"> 7.11.3 </t>
  </si>
  <si>
    <t xml:space="preserve"> ED-8145 </t>
  </si>
  <si>
    <t>JUNTA DE DILATAÇÃO COM ISOPOR 20 MM, EXCLUSIVE SELANTE</t>
  </si>
  <si>
    <t xml:space="preserve"> 7.12 </t>
  </si>
  <si>
    <t>EXECUÇÃO DE CALÇADA E ESCADA</t>
  </si>
  <si>
    <t xml:space="preserve"> 7.12.1 </t>
  </si>
  <si>
    <t xml:space="preserve"> 94995 </t>
  </si>
  <si>
    <t>EXECUÇÃO DE PASSEIO (CALÇADA) OU PISO DE CONCRETO COM CONCRETO MOLDADO IN LOCO, USINADO, ACABAMENTO CONVENCIONAL, ESPESSURA 8 CM, ARMADO.</t>
  </si>
  <si>
    <t xml:space="preserve"> 7.12.2 </t>
  </si>
  <si>
    <t xml:space="preserve"> ED-48491 </t>
  </si>
  <si>
    <t>DEMOLIÇÃO DE PAVIMENTO PARALELEPÍPEDO REJUNTADOS COM AREIA INCLUSIVE AFASTAMENTO E EMPILHAMENTO</t>
  </si>
  <si>
    <t>CUSTO TOTAL DO ITEM 07</t>
  </si>
  <si>
    <t xml:space="preserve"> 8 </t>
  </si>
  <si>
    <t>PAISAGISMO</t>
  </si>
  <si>
    <t xml:space="preserve"> 8.1 </t>
  </si>
  <si>
    <t xml:space="preserve"> 8.2 </t>
  </si>
  <si>
    <t xml:space="preserve"> 94275 </t>
  </si>
  <si>
    <t>ASSENTAMENTO DE GUIA (MEIO-FIO) EM TRECHO RETO, CONFECCIONADA EM CONCRETO PRÉ-FABRICADO, DIMENSÕES 100X15X13X20 CM (COMPRIMENTO X BASE INFERIOR X BASE SUPERIOR X ALTURA), PARA URBANIZAÇÃO INTERNA DE EMPREENDIMENTOS.</t>
  </si>
  <si>
    <t xml:space="preserve"> 8.3 </t>
  </si>
  <si>
    <t xml:space="preserve"> 98504 </t>
  </si>
  <si>
    <t xml:space="preserve">PLANTIO DE GRAMA BATATAIS EM PLACAS. </t>
  </si>
  <si>
    <t xml:space="preserve"> 8.4 </t>
  </si>
  <si>
    <t xml:space="preserve"> 98520 </t>
  </si>
  <si>
    <t xml:space="preserve">APLICAÇÃO DE ADUBO EM SOLO. </t>
  </si>
  <si>
    <t xml:space="preserve"> 8.5 </t>
  </si>
  <si>
    <t xml:space="preserve"> 98510 </t>
  </si>
  <si>
    <t>PLANTIO DE ÁRVORE ORNAMENTAL COM ALTURA DE MUDA MENOR OU IGUAL A 2,00 M.</t>
  </si>
  <si>
    <t>CUSTO TOTAL DO ITEM 08</t>
  </si>
  <si>
    <t xml:space="preserve"> 9 </t>
  </si>
  <si>
    <t>COMBATE A INCENDIO</t>
  </si>
  <si>
    <t xml:space="preserve"> 9.1 </t>
  </si>
  <si>
    <t xml:space="preserve"> HID-RET-001 </t>
  </si>
  <si>
    <t>RETIRADA E RECOLOCAÇÃO DE ABRIGO PARA HIDRANTE, 90X60X17CM, COM REGISTRO GLOBO ANGULAR 45 GRAUS 2 1/2", ADAPTADOR STORZ 2 1/2", REDUÇÃO 2 1/2 X 1 1/2" E ESGUICHO EM LATÃO 1 1/2" E TUBULAÇÃO</t>
  </si>
  <si>
    <t xml:space="preserve"> 9.2 </t>
  </si>
  <si>
    <t xml:space="preserve"> 96765 </t>
  </si>
  <si>
    <t>ABRIGO PARA HIDRANTE, 90X60X17CM, COM REGISTRO GLOBO ANGULAR 45 GRAUS 2 1/2", ADAPTADOR STORZ 2 1/2", MANGUEIRA DE INCÊNDIO 20M, REDUÇÃO 2 1/2" X 1 1/2" E ESGUICHO EM LATÃO 1 1/2" - FORNECIMENTO E INSTALAÇÃO.</t>
  </si>
  <si>
    <t xml:space="preserve"> 9.3 </t>
  </si>
  <si>
    <t xml:space="preserve"> ED-50188 </t>
  </si>
  <si>
    <t>CHAVE PARA CONEXÕES DE ENGATE RÁPIDO TIPO STORZ, 63X38MM</t>
  </si>
  <si>
    <t xml:space="preserve"> 9.4 </t>
  </si>
  <si>
    <t xml:space="preserve"> 101915 </t>
  </si>
  <si>
    <t>CONJUNTO DE MANGUEIRA PARA COMBATE A INCÊNDIO EM FIBRA DE POLIESTER PURA, COM 1.1/2", REVESTIDA INTERNAMENTE, COMPRIMENTO DE 15M - FORNECIMENTO E INSTALAÇÃO.</t>
  </si>
  <si>
    <t xml:space="preserve"> 9.5 </t>
  </si>
  <si>
    <t xml:space="preserve"> 92367 </t>
  </si>
  <si>
    <t xml:space="preserve">TUBO DE AÇO GALVANIZADO COM COSTURA, CLASSE MÉDIA, DN 65 (2 1/2"), CONEXÃO ROSQUEADA, INSTALADO EM REDE DE ALIMENTAÇÃO PARA HIDRANTE - FORNECIMENTO E INSTALAÇÃO. </t>
  </si>
  <si>
    <t xml:space="preserve"> 9.6 </t>
  </si>
  <si>
    <t xml:space="preserve"> 97495 </t>
  </si>
  <si>
    <t xml:space="preserve">TÊ, EM AÇO, CONEXÃO SOLDADA, DN 65 (2 1/2"), INSTALADO EM REDE DE ALIMENTAÇÃO PARA HIDRANTE - FORNECIMENTO E INSTALAÇÃO. </t>
  </si>
  <si>
    <t xml:space="preserve"> 9.7 </t>
  </si>
  <si>
    <t xml:space="preserve"> 94474 </t>
  </si>
  <si>
    <t xml:space="preserve">COTOVELO 45 GRAUS, EM FERRO GALVANIZADO, CONEXÃO ROSQUEADA, DN 65 (2 1/2_x0094_), INSTALADO EM RESERVAÇÃO DE ÁGUA DE EDIFICAÇÃO QUE POSSUA RESERVATÓRIO DE FIBRA/FIBROCIMENTO _x0096_ FORNECIMENTO E INSTALAÇÃO. </t>
  </si>
  <si>
    <t xml:space="preserve"> 9.8 </t>
  </si>
  <si>
    <t xml:space="preserve"> 92377 </t>
  </si>
  <si>
    <t xml:space="preserve">NIPLE, EM FERRO GALVANIZADO, DN 65 (2 1/2"), CONEXÃO ROSQUEADA, INSTALADO EM REDE DE ALIMENTAÇÃO PARA HIDRANTE - FORNECIMENTO E INSTALAÇÃO. </t>
  </si>
  <si>
    <t xml:space="preserve"> 9.9 </t>
  </si>
  <si>
    <t xml:space="preserve"> ALAR-CEN-001 </t>
  </si>
  <si>
    <t>CENTRAL DE ALARME DE INCÊNDIO ATÉ 8 LAÇOS, COM 2 LINHAS - FORNECIMENTO E INSTALAÇÃO</t>
  </si>
  <si>
    <t xml:space="preserve"> 9.10 </t>
  </si>
  <si>
    <t xml:space="preserve"> ED-49526 </t>
  </si>
  <si>
    <t>SIRENE DE ALTA POTÊNCIA, TIMBRE Ø 150MM, 100DCB</t>
  </si>
  <si>
    <t xml:space="preserve"> 9.11 </t>
  </si>
  <si>
    <t xml:space="preserve"> ED-50180 </t>
  </si>
  <si>
    <t>ACIONADOR MANUAL DE ALARME DE INCÊNDIO</t>
  </si>
  <si>
    <t xml:space="preserve"> 9.12 </t>
  </si>
  <si>
    <t xml:space="preserve"> ED-50193 </t>
  </si>
  <si>
    <t>EXTINTOR DE INCÊNDIO TIPO PÓ QUÍMICO 2-A:20-B :C, CAPACIDADE 6 KG</t>
  </si>
  <si>
    <t xml:space="preserve"> 9.13 </t>
  </si>
  <si>
    <t xml:space="preserve"> 101909 </t>
  </si>
  <si>
    <t xml:space="preserve">EXTINTOR DE INCÊNDIO PORTÁTIL COM CARGA DE PQS DE 6 KG, CLASSE BC - FORNECIMENTO E INSTALAÇÃO. </t>
  </si>
  <si>
    <t xml:space="preserve"> 9.14 </t>
  </si>
  <si>
    <t xml:space="preserve"> 97599 </t>
  </si>
  <si>
    <t xml:space="preserve">LUMINÁRIA DE EMERGÊNCIA, COM 30 LÂMPADAS LED DE 2 W, SEM REATOR - FORNECIMENTO E INSTALAÇÃO. </t>
  </si>
  <si>
    <t xml:space="preserve"> 9.15 </t>
  </si>
  <si>
    <t xml:space="preserve"> ED-50201 </t>
  </si>
  <si>
    <t>PLACA FOTOLUMINESCENTE DE SINALIZAÇÃO DE EMERGENCIA</t>
  </si>
  <si>
    <t xml:space="preserve"> 9.16 </t>
  </si>
  <si>
    <t xml:space="preserve"> ED-50195 </t>
  </si>
  <si>
    <t>HIDRANTE DE RECALQUE COMPLETO EM CAIXA DE ALVENARIA</t>
  </si>
  <si>
    <t>CUSTO TOTAL DO ITEM 09</t>
  </si>
  <si>
    <t xml:space="preserve"> 10 </t>
  </si>
  <si>
    <t>INSTALAÇÕES HIDROSSANITÁRIAS</t>
  </si>
  <si>
    <t xml:space="preserve"> 10.1 </t>
  </si>
  <si>
    <t>ÁGUA FRIA E ESGOTO</t>
  </si>
  <si>
    <t xml:space="preserve"> 10.1.1 </t>
  </si>
  <si>
    <t xml:space="preserve"> 86935 </t>
  </si>
  <si>
    <t>CUBA DE EMBUTIR DE AÇO INOXIDÁVEL MÉDIA, INCLUSO VÁLVULA TIPO AMERICANA EM METAL CROMADO E SIFÃO FLEXÍVEL EM PVC - FORNECIMENTO E INSTALAÇÃO.</t>
  </si>
  <si>
    <t xml:space="preserve"> 10.1.2 </t>
  </si>
  <si>
    <t xml:space="preserve"> 86915 </t>
  </si>
  <si>
    <t>TORNEIRA CROMADA DE MESA, 1/2_x0094_ OU 3/4_x0094_, PARA LAVATÓRIO, PADRÃO MÉDIO - FORNECIMENTO E INSTALAÇÃO. AF_01/2020</t>
  </si>
  <si>
    <t xml:space="preserve"> 10.1.3 </t>
  </si>
  <si>
    <t xml:space="preserve"> COMP-ABRIGO-01 </t>
  </si>
  <si>
    <t>CHUVEIRO LAVA-OLHOS, FORNECIMENTO E INSTALAÇÃO</t>
  </si>
  <si>
    <t xml:space="preserve"> 10.1.4 </t>
  </si>
  <si>
    <t xml:space="preserve"> 98110 </t>
  </si>
  <si>
    <t xml:space="preserve">CAIXA DE GORDURA PEQUENA (CAPACIDADE: 19 L), CIRCULAR, EM PVC, DIÂMETRO INTERNO= 0,3 M. </t>
  </si>
  <si>
    <t xml:space="preserve"> 10.1.5 </t>
  </si>
  <si>
    <t xml:space="preserve"> 97903 </t>
  </si>
  <si>
    <t xml:space="preserve">CAIXA ENTERRADA HIDRÁULICA RETANGULAR EM ALVENARIA COM TIJOLOS CERÂMICOS MACIÇOS, DIMENSÕES INTERNAS: 0,8X0,8X0,6 M PARA REDE DE ESGOTO. </t>
  </si>
  <si>
    <t xml:space="preserve"> 10.1.6 </t>
  </si>
  <si>
    <t xml:space="preserve"> 94495 </t>
  </si>
  <si>
    <t>REGISTRO DE GAVETA BRUTO, LATÃO, ROSCÁVEL, 1" - FORNECIMENTO E INSTALAÇÃO.</t>
  </si>
  <si>
    <t xml:space="preserve"> 10.1.7 </t>
  </si>
  <si>
    <t xml:space="preserve"> 89972 </t>
  </si>
  <si>
    <t>KIT DE REGISTRO DE GAVETA BRUTO DE LATÃO ¾", INCLUSIVE CONEXÕES, ROSCÁVEL, INSTALADO EM RAMAL DE ÁGUA FRIA - FORNECIMENTO E INSTALAÇÃO. AF_12/2014</t>
  </si>
  <si>
    <t xml:space="preserve"> 10.1.8 </t>
  </si>
  <si>
    <t xml:space="preserve"> 94489 </t>
  </si>
  <si>
    <t xml:space="preserve">REGISTRO DE ESFERA, PVC, SOLDÁVEL, COM VOLANTE, DN  25 MM - FORNECIMENTO E INSTALAÇÃO. </t>
  </si>
  <si>
    <t xml:space="preserve"> 10.1.9 </t>
  </si>
  <si>
    <t xml:space="preserve"> 94490 </t>
  </si>
  <si>
    <t xml:space="preserve">REGISTRO DE ESFERA, PVC, SOLDÁVEL, COM VOLANTE, DN  32 MM - FORNECIMENTO E INSTALAÇÃO. </t>
  </si>
  <si>
    <t xml:space="preserve"> 10.1.10 </t>
  </si>
  <si>
    <t xml:space="preserve"> 94491 </t>
  </si>
  <si>
    <t xml:space="preserve">REGISTRO DE ESFERA, PVC, SOLDÁVEL, COM VOLANTE, DN  40 MM - FORNECIMENTO E INSTALAÇÃO. </t>
  </si>
  <si>
    <t xml:space="preserve"> 10.1.11 </t>
  </si>
  <si>
    <t xml:space="preserve"> 94492 </t>
  </si>
  <si>
    <t xml:space="preserve">REGISTRO DE ESFERA, PVC, SOLDÁVEL, COM VOLANTE, DN  50 MM - FORNECIMENTO E INSTALAÇÃO. </t>
  </si>
  <si>
    <t xml:space="preserve"> 10.1.12 </t>
  </si>
  <si>
    <t xml:space="preserve"> 94493 </t>
  </si>
  <si>
    <t xml:space="preserve">REGISTRO DE ESFERA, PVC, SOLDÁVEL, COM VOLANTE, DN  60 MM - FORNECIMENTO E INSTALAÇÃO. </t>
  </si>
  <si>
    <t xml:space="preserve"> 10.1.13 </t>
  </si>
  <si>
    <t xml:space="preserve"> 89707 </t>
  </si>
  <si>
    <t xml:space="preserve">CAIXA SIFONADA, PVC, DN 100 X 100 X 50 MM, JUNTA ELÁSTICA, FORNECIDA E INSTALADA EM RAMAL DE DESCARGA OU EM RAMAL DE ESGOTO SANITÁRIO. </t>
  </si>
  <si>
    <t xml:space="preserve"> 10.1.14 </t>
  </si>
  <si>
    <t xml:space="preserve"> 89708 </t>
  </si>
  <si>
    <t>CAIXA SIFONADA, PVC, DN 150 X 185 X 75 MM, JUNTA ELÁSTICA, FORNECIDA E INSTALADA EM RAMAL DE DESCARGA OU EM RAMAL DE ESGOTO SANITÁRIO.</t>
  </si>
  <si>
    <t xml:space="preserve"> 10.1.15 </t>
  </si>
  <si>
    <t xml:space="preserve"> 86886 </t>
  </si>
  <si>
    <t xml:space="preserve">ENGATE FLEXÍVEL EM INOX, 1/2  X 30CM - FORNECIMENTO E INSTALAÇÃO. </t>
  </si>
  <si>
    <t xml:space="preserve"> 10.1.16 </t>
  </si>
  <si>
    <t xml:space="preserve"> 86884 </t>
  </si>
  <si>
    <t>ENGATE FLEXÍVEL EM PLÁSTICO BRANCO, 1/2_x0094_ X 30CM - FORNECIMENTO E INSTALAÇÃO.</t>
  </si>
  <si>
    <t xml:space="preserve"> 10.1.17 </t>
  </si>
  <si>
    <t xml:space="preserve"> 86882 </t>
  </si>
  <si>
    <t>SIFÃO DO TIPO GARRAFA/COPO EM PVC 1.1/4  X 1.1/2_x0094_ - FORNECIMENTO E INSTALAÇÃO.</t>
  </si>
  <si>
    <t xml:space="preserve"> 10.1.18 </t>
  </si>
  <si>
    <t xml:space="preserve"> 86879 </t>
  </si>
  <si>
    <t>VÁLVULA EM PLÁSTICO 1_x0094_ PARA PIA, TANQUE OU LAVATÓRIO, COM OU SEM LADRÃO - FORNECIMENTO E INSTALAÇÃO.</t>
  </si>
  <si>
    <t xml:space="preserve"> 10.1.19 </t>
  </si>
  <si>
    <t xml:space="preserve"> 89852 </t>
  </si>
  <si>
    <t>CURVA CURTA 90 GRAUS, PVC, SERIE NORMAL, ESGOTO PREDIAL, DN 100 MM, JUNTA ELÁSTICA, FORNECIDO E INSTALADO EM SUBCOLETOR AÉREO DE ESGOTO SANITÁRIO.</t>
  </si>
  <si>
    <t xml:space="preserve"> 10.1.20 </t>
  </si>
  <si>
    <t xml:space="preserve"> 89728 </t>
  </si>
  <si>
    <t>CURVA CURTA 90 GRAUS, PVC, SERIE NORMAL, ESGOTO PREDIAL, DN 40 MM, JUNTA SOLDÁVEL, FORNECIDO E INSTALADO EM RAMAL DE DESCARGA OU RAMAL DE ESGOTO SANITÁRIO.</t>
  </si>
  <si>
    <t xml:space="preserve"> 10.1.21 </t>
  </si>
  <si>
    <t xml:space="preserve"> 89746 </t>
  </si>
  <si>
    <t>JOELHO 45 GRAUS, PVC, SERIE NORMAL, ESGOTO PREDIAL, DN 100 MM, JUNTA ELÁSTICA, FORNECIDO E INSTALADO EM RAMAL DE DESCARGA OU RAMAL DE ESGOTO SANITÁRIO.</t>
  </si>
  <si>
    <t xml:space="preserve"> 10.1.22 </t>
  </si>
  <si>
    <t xml:space="preserve"> 89726 </t>
  </si>
  <si>
    <t>JOELHO 45 GRAUS, PVC, SERIE NORMAL, ESGOTO PREDIAL, DN 40 MM, JUNTA SOLDÁVEL, FORNECIDO E INSTALADO EM RAMAL DE DESCARGA OU RAMAL DE ESGOTO SANITÁRIO.</t>
  </si>
  <si>
    <t xml:space="preserve"> 10.1.23 </t>
  </si>
  <si>
    <t xml:space="preserve"> 89732 </t>
  </si>
  <si>
    <t>JOELHO 45 GRAUS, PVC, SERIE NORMAL, ESGOTO PREDIAL, DN 50 MM, JUNTA ELÁSTICA, FORNECIDO E INSTALADO EM RAMAL DE DESCARGA OU RAMAL DE ESGOTO SANITÁRIO.</t>
  </si>
  <si>
    <t xml:space="preserve"> 10.1.24 </t>
  </si>
  <si>
    <t xml:space="preserve"> 89739 </t>
  </si>
  <si>
    <t xml:space="preserve">JOELHO 45 GRAUS, PVC, SERIE NORMAL, ESGOTO PREDIAL, DN 75 MM, JUNTA ELÁSTICA, FORNECIDO E INSTALADO EM RAMAL DE DESCARGA OU RAMAL DE ESGOTO SANITÁRIO. </t>
  </si>
  <si>
    <t xml:space="preserve"> 10.1.25 </t>
  </si>
  <si>
    <t xml:space="preserve"> 89731 </t>
  </si>
  <si>
    <t>JOELHO 90 GRAUS, PVC, SERIE NORMAL, ESGOTO PREDIAL, DN 50 MM, JUNTA ELÁSTICA, FORNECIDO E INSTALADO EM RAMAL DE DESCARGA OU RAMAL DE ESGOTO SANITÁRIO.</t>
  </si>
  <si>
    <t xml:space="preserve"> 10.1.26 </t>
  </si>
  <si>
    <t xml:space="preserve"> 89861 </t>
  </si>
  <si>
    <t>JUNÇÃO SIMPLES, PVC, SERIE NORMAL, ESGOTO PREDIAL, DN 100 X 100 MM, JUNTA ELÁSTICA, FORNECIDO E INSTALADO EM SUBCOLETOR AÉREO DE ESGOTO SANITÁRIO.</t>
  </si>
  <si>
    <t xml:space="preserve"> 10.1.27 </t>
  </si>
  <si>
    <t xml:space="preserve"> 89569 </t>
  </si>
  <si>
    <t xml:space="preserve">JUNÇÃO SIMPLES, PVC, SERIE R, ÁGUA PLUVIAL, DN 100 X 75 MM, JUNTA ELÁSTICA, FORNECIDO E INSTALADO EM RAMAL DE ENCAMINHAMENTO. </t>
  </si>
  <si>
    <t xml:space="preserve"> 10.1.28 </t>
  </si>
  <si>
    <t xml:space="preserve"> 89785 </t>
  </si>
  <si>
    <t xml:space="preserve">JUNÇÃO SIMPLES, PVC, SERIE NORMAL, ESGOTO PREDIAL, DN 50 X 50 MM, JUNTA ELÁSTICA, FORNECIDO E INSTALADO EM RAMAL DE DESCARGA OU RAMAL DE ESGOTO SANITÁRIO. </t>
  </si>
  <si>
    <t xml:space="preserve"> 10.1.29 </t>
  </si>
  <si>
    <t xml:space="preserve"> 89830 </t>
  </si>
  <si>
    <t>JUNÇÃO SIMPLES, PVC, SERIE NORMAL, ESGOTO PREDIAL, DN 75 X 75 MM, JUNTA ELÁSTICA, FORNECIDO E INSTALADO EM PRUMADA DE ESGOTO SANITÁRIO OU VENTILAÇÃO. AF_08/2022</t>
  </si>
  <si>
    <t xml:space="preserve"> 10.1.30 </t>
  </si>
  <si>
    <t xml:space="preserve"> 89692 </t>
  </si>
  <si>
    <t xml:space="preserve">JUNÇÃO SIMPLES, PVC, SERIE R, ÁGUA PLUVIAL, DN 100 X 75 MM, JUNTA ELÁSTICA, FORNECIDO E INSTALADO EM CONDUTORES VERTICAIS DE ÁGUAS PLUVIAIS. </t>
  </si>
  <si>
    <t xml:space="preserve"> 10.1.31 </t>
  </si>
  <si>
    <t xml:space="preserve"> 89557 </t>
  </si>
  <si>
    <t xml:space="preserve">REDUÇÃO EXCÊNTRICA, PVC, SERIE R, ÁGUA PLUVIAL, DN 100 X 75 MM, JUNTA ELÁSTICA, FORNECIDO E INSTALADO EM RAMAL DE ENCAMINHAMENTO. </t>
  </si>
  <si>
    <t xml:space="preserve"> 10.1.32 </t>
  </si>
  <si>
    <t xml:space="preserve"> 89549 </t>
  </si>
  <si>
    <t>REDUÇÃO EXCÊNTRICA, PVC, SERIE R, ÁGUA PLUVIAL, DN 75 X 50 MM, JUNTA ELÁSTICA, FORNECIDO E INSTALADO EM RAMAL DE ENCAMINHAMENTO. AF_06/2022</t>
  </si>
  <si>
    <t xml:space="preserve"> 10.1.33 </t>
  </si>
  <si>
    <t xml:space="preserve"> ED-49951 </t>
  </si>
  <si>
    <t>MITRA PVC RÍGIDO (TERMINAL DE VENTILAÇÃO TIPO) 75 MM</t>
  </si>
  <si>
    <t xml:space="preserve"> 10.1.34 </t>
  </si>
  <si>
    <t xml:space="preserve"> 89798 </t>
  </si>
  <si>
    <t xml:space="preserve">TUBO PVC, SERIE NORMAL, ESGOTO PREDIAL, DN 50 MM, FORNECIDO E INSTALADO EM PRUMADA DE ESGOTO SANITÁRIO OU VENTILAÇÃO. </t>
  </si>
  <si>
    <t xml:space="preserve"> 10.1.35 </t>
  </si>
  <si>
    <t xml:space="preserve"> 89714 </t>
  </si>
  <si>
    <t>TUBO PVC, SERIE NORMAL, ESGOTO PREDIAL, DN 100 MM, FORNECIDO E INSTALADO EM RAMAL DE DESCARGA OU RAMAL DE ESGOTO SANITÁRIO.</t>
  </si>
  <si>
    <t xml:space="preserve"> 10.1.36 </t>
  </si>
  <si>
    <t xml:space="preserve"> 89711 </t>
  </si>
  <si>
    <t>TUBO PVC, SERIE NORMAL, ESGOTO PREDIAL, DN 40 MM, FORNECIDO E INSTALADO EM RAMAL DE DESCARGA OU RAMAL DE ESGOTO SANITÁRIO.</t>
  </si>
  <si>
    <t xml:space="preserve"> 10.1.37 </t>
  </si>
  <si>
    <t xml:space="preserve"> 89712 </t>
  </si>
  <si>
    <t xml:space="preserve">TUBO PVC, SERIE NORMAL, ESGOTO PREDIAL, DN 50 MM, FORNECIDO E INSTALADO EM RAMAL DE DESCARGA OU RAMAL DE ESGOTO SANITÁRIO. </t>
  </si>
  <si>
    <t xml:space="preserve"> 10.1.38 </t>
  </si>
  <si>
    <t xml:space="preserve"> 89713 </t>
  </si>
  <si>
    <t xml:space="preserve">TUBO PVC, SERIE NORMAL, ESGOTO PREDIAL, DN 75 MM, FORNECIDO E INSTALADO EM RAMAL DE DESCARGA OU RAMAL DE ESGOTO SANITÁRIO. </t>
  </si>
  <si>
    <t xml:space="preserve"> 10.1.39 </t>
  </si>
  <si>
    <t xml:space="preserve"> 89784 </t>
  </si>
  <si>
    <t>TE, PVC, SERIE NORMAL, ESGOTO PREDIAL, DN 50 X 50 MM, JUNTA ELÁSTICA, FORNECIDO E INSTALADO EM RAMAL DE DESCARGA OU RAMAL DE ESGOTO SANITÁRIO.</t>
  </si>
  <si>
    <t xml:space="preserve"> 10.1.40 </t>
  </si>
  <si>
    <t xml:space="preserve"> 89786 </t>
  </si>
  <si>
    <t>TE, PVC, SERIE NORMAL, ESGOTO PREDIAL, DN 75 X 75 MM, JUNTA ELÁSTICA, FORNECIDO E INSTALADO EM RAMAL DE DESCARGA OU RAMAL DE ESGOTO SANITÁRIO.</t>
  </si>
  <si>
    <t xml:space="preserve"> 10.1.41 </t>
  </si>
  <si>
    <t xml:space="preserve"> 94703 </t>
  </si>
  <si>
    <t xml:space="preserve">ADAPTADOR COM FLANGE E ANEL DE VEDAÇÃO, PVC, SOLDÁVEL, DN  25 MM X 3/4 , INSTALADO EM RESERVAÇÃO DE ÁGUA DE EDIFICAÇÃO QUE POSSUA RESERVATÓRIO DE FIBRA/FIBROCIMENTO   FORNECIMENTO E INSTALAÇÃO. </t>
  </si>
  <si>
    <t xml:space="preserve"> 10.1.42 </t>
  </si>
  <si>
    <t xml:space="preserve"> 94785 </t>
  </si>
  <si>
    <t>ADAPTADOR COM FLANGES LIVRES, PVC, SOLDÁVEL LONGO, DN 32 MM X 1 , INSTALADO EM RESERVAÇÃO DE ÁGUA DE EDIFICAÇÃO QUE POSSUA RESERVATÓRIO DE FIBRA/FIBROCIMENTO   FORNECIMENTO E INSTALAÇÃO.</t>
  </si>
  <si>
    <t xml:space="preserve"> 10.1.43 </t>
  </si>
  <si>
    <t xml:space="preserve"> 94788 </t>
  </si>
  <si>
    <t>ADAPTADOR COM FLANGES LIVRES, PVC, SOLDÁVEL LONGO, DN 60 MM X 2 , INSTALADO EM RESERVAÇÃO DE ÁGUA DE EDIFICAÇÃO QUE POSSUA RESERVATÓRIO DE FIBRA/FIBROCIMENTO   FORNECIMENTO E INSTALAÇÃO.</t>
  </si>
  <si>
    <t xml:space="preserve"> 10.1.44 </t>
  </si>
  <si>
    <t xml:space="preserve"> 94789 </t>
  </si>
  <si>
    <t>ADAPTADOR COM FLANGES LIVRES, PVC, SOLDÁVEL LONGO, DN 75 MM X 2 1/2 , INSTALADO EM RESERVAÇÃO DE ÁGUA DE EDIFICAÇÃO QUE POSSUA RESERVATÓRIO DE FIBRA/FIBROCIMENTO   FORNECIMENTO E INSTALAÇÃO.</t>
  </si>
  <si>
    <t xml:space="preserve"> 10.1.45 </t>
  </si>
  <si>
    <t xml:space="preserve"> 94706 </t>
  </si>
  <si>
    <t>ADAPTADOR COM FLANGE E ANEL DE VEDAÇÃO, PVC, SOLDÁVEL, DN 50 MM X 1 1/2 , INSTALADO EM RESERVAÇÃO DE ÁGUA DE EDIFICAÇÃO QUE POSSUA RESERVATÓRIO DE FIBRA/FIBROCIMENTO   FORNECIMENTO E INSTALAÇÃO.</t>
  </si>
  <si>
    <t xml:space="preserve"> 10.1.46 </t>
  </si>
  <si>
    <t xml:space="preserve"> 96702 </t>
  </si>
  <si>
    <t xml:space="preserve">BUCHA DE REDUÇÃO, PPR, 32 X 25, CLASSE PN 25, INSTALADO EM PRUMADA DE ÁGUA   FORNECIMENTO E INSTALAÇÃO . </t>
  </si>
  <si>
    <t xml:space="preserve"> 10.1.47 </t>
  </si>
  <si>
    <t xml:space="preserve"> 103993 </t>
  </si>
  <si>
    <t xml:space="preserve">BUCHA DE REDUÇÃO, PVC, SOLDÁVEL, DN 40MM X 32MM, INSTALADO EM RAMAL DE DISTRIBUIÇÃO DE ÁGUA - FORNECIMENTO E INSTALAÇÃO. </t>
  </si>
  <si>
    <t xml:space="preserve"> 10.1.48 </t>
  </si>
  <si>
    <t xml:space="preserve"> 89546 </t>
  </si>
  <si>
    <t>BUCHA DE REDUÇÃO LONGA, PVC, SERIE R, ÁGUA PLUVIAL, DN 50 X 40 MM, JUNTA ELÁSTICA, FORNECIDO E INSTALADO EM RAMAL DE ENCAMINHAMENTO.</t>
  </si>
  <si>
    <t xml:space="preserve"> 10.1.49 </t>
  </si>
  <si>
    <t xml:space="preserve">BUCHA DE REDUÇÃO LONGA, PVC, SERIE R, ÁGUA PLUVIAL, DN 50 X 40 MM, JUNTA ELÁSTICA, FORNECIDO E INSTALADO EM RAMAL DE ENCAMINHAMENTO. </t>
  </si>
  <si>
    <t xml:space="preserve"> 10.1.50 </t>
  </si>
  <si>
    <t xml:space="preserve"> 96704 </t>
  </si>
  <si>
    <t xml:space="preserve">BUCHA DE REDUÇÃO, PPR, 40 X 25, CLASSE PN 25, INSTALADO EM PRUMADA DE ÁGUA   FORNECIMENTO E INSTALAÇÃO . </t>
  </si>
  <si>
    <t xml:space="preserve"> 10.1.51 </t>
  </si>
  <si>
    <t xml:space="preserve"> 104009 </t>
  </si>
  <si>
    <t>BUCHA DE REDUÇÃO, CURTA, PVC, SOLDÁVEL, DN 50 X 40 MM, INSTALADO EM RAMAL DE DISTRIBUIÇÃO DE ÁGUA - FORNECIMENTO E INSTALAÇÃO. AF_06/2022</t>
  </si>
  <si>
    <t xml:space="preserve"> 10.1.52 </t>
  </si>
  <si>
    <t xml:space="preserve"> 94679 </t>
  </si>
  <si>
    <t xml:space="preserve">CURVA 90 GRAUS, PVC, SOLDÁVEL, DN 50 MM, INSTALADO EM RESERVAÇÃO DE ÁGUA DE EDIFICAÇÃO QUE POSSUA RESERVATÓRIO DE FIBRA/FIBROCIMENTO   FORNECIMENTO E INSTALAÇÃO. </t>
  </si>
  <si>
    <t xml:space="preserve"> 10.1.53 </t>
  </si>
  <si>
    <t xml:space="preserve"> 89510 </t>
  </si>
  <si>
    <t xml:space="preserve">CURVA 45 GRAUS, PVC, SOLDÁVEL, DN 60MM, INSTALADO EM PRUMADA DE ÁGUA - FORNECIMENTO E INSTALAÇÃO. </t>
  </si>
  <si>
    <t xml:space="preserve"> 10.1.54 </t>
  </si>
  <si>
    <t xml:space="preserve"> 94673 </t>
  </si>
  <si>
    <t xml:space="preserve">CURVA 90 GRAUS, PVC, SOLDÁVEL, DN  25 MM, INSTALADO EM RESERVAÇÃO DE ÁGUA DE EDIFICAÇÃO QUE POSSUA RESERVATÓRIO DE FIBRA/FIBROCIMENTO   FORNECIMENTO E INSTALAÇÃO. </t>
  </si>
  <si>
    <t xml:space="preserve"> 10.1.55 </t>
  </si>
  <si>
    <t xml:space="preserve"> 94675 </t>
  </si>
  <si>
    <t xml:space="preserve">CURVA 90 GRAUS, PVC, SOLDÁVEL, DN 32 MM, INSTALADO EM RESERVAÇÃO DE ÁGUA DE EDIFICAÇÃO QUE POSSUA RESERVATÓRIO DE FIBRA/FIBROCIMENTO   FORNECIMENTO E INSTALAÇÃO. </t>
  </si>
  <si>
    <t xml:space="preserve"> 10.1.56 </t>
  </si>
  <si>
    <t xml:space="preserve"> 94677 </t>
  </si>
  <si>
    <t xml:space="preserve">CURVA 90 GRAUS, PVC, SOLDÁVEL, DN 40 MM, INSTALADO EM RESERVAÇÃO DE ÁGUA DE EDIFICAÇÃO QUE POSSUA RESERVATÓRIO DE FIBRA/FIBROCIMENTO   FORNECIMENTO E INSTALAÇÃO. </t>
  </si>
  <si>
    <t xml:space="preserve"> 10.1.57 </t>
  </si>
  <si>
    <t xml:space="preserve"> 10.1.58 </t>
  </si>
  <si>
    <t xml:space="preserve"> 94681 </t>
  </si>
  <si>
    <t xml:space="preserve">CURVA 90 GRAUS, PVC, SOLDÁVEL, DN 60 MM, INSTALADO EM RESERVAÇÃO DE ÁGUA DE EDIFICAÇÃO QUE POSSUA RESERVATÓRIO DE FIBRA/FIBROCIMENTO   FORNECIMENTO E INSTALAÇÃO. </t>
  </si>
  <si>
    <t xml:space="preserve"> 10.1.59 </t>
  </si>
  <si>
    <t xml:space="preserve"> 94674 </t>
  </si>
  <si>
    <t xml:space="preserve">JOELHO 90 GRAUS, PVC, SOLDÁVEL, DN 32 MM INSTALADO EM RESERVAÇÃO DE ÁGUA DE EDIFICAÇÃO QUE POSSUA RESERVATÓRIO DE FIBRA/FIBROCIMENTO   FORNECIMENTO E INSTALAÇÃO. </t>
  </si>
  <si>
    <t xml:space="preserve"> 10.1.60 </t>
  </si>
  <si>
    <t xml:space="preserve"> 89379 </t>
  </si>
  <si>
    <t>LUVA DE CORRER, PVC, SOLDÁVEL, DN 25MM, INSTALADO EM RAMAL OU SUB-RAMAL DE ÁGUA - FORNECIMENTO E INSTALAÇÃO.</t>
  </si>
  <si>
    <t xml:space="preserve"> 10.1.61 </t>
  </si>
  <si>
    <t xml:space="preserve"> 89432 </t>
  </si>
  <si>
    <t>LUVA DE CORRER, PVC, SOLDÁVEL, DN 32MM, INSTALADO EM RAMAL DE DISTRIBUIÇÃO DE ÁGUA   FORNECIMENTO E INSTALAÇÃO.</t>
  </si>
  <si>
    <t xml:space="preserve"> 10.1.62 </t>
  </si>
  <si>
    <t xml:space="preserve"> ED-50019 </t>
  </si>
  <si>
    <t>FORNECIMENTO E ASSENTAMENTO DE TUBO PVC RÍGIDO SOLDÁVEL, ÁGUA FRIA, DN 25 MM (3/4") , INCLUSIVE CONEXÕES</t>
  </si>
  <si>
    <t xml:space="preserve"> 10.1.63 </t>
  </si>
  <si>
    <t xml:space="preserve"> ED-50020 </t>
  </si>
  <si>
    <t>FORNECIMENTO E ASSENTAMENTO DE TUBO PVC RÍGIDO SOLDÁVEL, ÁGUA FRIA, DN 32 MM (1") , INCLUSIVE CONEXÕES</t>
  </si>
  <si>
    <t xml:space="preserve"> 10.1.64 </t>
  </si>
  <si>
    <t xml:space="preserve"> ED-50021 </t>
  </si>
  <si>
    <t>FORNECIMENTO E ASSENTAMENTO DE TUBO PVC RÍGIDO SOLDÁVEL, ÁGUA FRIA, DN 40 MM (1.1/4"), INCLUSIVE CONEXÕES</t>
  </si>
  <si>
    <t xml:space="preserve"> 10.1.65 </t>
  </si>
  <si>
    <t xml:space="preserve"> ED-50022 </t>
  </si>
  <si>
    <t>FORNECIMENTO E ASSENTAMENTO DE TUBO PVC RÍGIDO SOLDÁVEL, ÁGUA FRIA, DN 50 MM (1.1/2"), INCLUSIVE CONEXÕES</t>
  </si>
  <si>
    <t xml:space="preserve"> 10.1.66 </t>
  </si>
  <si>
    <t xml:space="preserve"> ED-50023 </t>
  </si>
  <si>
    <t>FORNECIMENTO E ASSENTAMENTO DE TUBO PVC RÍGIDO SOLDÁVEL, ÁGUA FRIA, DN 60 MM (2"), INCLUSIVE CONEXÕES</t>
  </si>
  <si>
    <t xml:space="preserve"> 10.1.67 </t>
  </si>
  <si>
    <t xml:space="preserve"> 89396 </t>
  </si>
  <si>
    <t>TÊ COM BUCHA DE LATÃO NA BOLSA CENTRAL, PVC, SOLDÁVEL, DN 25MM X 1/2 , INSTALADO EM RAMAL OU SUB-RAMAL DE ÁGUA - FORNECIMENTO E INSTALAÇÃO.</t>
  </si>
  <si>
    <t xml:space="preserve"> 10.1.68 </t>
  </si>
  <si>
    <t xml:space="preserve"> 89398 </t>
  </si>
  <si>
    <t xml:space="preserve">TE, PVC, SOLDÁVEL, DN 32MM, INSTALADO EM RAMAL OU SUB-RAMAL DE ÁGUA - FORNECIMENTO E INSTALAÇÃO. </t>
  </si>
  <si>
    <t xml:space="preserve"> 10.1.69 </t>
  </si>
  <si>
    <t xml:space="preserve"> 89623 </t>
  </si>
  <si>
    <t xml:space="preserve">TE, PVC, SOLDÁVEL, DN 40MM, INSTALADO EM PRUMADA DE ÁGUA - FORNECIMENTO E INSTALAÇÃO. </t>
  </si>
  <si>
    <t xml:space="preserve"> 10.1.70 </t>
  </si>
  <si>
    <t xml:space="preserve"> 89626 </t>
  </si>
  <si>
    <t xml:space="preserve">TÊ DE REDUÇÃO, PVC, SOLDÁVEL, DN 50MM X 40MM, INSTALADO EM PRUMADA DE ÁGUA - FORNECIMENTO E INSTALAÇÃO. </t>
  </si>
  <si>
    <t xml:space="preserve"> 10.1.71 </t>
  </si>
  <si>
    <t xml:space="preserve"> 89625 </t>
  </si>
  <si>
    <t xml:space="preserve">TE, PVC, SOLDÁVEL, DN 50MM, INSTALADO EM PRUMADA DE ÁGUA - FORNECIMENTO E INSTALAÇÃO. </t>
  </si>
  <si>
    <t xml:space="preserve"> 10.1.72 </t>
  </si>
  <si>
    <t xml:space="preserve"> 89628 </t>
  </si>
  <si>
    <t xml:space="preserve">TE, PVC, SOLDÁVEL, DN 60MM, INSTALADO EM PRUMADA DE ÁGUA - FORNECIMENTO E INSTALAÇÃO. </t>
  </si>
  <si>
    <t xml:space="preserve"> 10.1.73 </t>
  </si>
  <si>
    <t xml:space="preserve"> 89366 </t>
  </si>
  <si>
    <t xml:space="preserve">JOELHO 90 GRAUS COM BUCHA DE LATÃO, PVC, SOLDÁVEL, DN 25MM, X 3/4  INSTALADO EM RAMAL OU SUB-RAMAL DE ÁGUA - FORNECIMENTO E INSTALAÇÃO. </t>
  </si>
  <si>
    <t xml:space="preserve"> 10.1.74 </t>
  </si>
  <si>
    <t xml:space="preserve"> CAX-SEP-OLEO-001 </t>
  </si>
  <si>
    <t>CAIXA SEPARADORA DE ÁGUA E ÓLEO, VAZÃO DE ATÉ 1.500 LITROS/HORA - FORNECIMENTO E INSTALAÇÃO</t>
  </si>
  <si>
    <t xml:space="preserve"> 10.2 </t>
  </si>
  <si>
    <t>BANHEIRO E LOUÇAS</t>
  </si>
  <si>
    <t xml:space="preserve"> 10.2.1 </t>
  </si>
  <si>
    <t xml:space="preserve"> 86931 </t>
  </si>
  <si>
    <t>VASO SANITÁRIO SIFONADO COM CAIXA ACOPLADA LOUÇA BRANCA, INCLUSO ENGATE FLEXÍVEL EM PLÁSTICO BRANCO, 1/2  X 40CM - FORNECIMENTO E INSTALAÇÃO.</t>
  </si>
  <si>
    <t xml:space="preserve"> 10.2.2 </t>
  </si>
  <si>
    <t xml:space="preserve"> 86937 </t>
  </si>
  <si>
    <t>CUBA DE EMBUTIR OVAL EM LOUÇA BRANCA, 35 X 50CM OU EQUIVALENTE, INCLUSO VÁLVULA EM METAL CROMADO E SIFÃO FLEXÍVEL EM PVC - FORNECIMENTO E INSTALAÇÃO.</t>
  </si>
  <si>
    <t xml:space="preserve"> 10.2.3 </t>
  </si>
  <si>
    <t xml:space="preserve"> 10.2.4 </t>
  </si>
  <si>
    <t xml:space="preserve"> COMP-ESQ-04 </t>
  </si>
  <si>
    <t>ESPELHO CRISTAL, ESPESSURA 4MM, COM PARAFUSOS DE FIXACAO, SEM MOLDURA</t>
  </si>
  <si>
    <t xml:space="preserve"> 10.2.5 </t>
  </si>
  <si>
    <t xml:space="preserve"> ED-48157 </t>
  </si>
  <si>
    <t>ASSENTO PARA VASO PNE (NBR 9050)</t>
  </si>
  <si>
    <t xml:space="preserve"> 10.2.6 </t>
  </si>
  <si>
    <t xml:space="preserve"> 100849 </t>
  </si>
  <si>
    <t>ASSENTO SANITÁRIO CONVENCIONAL - FORNECIMENTO E INSTALACAO. AF_01/2020</t>
  </si>
  <si>
    <t xml:space="preserve"> 10.2.7 </t>
  </si>
  <si>
    <t xml:space="preserve"> ED-48339 </t>
  </si>
  <si>
    <t>BANCADA EM ARDÓSIA E = 3 CM, L = 55 CM, APOIADA EM CONSOLE DE METALON</t>
  </si>
  <si>
    <t xml:space="preserve"> 10.2.8 </t>
  </si>
  <si>
    <t xml:space="preserve"> ED-48163 </t>
  </si>
  <si>
    <t>BARRA DE APOIO EM AÇO INOX POLIDO RETA, DN 1.1/4" (31,75MM), PARA ACESSIBILIDADE (PMR/PCR), COMPRIMENTO 40CM, INSTALADO EM PORTA/PAREDE, INCLUSIVE FORNECIMENTO,</t>
  </si>
  <si>
    <t xml:space="preserve"> 10.2.9 </t>
  </si>
  <si>
    <t xml:space="preserve"> ED-48161 </t>
  </si>
  <si>
    <t>BARRA DE APOIO EM AÇO INOX POLIDO RETA, DN 1.1/4" (31,75MM), PARA ACESSIBILIDADE (PMR/PCR), COMPRIMENTO 100CM, INSTALADO EM PAREDE, INCLUSIVE FORNECIMENTO,</t>
  </si>
  <si>
    <t xml:space="preserve"> 10.2.10 </t>
  </si>
  <si>
    <t xml:space="preserve"> ED-48162 </t>
  </si>
  <si>
    <t>BARRA DE APOIO EM AÇO INOX POLIDO RETA, DN 1.1/4" (31,75MM), PARA ACESSIBILIDADE (PMR/PCR), COMPRIMENTO 90CM, INSTALADO EM PAREDE, INCLUSIVE FORNECIMENTO,</t>
  </si>
  <si>
    <t xml:space="preserve"> 10.2.11 </t>
  </si>
  <si>
    <t xml:space="preserve"> ED-48188 </t>
  </si>
  <si>
    <t>SABONETEIRA PLASTICA TIPO DISPENSER PARA SABONETE LIQUIDO COM RESERVATORIO 800 ML</t>
  </si>
  <si>
    <t xml:space="preserve"> 10.2.12 </t>
  </si>
  <si>
    <t xml:space="preserve"> ED-48183 </t>
  </si>
  <si>
    <t>PAPELEIRA PLASTICA TIPO DISPENSER PARA PAPEL HIGIENICO ROLAO</t>
  </si>
  <si>
    <t xml:space="preserve"> 10.2.13 </t>
  </si>
  <si>
    <t xml:space="preserve"> 10.2.14 </t>
  </si>
  <si>
    <t xml:space="preserve"> 10.2.15 </t>
  </si>
  <si>
    <t xml:space="preserve"> ED-50316 </t>
  </si>
  <si>
    <t>DUCHA HIGIÊNICA COM REGISTRO PARA CONTROLE DE FLUXO DE ÁGUA, DIÂMETRO 1/2" (20MM), INCLUSIVE FORNECIMENTO E INSTALAÇÃO</t>
  </si>
  <si>
    <t>CUSTO TOTAL DO ITEM 10</t>
  </si>
  <si>
    <t xml:space="preserve"> 11 </t>
  </si>
  <si>
    <t>INSTALAÇÕES ELÉTRICAS</t>
  </si>
  <si>
    <t xml:space="preserve"> 11.1 </t>
  </si>
  <si>
    <t xml:space="preserve"> 11.1.1 </t>
  </si>
  <si>
    <t>ALIMENTADORES</t>
  </si>
  <si>
    <t xml:space="preserve"> 11.1.1.1 </t>
  </si>
  <si>
    <t xml:space="preserve"> ED-49201 </t>
  </si>
  <si>
    <t>CAIXA DE INSPEÇÃO EM CONCRETO, TIPO "ZC" PASSEIO, PADRÃO CEMIG, DIMENSÃO (77X67)CM, ALTURA 90CM, COM TAMPA E ARO ARTICULADO EM FERRO FUNDIDO, INCLUSIVE</t>
  </si>
  <si>
    <t xml:space="preserve"> 11.1.1.2 </t>
  </si>
  <si>
    <t xml:space="preserve"> ED-49299 </t>
  </si>
  <si>
    <t>DUTO CORRUGADO EM PEAD (POLIETILENO DE ALTA DENSIDADE), PARA PROTEÇÃO DE CABOS SUBTERRÂNEOS DN 125 MM (5")</t>
  </si>
  <si>
    <t xml:space="preserve"> 11.1.1.3 </t>
  </si>
  <si>
    <t xml:space="preserve"> ED-49318 </t>
  </si>
  <si>
    <t>ELETRODUTO DE AÇO GALVANIZADO LEVE, INCLUSIVE CONEXÕES, SUPORTES E FIXAÇÃO DN 25 (1")</t>
  </si>
  <si>
    <t xml:space="preserve"> 11.1.1.4 </t>
  </si>
  <si>
    <t xml:space="preserve"> ED-49322 </t>
  </si>
  <si>
    <t>ELETRODUTO DE AÇO GALVANIZADO MÉDIO, INCLUSIVE CONEXÕES, SUPORTES E FIXAÇÃO DN 65 (2.1/2")</t>
  </si>
  <si>
    <t xml:space="preserve"> 11.1.1.5 </t>
  </si>
  <si>
    <t xml:space="preserve"> ED-49323 </t>
  </si>
  <si>
    <t>ELETRODUTO DE AÇO GALVANIZADO MÉDIO, INCLUSIVE CONEXÕES, SUPORTES E FIXAÇÃO DN 80 (3")</t>
  </si>
  <si>
    <t xml:space="preserve"> 11.1.1.6 </t>
  </si>
  <si>
    <t xml:space="preserve"> 91931 </t>
  </si>
  <si>
    <t xml:space="preserve">CABO DE COBRE FLEXÍVEL ISOLADO, 6 MM2, ANTI-CHAMA 0,6/1,0 KV, PARA CIRCUITOS TERMINAIS - FORNECIMENTO E INSTALAÇÃO. </t>
  </si>
  <si>
    <t xml:space="preserve"> 11.1.1.7 </t>
  </si>
  <si>
    <t xml:space="preserve"> 92980 </t>
  </si>
  <si>
    <t xml:space="preserve">CABO DE COBRE FLEXÍVEL ISOLADO, 10 MM2, ANTI-CHAMA 0,6/1,0 KV, PARA DISTRIBUIÇÃO - FORNECIMENTO E INSTALAÇÃO. </t>
  </si>
  <si>
    <t xml:space="preserve"> 11.1.1.8 </t>
  </si>
  <si>
    <t xml:space="preserve"> 92988 </t>
  </si>
  <si>
    <t>CABO DE COBRE FLEXÍVEL ISOLADO, 50 MM2, ANTI-CHAMA 0,6/1,0 KV, PARA REDE ENTERRADA DE DISTRIBUIÇÃO DE ENERGIA ELÉTRICA - FORNECIMENTO E INSTALAÇÃO.</t>
  </si>
  <si>
    <t xml:space="preserve"> 11.1.1.9 </t>
  </si>
  <si>
    <t xml:space="preserve"> 92990 </t>
  </si>
  <si>
    <t>CABO DE COBRE FLEXÍVEL ISOLADO, 70 MM2, ANTI-CHAMA 0,6/1,0 KV, PARA REDE ENTERRADA DE DISTRIBUIÇÃO DE ENERGIA ELÉTRICA - FORNECIMENTO E INSTALAÇÃO.</t>
  </si>
  <si>
    <t xml:space="preserve"> 11.1.2 </t>
  </si>
  <si>
    <t>QUADROS</t>
  </si>
  <si>
    <t xml:space="preserve"> 11.1.2.1 </t>
  </si>
  <si>
    <t xml:space="preserve"> K-INEL-0331 </t>
  </si>
  <si>
    <t>FORNECIMENTO E INSTALAÇÃO DO PAINEL DE BAIXA TENSÃO (QUADRO GERAL DE BAIXA TENSÃO - QGBT), 27 MÓDULOS, COMPLETO COM TODOS OS COMPONENTES CONFORME INDICADO NO RESPECTIVO DIAGRAMA UNIFILAR, PLANTAS E MEMORIAL DE ESPECIFICAÇÕES - 600A</t>
  </si>
  <si>
    <t xml:space="preserve"> 11.1.2.2 </t>
  </si>
  <si>
    <t xml:space="preserve"> K-INEL-0333 </t>
  </si>
  <si>
    <t>FORNECIMENTO E INSTALAÇÃO DO PAINEL DE BAIXA TENSÃO - (QL-TER.01), 54 MÓDULOS, COMPLETO COM TODOS OS COMPONENTES CONFORME INDICADO NO RESPECTIVO DIAGRAMA UNIFILAR, PLANTAS E  MEMORIAL DE ESPECIFICAÇÕES - 40A</t>
  </si>
  <si>
    <t xml:space="preserve"> 11.1.2.3 </t>
  </si>
  <si>
    <t xml:space="preserve"> K-INEL-0334 </t>
  </si>
  <si>
    <t>FORNECIMENTO E INSTALAÇÃO DO PAINEL DE BAIXA TENSÃO - (QT-TER.02), 90 MÓDULOS, COMPLETO COM TODOS OS COMPONENTES CONFORME INDICADO NO RESPECTIVO DIAGRAMA UNIFILAR, PLANTAS E  MEMORIAL DE ESPECIFICAÇÕES - 180A</t>
  </si>
  <si>
    <t xml:space="preserve"> 11.1.2.4 </t>
  </si>
  <si>
    <t xml:space="preserve"> K-INEL-0335 </t>
  </si>
  <si>
    <t>FORNECIMENTO E INSTALAÇÃO DO PAINEL DE BAIXA TENSÃO -  (QT-TER.03), 90 MÓDULOS, COMPLETO COM TODOS OS COMPONENTES CONFORME INDICADO NO RESPECTIVO DIAGRAMA UNIFILAR, PLANTAS E  MEMORIAL DE ESPECIFICAÇÕES - 200A</t>
  </si>
  <si>
    <t xml:space="preserve"> 11.1.2.5 </t>
  </si>
  <si>
    <t xml:space="preserve"> K-INEL-0336 </t>
  </si>
  <si>
    <t>FORNECIMENTO E INSTALAÇÃO DO PAINEL DE BAIXA TENSÃO - (QF-SOLD.04), 12 MÓDULOS, COMPLETO COM TODOS OS COMPONENTES CONFORME INDICADO NO RESPECTIVO DIAGRAMA UNIFILAR, PLANTAS E  MEMORIAL DE ESPECIFICAÇÕES - 150A</t>
  </si>
  <si>
    <t xml:space="preserve"> 11.1.2.6 </t>
  </si>
  <si>
    <t xml:space="preserve"> K-INEL-0337 </t>
  </si>
  <si>
    <t>FORNECIMENTO E INSTALAÇÃO DO PAINEL DE BAIXA TENSÃO - (QF-USIN.05), 32 MÓDULOS, COMPLETO COM TODOS OS COMPONENTES CONFORME INDICADO NO RESPECTIVO DIAGRAMA UNIFILAR, PLANTAS E  MEMORIAL DE ESPECIFICAÇÕES - 150A</t>
  </si>
  <si>
    <t xml:space="preserve"> 11.1.2.7 </t>
  </si>
  <si>
    <t xml:space="preserve"> K-INEL-0338 </t>
  </si>
  <si>
    <t>FORNECIMENTO E INSTALAÇÃO DO PAINEL DE BAIXA TENSÃO - PTTA  (QT-L.MANU.06), 18 MÓDULOS,  COMPLETO COM TODOS OS COMPONENTES CONFORME INDICADO NO RESPECTIVO DIAGRAMA UNIFILAR, PLANTAS E  MEMORIAL DE ESPECIFICAÇÕES - 32A</t>
  </si>
  <si>
    <t xml:space="preserve"> 11.1.3 </t>
  </si>
  <si>
    <t>ILUMINAÇÃO E TOMADAS</t>
  </si>
  <si>
    <t xml:space="preserve"> 11.1.3.1 </t>
  </si>
  <si>
    <t xml:space="preserve"> K-INEL-0185 </t>
  </si>
  <si>
    <t>LUMINÁRIA DE SOBREPOR, PARA 2 LÂMPADAS DE LED TUBULARES DE 20W(2X20W), COM CORPO EM CHAPA DE AÇO FOSFATIZADA E PINTADA ELETROSTATICAMENTE, REFLETOR E ALETAS PARABÓLICAS EM ALUMÍNIO ANODIZADO DE ALTA PUREZA E REFLETÂNCIA. REF. FAA04-S228. LUMICENTER - FORNECIMENTO E INSTALAÇÃO</t>
  </si>
  <si>
    <t xml:space="preserve"> 11.1.3.2 </t>
  </si>
  <si>
    <t xml:space="preserve"> K-INEL-0186 </t>
  </si>
  <si>
    <t>LUMINÁRIA DE SOBREPOR, PARA 4 LÂMPADAS LED TUBULARES DE 10W(4X10W), COM CORPO EM CHAPA DE AÇO FOSFATIZADA E PINTADA ELETROSTATICAMENTE, REFLETOR E ALETAS PARABÓLICAS EM ALUMÍNIO ANODIZADO DE ALTA PUREZA E REFLETÂNCIA. REF. FAA04-S414. LUMICENTER - FORNECIMENTO E INSTALAÇÃO</t>
  </si>
  <si>
    <t xml:space="preserve"> 11.1.3.3 </t>
  </si>
  <si>
    <t xml:space="preserve"> K-INEL-0266 </t>
  </si>
  <si>
    <t>LUMINÁRIA DE EMBUTIR, PARA 2 LÂMPADAS LED COMPACTAS DE 10W, COM CORPO EM AÇO COM PINTURA ELETROSTÁTICA. REFLETOR EM ALUMÍNIO REPUXADO ANODIZADO. REF. EF07-E. LUMICENTER - FORNECIMENTO E INSTALAÇÃO</t>
  </si>
  <si>
    <t xml:space="preserve"> 11.1.3.4 </t>
  </si>
  <si>
    <t xml:space="preserve"> K-INEL-0267 </t>
  </si>
  <si>
    <t>POSTE TUBULAR DECORATIVO RETO COM 1 LUMINÁRIA DECORATIVA LED 50W 3M DE ALTURA - FORNECIMENTO E INSTALAÇÃO</t>
  </si>
  <si>
    <t xml:space="preserve"> 11.1.3.5 </t>
  </si>
  <si>
    <t xml:space="preserve"> 101632 </t>
  </si>
  <si>
    <t>RELÉ FOTOELÉTRICO PARA COMANDO DE ILUMINAÇÃO EXTERNA 1000 W - FORNECIMENTO E INSTALAÇÃO.</t>
  </si>
  <si>
    <t xml:space="preserve"> 11.1.3.6 </t>
  </si>
  <si>
    <t xml:space="preserve"> COMP-ELE-044 </t>
  </si>
  <si>
    <t>INTERRUPTOR BIPOLAR APARENTE COMPLETO COM TAMPA EM CONDULETE DE ALUMÍNIO 3/4</t>
  </si>
  <si>
    <t xml:space="preserve"> 11.1.3.7 </t>
  </si>
  <si>
    <t xml:space="preserve"> COMP-ELE-045 </t>
  </si>
  <si>
    <t>INTERRUPTOR BIPOLAR INTERMEDIÁRIO APARENTE COMPLETO COM TAMPA EM CONDULETE DE ALUMÍNIO 3/4</t>
  </si>
  <si>
    <t xml:space="preserve"> 11.1.3.8 </t>
  </si>
  <si>
    <t xml:space="preserve"> COMP-ELE-046 </t>
  </si>
  <si>
    <t>INTERRUPTOR BIPOLAR PARALELO APARENTE COMPLETO COM TAMPA EM CONDULETE DE ALUMÍNIO 3/4</t>
  </si>
  <si>
    <t xml:space="preserve"> 11.1.3.9 </t>
  </si>
  <si>
    <t xml:space="preserve"> COMP-ELE-004 </t>
  </si>
  <si>
    <t>TOMADA APARENTE COMPLETA 10A 250V  EM CONDULETE COM TAMPA DE ALUMÍNIO 3/4</t>
  </si>
  <si>
    <t xml:space="preserve"> 11.1.3.10 </t>
  </si>
  <si>
    <t xml:space="preserve"> COMP-ELE-005 </t>
  </si>
  <si>
    <t>TOMADA APARENTE COMPLETA 20A COM TAMPA EM CONDULETE DE ALUMÍNIO 3/4</t>
  </si>
  <si>
    <t xml:space="preserve"> 11.1.3.11 </t>
  </si>
  <si>
    <t xml:space="preserve"> COMP-ELE-006 </t>
  </si>
  <si>
    <t>TOMADA INDUSTRIAL DE SOBREPOR 3P+T 32 A, 440 V, COM TRAVA, COM PLACA - FORNECIMENTO E INSTALAÇÃO</t>
  </si>
  <si>
    <t xml:space="preserve"> 11.1.3.12 </t>
  </si>
  <si>
    <t xml:space="preserve"> COMP-ELE-047 </t>
  </si>
  <si>
    <t>TOMADA INDUSTRIAL DE SOBREPOR 3P+T 63 A, 600/690V, COM TRAVA, COM PLACA - FORNECIMENTO E INSTALAÇÃO</t>
  </si>
  <si>
    <t xml:space="preserve"> 11.1.3.13 </t>
  </si>
  <si>
    <t xml:space="preserve"> ED-49317 </t>
  </si>
  <si>
    <t>ELETRODUTO DE AÇO GALVANIZADO LEVE, INCLUSIVE CONEXÕES, SUPORTES E FIXAÇÃO DN 20 (3/4")</t>
  </si>
  <si>
    <t xml:space="preserve"> 11.1.3.14 </t>
  </si>
  <si>
    <t xml:space="preserve"> 95801 </t>
  </si>
  <si>
    <t>CONDULETE DE ALUMÍNIO, TIPO X, PARA ELETRODUTO DE AÇO GALVANIZADO DN 20 MM (3/4")</t>
  </si>
  <si>
    <t xml:space="preserve"> 11.1.3.15 </t>
  </si>
  <si>
    <t xml:space="preserve"> 11.1.3.16 </t>
  </si>
  <si>
    <t xml:space="preserve"> 95802 </t>
  </si>
  <si>
    <t>CONDULETE DE ALUMÍNIO, TIPO X, PARA ELETRODUTO DE AÇO GALVANIZADO DN 25 MM (1")</t>
  </si>
  <si>
    <t xml:space="preserve"> 11.1.3.17 </t>
  </si>
  <si>
    <t xml:space="preserve"> 97667 </t>
  </si>
  <si>
    <t>ELETRODUTO FLEXÍVEL CORRUGADO, PEAD, DN 50 (1 1/2"), PARA REDE ENTERRADA DE DISTRIBUIÇÃO DE ENERGIA ELÉTRICA - FORNECIMENTO E INSTALAÇÃO. AF_12/2021</t>
  </si>
  <si>
    <t xml:space="preserve"> 11.1.3.18 </t>
  </si>
  <si>
    <t xml:space="preserve"> 11.1.3.19 </t>
  </si>
  <si>
    <t xml:space="preserve"> COMP-ELE-090 </t>
  </si>
  <si>
    <t>CONDULETE TIPO X EM ALUMÍNIO PARA ELETRODUTO ROSCADO D = 2 1/2"</t>
  </si>
  <si>
    <t xml:space="preserve"> 11.1.3.20 </t>
  </si>
  <si>
    <t xml:space="preserve"> ED-49451 </t>
  </si>
  <si>
    <t>PERFILADO PERFURADO (38X38)MM EM CHAPA DE AÇO GALVANIZADO #18, COM TRATAMENTO PRÉ-ZINCADO, INCLUSIVE FIXAÇÃO SUPERIOR, CONEXÕES E ACESSÓRIOS,</t>
  </si>
  <si>
    <t xml:space="preserve"> 11.1.3.21 </t>
  </si>
  <si>
    <t xml:space="preserve"> ED-49458 </t>
  </si>
  <si>
    <t>SUPORTE OU GANCHO DE LUMINÁRIA PARA PERFILADO (38X38)MM, TIPO LONGO, EM CHAPA DE AÇO COM TRATAMENTO PRÉ-ZINCADO, INCLUSIVE ACESSÓRIOS E FIXAÇÃO</t>
  </si>
  <si>
    <t xml:space="preserve"> 11.1.3.22 </t>
  </si>
  <si>
    <t xml:space="preserve"> ED-19524 </t>
  </si>
  <si>
    <t>ELETROCALHA PERFURADA (200X100)MM EM CHAPA DE AÇO GALVANIZADO #18, COM TRATAMENTO PRÉ-ZINCADO, INCLUSIVE TAMPA DE ENCAIXE, FIXAÇÃO SUPERIOR, CONEXÕES E ACESSÓRIOS</t>
  </si>
  <si>
    <t xml:space="preserve"> 11.1.3.23 </t>
  </si>
  <si>
    <t xml:space="preserve"> 91924 </t>
  </si>
  <si>
    <t>CABO DE COBRE FLEXÍVEL ISOLADO, 1,5 MM2, ANTI-CHAMA 450/750 V, PARA CIRCUITOS TERMINAIS - FORNECIMENTO E INSTALAÇÃO.</t>
  </si>
  <si>
    <t xml:space="preserve"> 11.1.3.24 </t>
  </si>
  <si>
    <t xml:space="preserve"> 91926 </t>
  </si>
  <si>
    <t xml:space="preserve">CABO DE COBRE FLEXÍVEL ISOLADO, 2,5 MM2, ANTI-CHAMA 450/750 V, PARA CIRCUITOS TERMINAIS - FORNECIMENTO E INSTALAÇÃO. </t>
  </si>
  <si>
    <t xml:space="preserve"> 11.1.3.25 </t>
  </si>
  <si>
    <t xml:space="preserve"> 91928 </t>
  </si>
  <si>
    <t xml:space="preserve">CABO DE COBRE FLEXÍVEL ISOLADO, 4 MM2, ANTI-CHAMA 450/750 V, PARA CIRCUITOS TERMINAIS - FORNECIMENTO E INSTALAÇÃO. </t>
  </si>
  <si>
    <t xml:space="preserve"> 11.1.3.26 </t>
  </si>
  <si>
    <t xml:space="preserve"> 92981 </t>
  </si>
  <si>
    <t xml:space="preserve">CABO DE COBRE FLEXÍVEL ISOLADO, 16 MM2, ANTI-CHAMA 450/750 V, PARA DISTRIBUIÇÃO - FORNECIMENTO E INSTALAÇÃO. </t>
  </si>
  <si>
    <t>CUSTO TOTAL DO ITEM 11</t>
  </si>
  <si>
    <t xml:space="preserve"> 12 </t>
  </si>
  <si>
    <t>SERVIÇOS COMPLEMENTARES</t>
  </si>
  <si>
    <t xml:space="preserve"> 12.1 </t>
  </si>
  <si>
    <t xml:space="preserve"> ED-50266 </t>
  </si>
  <si>
    <t>LIMPEZA FINAL PARA ENTREGA DA OBRA</t>
  </si>
  <si>
    <t xml:space="preserve"> 12.2 </t>
  </si>
  <si>
    <t xml:space="preserve"> ED-50634 </t>
  </si>
  <si>
    <t>PLACA DE INAUGURAÇÃO EM ALUMÍNIO FUNDIDO, 60 X 40 CM</t>
  </si>
  <si>
    <t xml:space="preserve"> 12.3 </t>
  </si>
  <si>
    <t xml:space="preserve"> K-ADM-0001 </t>
  </si>
  <si>
    <t>ANDAIME METÁLICO FACHADEIRO - LOCAÇÃO, MONTAGEM E DESMONTAGEM, INCLUSO SAPATAS E ITENS NECESSÁRIOS A INSTALAÇÃO</t>
  </si>
  <si>
    <t>M2 x MÊS</t>
  </si>
  <si>
    <t>CUSTO TOTAL DO ITEM 12</t>
  </si>
  <si>
    <t>TOTAL DA OBRA SEM BDI</t>
  </si>
  <si>
    <t>BDI (20,60%)</t>
  </si>
  <si>
    <t>VALOR TOTAL DA OBRA COM BDI</t>
  </si>
  <si>
    <t>1.1</t>
  </si>
  <si>
    <t>Código</t>
  </si>
  <si>
    <t>Banco</t>
  </si>
  <si>
    <t>Descrição</t>
  </si>
  <si>
    <t>Und</t>
  </si>
  <si>
    <t>Coef.</t>
  </si>
  <si>
    <t>Valor Unit</t>
  </si>
  <si>
    <t>Total</t>
  </si>
  <si>
    <t>Composição</t>
  </si>
  <si>
    <t>ED-50393</t>
  </si>
  <si>
    <t>SETOP</t>
  </si>
  <si>
    <t>2.1</t>
  </si>
  <si>
    <t>93563</t>
  </si>
  <si>
    <t>SINAPI</t>
  </si>
  <si>
    <t>Composição Auxiliar</t>
  </si>
  <si>
    <t>95413</t>
  </si>
  <si>
    <t>CURSO DE CAPACITAÇÃO PARA ALMOXARIFE (ENCARGOS COMPLEMENTARES) - MENSALISTA</t>
  </si>
  <si>
    <t>Insumo</t>
  </si>
  <si>
    <t>00040809</t>
  </si>
  <si>
    <t>ALMOXARIFE (MENSALISTA)</t>
  </si>
  <si>
    <t>00043494</t>
  </si>
  <si>
    <t>EPI - FAMILIA ALMOXARIFE - MENSALISTA (ENCARGOS COMPLEMENTARES - COLETADO CAIXA)</t>
  </si>
  <si>
    <t>00040863</t>
  </si>
  <si>
    <t>EXAMES - MENSALISTA (COLETADO CAIXA)</t>
  </si>
  <si>
    <t>00043470</t>
  </si>
  <si>
    <t>FERRAMENTAS - FAMILIA ALMOXARIFE - MENSALISTA (ENCARGOS COMPLEMENTARES - COLETADO CAIXA)</t>
  </si>
  <si>
    <t>00040864</t>
  </si>
  <si>
    <t>SEGURO - MENSALISTA (COLETADO CAIXA)</t>
  </si>
  <si>
    <t>2.2</t>
  </si>
  <si>
    <t>93572</t>
  </si>
  <si>
    <t>95422</t>
  </si>
  <si>
    <t>CURSO DE CAPACITAÇÃO PARA ENCARREGADO GERAL DE OBRAS (ENCARGOS COMPLEMENTARES) - MENSALISTA</t>
  </si>
  <si>
    <t>00040818</t>
  </si>
  <si>
    <t>ENCARREGADO GERAL DE OBRAS (MENSALISTA)</t>
  </si>
  <si>
    <t>00043499</t>
  </si>
  <si>
    <t>EPI - FAMILIA ENCARREGADO GERAL - MENSALISTA (ENCARGOS COMPLEMENTARES - COLETADO CAIXA)</t>
  </si>
  <si>
    <t>00043475</t>
  </si>
  <si>
    <t>FERRAMENTAS - FAMILIA ENCARREGADO GERAL - MENSALISTA (ENCARGOS COMPLEMENTARES - COLETADO CAIXA)</t>
  </si>
  <si>
    <t>3.1</t>
  </si>
  <si>
    <t>ED-16660</t>
  </si>
  <si>
    <t>m²</t>
  </si>
  <si>
    <t>ED-16671</t>
  </si>
  <si>
    <t>FIXAÇÃO DE PLACA DE OBRA EM SUPORTE DE EUCALIPTO AUTOCLAVADO, INCLUSIVE PINTURA LÁTEX (PVA) EM SUPERFÍCIE DE MADEIRA, EM DUAS (2) DEMÃOS E ESCAVAÇÃO (</t>
  </si>
  <si>
    <t>ED-16670</t>
  </si>
  <si>
    <t>PLACA DE OBRA EM CHAPA GALVANIZADA ENRIJECIDA, PLOTADA COM ADESIVO VINÍLICO, FIXADA COM REBITES 4,8X40MM, EM ESTRUTURA METÁLICA DE METALON</t>
  </si>
  <si>
    <t>3.2</t>
  </si>
  <si>
    <t>ED-50273</t>
  </si>
  <si>
    <t>MATED-12852</t>
  </si>
  <si>
    <t>ARAME GALVANIZADO ( BITOLA: 16BWG|DIÂMETRO DO FIO: 1,65MM|MASSA LINEAR: 0,0166KG/M)</t>
  </si>
  <si>
    <t>Kg</t>
  </si>
  <si>
    <t>MATED-11344</t>
  </si>
  <si>
    <t>PONTALETE 3A. CONSTRUÇÃO (SEÇÃO TRANSVERSAL: 3"X3" [7,5X7, 5CM]|TIPO DE MADEIRA: CEDRO OU EQUIVALENTE DA  REGIÃO)</t>
  </si>
  <si>
    <t>m</t>
  </si>
  <si>
    <t>MATED-11332</t>
  </si>
  <si>
    <t>PREGO 18X30 COM CABEÇA ( COMPRIMENTO: 69,0MM| DIÂMETRO: 3,4MM| QUANTIDADE POR QUILO: 203)</t>
  </si>
  <si>
    <t>MATED-11352</t>
  </si>
  <si>
    <t>TÁBUA 3A. CONSTRUÇÃO ( SEÇÃO TRANSVERSAL: 1X9"| ESPESSURA: 25MM|LARGURA : 225MM|TIPO DE MADEIRA: CEDRINHO)</t>
  </si>
  <si>
    <t>Atividade Auxiliar</t>
  </si>
  <si>
    <t>ED-50372</t>
  </si>
  <si>
    <t>CARPINTEIRO DE FORMA COM ENCARGOS COMPLEMENTARES</t>
  </si>
  <si>
    <t>hora</t>
  </si>
  <si>
    <t>ED-50367</t>
  </si>
  <si>
    <t>SERVENTE COM ENCARGOS COMPLEMENTARES</t>
  </si>
  <si>
    <t>Próprio</t>
  </si>
  <si>
    <t>TÉCNICO EM SEGURANÇA DO TRABALHO COM ENCARGOS COMPLEMENTARES</t>
  </si>
  <si>
    <t>H</t>
  </si>
  <si>
    <t>4.1.1</t>
  </si>
  <si>
    <t>100982</t>
  </si>
  <si>
    <t>CARGA, MANOBRA E DESCARGA DE ENTULHO EM CAMINHÃO BASCULANTE 10 M³ - CARGA COM ESCAVADEIRA HIDRÁULICA  (CAÇAMBA DE 0,80 M³ / 111 HP) E DESCARGA LIVRE (UNIDADE: M3). AF_07/2020</t>
  </si>
  <si>
    <t>m³</t>
  </si>
  <si>
    <t>5631</t>
  </si>
  <si>
    <t>ESCAVADEIRA HIDRÁULICA SOBRE ESTEIRAS, CAÇAMBA 0,80 M3, PESO OPERACIONAL 17 T, POTENCIA BRUTA 111 HP - CHP DIURNO. AF_06/2014</t>
  </si>
  <si>
    <t>CHP</t>
  </si>
  <si>
    <t>91387</t>
  </si>
  <si>
    <t>CAMINHÃO BASCULANTE 10 M3, TRUCADO CABINE SIMPLES, PESO BRUTO TOTAL 23.000 KG, CARGA ÚTIL MÁXIMA 15.935 KG, DISTÂNCIA ENTRE EIXOS 4,80 M, POTÊNCIA 230 CV INCLUSIVE CAÇAMBA METÁLICA - CHI DIURNO. AF_06/2014</t>
  </si>
  <si>
    <t>CHI</t>
  </si>
  <si>
    <t>5632</t>
  </si>
  <si>
    <t>ESCAVADEIRA HIDRÁULICA SOBRE ESTEIRAS, CAÇAMBA 0,80 M3, PESO OPERACIONAL 17 T, POTENCIA BRUTA 111 HP - CHI DIURNO. AF_06/2014</t>
  </si>
  <si>
    <t>91386</t>
  </si>
  <si>
    <t>CAMINHÃO BASCULANTE 10 M3, TRUCADO CABINE SIMPLES, PESO BRUTO TOTAL 23.000 KG, CARGA ÚTIL MÁXIMA 15.935 KG, DISTÂNCIA ENTRE EIXOS 4,80 M, POTÊNCIA 230 CV INCLUSIVE CAÇAMBA METÁLICA - CHP DIURNO. AF_06/2014</t>
  </si>
  <si>
    <t>4.1.2</t>
  </si>
  <si>
    <t>5914389</t>
  </si>
  <si>
    <t>SICRO3</t>
  </si>
  <si>
    <t>Transporte com caminhão basculante de 10 m³ - rodovia pavimentada</t>
  </si>
  <si>
    <t>tkm</t>
  </si>
  <si>
    <t>E9579</t>
  </si>
  <si>
    <t>Caminhão basculante com capacidade de 10 m³ - 188 kW</t>
  </si>
  <si>
    <t>4.1.3</t>
  </si>
  <si>
    <t>97629</t>
  </si>
  <si>
    <t>DEMOLIÇÃO DE LAJES, DE FORMA MECANIZADA COM MARTELETE, SEM REAPROVEITAMENTO. AF_12/2017</t>
  </si>
  <si>
    <t>5952</t>
  </si>
  <si>
    <t>MARTELETE OU ROMPEDOR PNEUMÁTICO MANUAL, 28 KG, COM SILENCIADOR - CHI DIURNO. AF_07/2016</t>
  </si>
  <si>
    <t>5795</t>
  </si>
  <si>
    <t>MARTELETE OU ROMPEDOR PNEUMÁTICO MANUAL, 28 KG, COM SILENCIADOR - CHP DIURNO. AF_07/2016</t>
  </si>
  <si>
    <t>88316</t>
  </si>
  <si>
    <t>88309</t>
  </si>
  <si>
    <t>PEDREIRO COM ENCARGOS COMPLEMENTARES</t>
  </si>
  <si>
    <t>4.2.1</t>
  </si>
  <si>
    <t>101124</t>
  </si>
  <si>
    <t>ESCAVAÇÃO HORIZONTAL, INCLUINDO CARGA E DESCARGA EM SOLO DE 1A CATEGORIA COM TRATOR DE ESTEIRAS (100HP/LÂMINA: 2,19M3). AF_07/2020</t>
  </si>
  <si>
    <t>89031</t>
  </si>
  <si>
    <t>TRATOR DE ESTEIRAS, POTÊNCIA 100 HP, PESO OPERACIONAL 9,4 T, COM LÂMINA 2,19 M3 - CHI DIURNO. AF_06/2014</t>
  </si>
  <si>
    <t>89032</t>
  </si>
  <si>
    <t>TRATOR DE ESTEIRAS, POTÊNCIA 100 HP, PESO OPERACIONAL 9,4 T, COM LÂMINA 2,19 M3 - CHP DIURNO. AF_06/2014</t>
  </si>
  <si>
    <t>100974</t>
  </si>
  <si>
    <t>CARGA, MANOBRA E DESCARGA DE SOLOS E MATERIAIS GRANULARES EM CAMINHÃO BASCULANTE 10 M³ - CARGA COM PÁ CARREGADEIRA (CAÇAMBA DE 1,7 A 2,8 M³ / 128 HP) E DESCARGA LIVRE (UNIDADE: M3). AF_07/2020</t>
  </si>
  <si>
    <t>4.2.2</t>
  </si>
  <si>
    <t>4.2.3</t>
  </si>
  <si>
    <t>4413942</t>
  </si>
  <si>
    <t>Espalhamento de material em bota-fora</t>
  </si>
  <si>
    <t>E9540</t>
  </si>
  <si>
    <t>Trator sobre esteiras com lâmina - 127 kW</t>
  </si>
  <si>
    <t>chp</t>
  </si>
  <si>
    <t>P9824</t>
  </si>
  <si>
    <t>Servente</t>
  </si>
  <si>
    <t>h</t>
  </si>
  <si>
    <t>4.2.4</t>
  </si>
  <si>
    <t>5502978</t>
  </si>
  <si>
    <t>Compactação de aterros a 100% do Proctor normal</t>
  </si>
  <si>
    <t>E9571</t>
  </si>
  <si>
    <t>Caminhão tanque com capacidade de 10.000 l - 188 kW</t>
  </si>
  <si>
    <t>E9518</t>
  </si>
  <si>
    <t>Grade de 24 discos rebocável de D = 60 cm (24”)</t>
  </si>
  <si>
    <t>E9524</t>
  </si>
  <si>
    <t>Motoniveladora - 93 kW</t>
  </si>
  <si>
    <t>E9685</t>
  </si>
  <si>
    <t>Rolo compactador pé de carneiro vibratório autopropelido por pneus de 11,6 t - 82 kW</t>
  </si>
  <si>
    <t>E9577</t>
  </si>
  <si>
    <t>Trator agrícola sobre pneus - 77 kW</t>
  </si>
  <si>
    <t>5.1.1</t>
  </si>
  <si>
    <t>MOB-EST-001</t>
  </si>
  <si>
    <t>PM 0003</t>
  </si>
  <si>
    <t>TAXA DE MOBILIZACAO DE EQUIPAMENTO - ESTACAS ESCAVADA</t>
  </si>
  <si>
    <t>5.1.2</t>
  </si>
  <si>
    <t>100897</t>
  </si>
  <si>
    <t>ESTACA ESCAVADA MECANICAMENTE, SEM FLUIDO ESTABILIZANTE, COM 40CM DE DIÂMETRO, CONCRETO LANÇADO POR CAMINHÃO BETONEIRA (EXCLUSIVE MOBILIZAÇÃO E DESMOBILIZAÇÃO). AF_01/2020</t>
  </si>
  <si>
    <t>90680</t>
  </si>
  <si>
    <t>PERFURATRIZ HIDRÁULICA SOBRE CAMINHÃO COM TRADO CURTO ACOPLADO, PROFUNDIDADE MÁXIMA DE 20 M, DIÂMETRO MÁXIMO DE 1500 MM, POTÊNCIA INSTALADA DE 137 HP, MESA ROTATIVA COM TORQUE MÁXIMO DE 30 KNM - CHP DIURNO. AF_06/2015</t>
  </si>
  <si>
    <t>90681</t>
  </si>
  <si>
    <t>PERFURATRIZ HIDRÁULICA SOBRE CAMINHÃO COM TRADO CURTO ACOPLADO, PROFUNDIDADE MÁXIMA DE 20 M, DIÂMETRO MÁXIMO DE 1500 MM, POTÊNCIA INSTALADA DE 137 HP, MESA ROTATIVA COM TORQUE MÁXIMO DE 30 KNM - CHI DIURNO. AF_06/2015</t>
  </si>
  <si>
    <t>95579</t>
  </si>
  <si>
    <t>MONTAGEM DE ARMADURA DE ESTACAS, DIÂMETRO = 16,0 MM. AF_09/2021_P</t>
  </si>
  <si>
    <t>97913</t>
  </si>
  <si>
    <t>TRANSPORTE COM CAMINHÃO BASCULANTE DE 6 M³, EM VIA URBANA EM REVESTIMENTO PRIMÁRIO (UNIDADE: M3XKM). AF_07/2020</t>
  </si>
  <si>
    <t>M3XKM</t>
  </si>
  <si>
    <t>100973</t>
  </si>
  <si>
    <t>CARGA, MANOBRA E DESCARGA DE SOLOS E MATERIAIS GRANULARES EM CAMINHÃO BASCULANTE 6 M³ - CARGA COM PÁ CARREGADEIRA (CAÇAMBA DE 1,7 A 2,8 M³ / 128 HP) E DESCARGA LIVRE (UNIDADE: M3). AF_07/2020</t>
  </si>
  <si>
    <t>90778</t>
  </si>
  <si>
    <t>ENGENHEIRO CIVIL DE OBRA PLENO COM ENCARGOS COMPLEMENTARES</t>
  </si>
  <si>
    <t>00038405</t>
  </si>
  <si>
    <t>CONCRETO USINADO BOMBEAVEL, CLASSE DE RESISTENCIA C25, COM BRITA 0 E 1, SLUMP = 130 +/- 20 MM, EXCLUI SERVICO DE BOMBEAMENTO (NBR 8953)</t>
  </si>
  <si>
    <t>5.1.3</t>
  </si>
  <si>
    <t>96543</t>
  </si>
  <si>
    <t>ARMAÇÃO DE BLOCO, VIGA BALDRAME E SAPATA UTILIZANDO AÇO CA-60 DE 5 MM - MONTAGEM. AF_06/2017</t>
  </si>
  <si>
    <t>92800</t>
  </si>
  <si>
    <t>CORTE E DOBRA DE AÇO CA-60, DIÂMETRO DE 5,0 MM. AF_06/2022</t>
  </si>
  <si>
    <t>88238</t>
  </si>
  <si>
    <t>AJUDANTE DE ARMADOR COM ENCARGOS COMPLEMENTARES</t>
  </si>
  <si>
    <t>88245</t>
  </si>
  <si>
    <t>ARMADOR COM ENCARGOS COMPLEMENTARES</t>
  </si>
  <si>
    <t>00043132</t>
  </si>
  <si>
    <t>ARAME RECOZIDO 16 BWG, D = 1,65 MM (0,016 KG/M) OU 18 BWG, D = 1,25 MM (0,01 KG/M)</t>
  </si>
  <si>
    <t>00039017</t>
  </si>
  <si>
    <t>ESPACADOR / DISTANCIADOR CIRCULAR COM ENTRADA LATERAL, EM PLASTICO, PARA VERGALHAO *4,2 A 12,5* MM, COBRIMENTO 20 MM</t>
  </si>
  <si>
    <t>5.2.1</t>
  </si>
  <si>
    <t>TER-ESC-040</t>
  </si>
  <si>
    <t>5.2.2</t>
  </si>
  <si>
    <t>93382</t>
  </si>
  <si>
    <t>REATERRO MANUAL DE VALAS COM COMPACTAÇÃO MECANIZADA. AF_04/2016</t>
  </si>
  <si>
    <t>91533</t>
  </si>
  <si>
    <t>COMPACTADOR DE SOLOS DE PERCUSSÃO (SOQUETE) COM MOTOR A GASOLINA 4 TEMPOS, POTÊNCIA 4 CV - CHP DIURNO. AF_08/2015</t>
  </si>
  <si>
    <t>91534</t>
  </si>
  <si>
    <t>COMPACTADOR DE SOLOS DE PERCUSSÃO (SOQUETE) COM MOTOR A GASOLINA 4 TEMPOS, POTÊNCIA 4 CV - CHI DIURNO. AF_08/2015</t>
  </si>
  <si>
    <t>95606</t>
  </si>
  <si>
    <t>UMIDIFICAÇÃO DE MATERIAL PARA VALAS COM CAMINHÃO PIPA 10000L. AF_11/2016</t>
  </si>
  <si>
    <t>5.2.3</t>
  </si>
  <si>
    <t>97083</t>
  </si>
  <si>
    <t>COMPACTAÇÃO MECÂNICA DE SOLO PARA EXECUÇÃO DE RADIER, PISO DE CONCRETO OU LAJE SOBRE SOLO, COM COMPACTADOR DE SOLOS A PERCUSSÃO. AF_09/2021</t>
  </si>
  <si>
    <t>95264</t>
  </si>
  <si>
    <t>COMPACTADOR DE SOLOS DE PERCUSÃO (SOQUETE) COM MOTOR A GASOLINA, POTÊNCIA 3 CV - CHP DIURNO. AF_09/2016</t>
  </si>
  <si>
    <t>95265</t>
  </si>
  <si>
    <t>COMPACTADOR DE SOLOS DE PERCUSÃO (SOQUETE) COM MOTOR A GASOLINA, POTÊNCIA 3 CV - CHI DIURNO. AF_09/2016</t>
  </si>
  <si>
    <t>5.2.4</t>
  </si>
  <si>
    <t>ED-49799</t>
  </si>
  <si>
    <t>FORNECIMENTO DE CONCRETO ESTRUTURAL, USINADO, COM FCK 30 MPA, INCLUSIVE LANÇAMENTO, ADENSAMENTO E ACABAMENTO (FUNDAÇÃO)</t>
  </si>
  <si>
    <t>MATED-9042</t>
  </si>
  <si>
    <t>CONCRETO DOSADO EM CENTRAL CONVENCIONAL ( RESISTÊNCIA: 30,0MPA/ BRITA: 0 E 1/SLUMP: 60+-10)</t>
  </si>
  <si>
    <t>ED-8505</t>
  </si>
  <si>
    <t>APLICAÇÃO DE CONCRETO EM FUNDAÇÃO, INCLUSIVE ESPALHAMENTO, ADENSAMENTO E ACABAMENTO</t>
  </si>
  <si>
    <t>ED-8503</t>
  </si>
  <si>
    <t>LANÇAMENTO DE CONCRETO EM FUNDAÇÃO, INCLUSIVE TRANSPORTE ATÉ O LOCAL DE APLICAÇÃO, EXCLUSIVE APLICAÇÃO</t>
  </si>
  <si>
    <t>5.2.5</t>
  </si>
  <si>
    <t>ED-48214</t>
  </si>
  <si>
    <t>ALVENARIA DE BLOCO DE CONCRETO CHEIO COM ARMAÇÃO, EM CONCRETO COM FCK 15MPA , ESP. 19CM, PARA REVESTIMENTO, INCLUSIVE ARGAMASSA PARA ASSENTAMENTO (</t>
  </si>
  <si>
    <t>ED-48199</t>
  </si>
  <si>
    <t>ALVENARIA ESTRUTURAL COM BLOCO DE CONCRETO, ESP. 19CM, (FBK 4,5MPA), PARA REVESTIMENTO, INCLUSIVE ARGAMASSA PARA ASSENTAMENTO</t>
  </si>
  <si>
    <t>ED-48298</t>
  </si>
  <si>
    <t>CORTE, DOBRA E MONTAGEM DE AÇO CA-50/60</t>
  </si>
  <si>
    <t>ED-49627</t>
  </si>
  <si>
    <t>FORNECIMENTO DE CONCRETO NÃO ESTRUTURAL, USINADO, COM FCK 15 MPA, INCLUSIVE LANÇAMENTO,  ADENSAMENTO E ACABAMENTO</t>
  </si>
  <si>
    <t>5.2.6</t>
  </si>
  <si>
    <t>5.2.7</t>
  </si>
  <si>
    <t>96544</t>
  </si>
  <si>
    <t>ARMAÇÃO DE BLOCO, VIGA BALDRAME OU SAPATA UTILIZANDO AÇO CA-50 DE 6,3 MM - MONTAGEM. AF_06/2017</t>
  </si>
  <si>
    <t>92801</t>
  </si>
  <si>
    <t>CORTE E DOBRA DE AÇO CA-50, DIÂMETRO DE 6,3 MM. AF_06/2022</t>
  </si>
  <si>
    <t>5.2.8</t>
  </si>
  <si>
    <t>96545</t>
  </si>
  <si>
    <t>ARMAÇÃO DE BLOCO, VIGA BALDRAME OU SAPATA UTILIZANDO AÇO CA-50 DE 8 MM - MONTAGEM. AF_06/2017</t>
  </si>
  <si>
    <t>92802</t>
  </si>
  <si>
    <t>CORTE E DOBRA DE AÇO CA-50, DIÂMETRO DE 8,0 MM. AF_06/2022</t>
  </si>
  <si>
    <t>5.2.9</t>
  </si>
  <si>
    <t>96546</t>
  </si>
  <si>
    <t>ARMAÇÃO DE BLOCO, VIGA BALDRAME OU SAPATA UTILIZANDO AÇO CA-50 DE 10 MM - MONTAGEM. AF_06/2017</t>
  </si>
  <si>
    <t>92803</t>
  </si>
  <si>
    <t>CORTE E DOBRA DE AÇO CA-50, DIÂMETRO DE 10,0 MM. AF_06/2022</t>
  </si>
  <si>
    <t>5.2.10</t>
  </si>
  <si>
    <t>96547</t>
  </si>
  <si>
    <t>ARMAÇÃO DE BLOCO, VIGA BALDRAME OU SAPATA UTILIZANDO AÇO CA-50 DE 12,5 MM - MONTAGEM. AF_06/2017</t>
  </si>
  <si>
    <t>92804</t>
  </si>
  <si>
    <t>CORTE E DOBRA DE AÇO CA-50, DIÂMETRO DE 12,5 MM. AF_06/2022</t>
  </si>
  <si>
    <t>5.2.11</t>
  </si>
  <si>
    <t>96548</t>
  </si>
  <si>
    <t>ARMAÇÃO DE BLOCO, VIGA BALDRAME OU SAPATA UTILIZANDO AÇO CA-50 DE 16 MM - MONTAGEM. AF_06/2017</t>
  </si>
  <si>
    <t>92805</t>
  </si>
  <si>
    <t>CORTE E DOBRA DE AÇO CA-50, DIÂMETRO DE 16,0 MM. AF_06/2022</t>
  </si>
  <si>
    <t>5.2.12</t>
  </si>
  <si>
    <t>ED-8471</t>
  </si>
  <si>
    <t>ED-8474</t>
  </si>
  <si>
    <t>FORMA E DESFORMA PARA LAJE DE MADEIRA COM TÁBUA E SARRAFO, REAPROVEITAMENTO (5X), EXCLUSIVE ESCORAMENTO</t>
  </si>
  <si>
    <t>ED-8472</t>
  </si>
  <si>
    <t>FORMA E DESFORMA PARA PILAR DE MADEIRA COM TÁBUA E SARRAFO, REAPROVEITAMENTO (5X), EXCLUSIVE ESCORAMENTO</t>
  </si>
  <si>
    <t>ED-8473</t>
  </si>
  <si>
    <t>FORMA E DESFORMA PARA VIGA DE MADEIRA COM TÁBUA E SARRAFO, REAPROVEITAMENTO (5X), EXCLUSIVE ESCORAMENTO</t>
  </si>
  <si>
    <t>5.2.13</t>
  </si>
  <si>
    <t>ED-50174</t>
  </si>
  <si>
    <t>MATED-12464</t>
  </si>
  <si>
    <t>IGOL - IMPERMEABILIZANTE ASFÁLTICO</t>
  </si>
  <si>
    <t>ED-52306</t>
  </si>
  <si>
    <t>AJUDANTE IMPERMEABILIZADOR COM ENCARGOS COMPLEMENTARES</t>
  </si>
  <si>
    <t>ED-52307</t>
  </si>
  <si>
    <t>IMPERMEABILIZADOR COM ENCARGOS COMPLEMENTARES</t>
  </si>
  <si>
    <t>5.3.1</t>
  </si>
  <si>
    <t>ED-50600</t>
  </si>
  <si>
    <t>MATED-12058</t>
  </si>
  <si>
    <t>LONA PLÁSTICA (COR: PRETA|ESPESSURA: 150 MICRAS)</t>
  </si>
  <si>
    <t>5.3.2</t>
  </si>
  <si>
    <t>97090</t>
  </si>
  <si>
    <t>ARMAÇÃO PARA EXECUÇÃO DE RADIER, PISO DE CONCRETO OU LAJE SOBRE SOLO, COM USO DE TELA Q-138. AF_09/2021</t>
  </si>
  <si>
    <t>00007155</t>
  </si>
  <si>
    <t>TELA DE ACO SOLDADA NERVURADA, CA-60, Q-138, (2,20 KG/M2), DIAMETRO DO FIO = 4,2 MM, LARGURA = 2,45 M, ESPACAMENTO DA MALHA = 10  X 10 CM</t>
  </si>
  <si>
    <t>00042407</t>
  </si>
  <si>
    <t>TRELICA NERVURADA (ESPACADOR), ALTURA = 120,0 MM, DIAMETRO DOS BANZOS INFERIORES E SUPERIOR = 6,0 MM, DIAMETRO DA DIAGONAL = 4,2 MM</t>
  </si>
  <si>
    <t>5.3.3</t>
  </si>
  <si>
    <t>5.4.1</t>
  </si>
  <si>
    <t>92759</t>
  </si>
  <si>
    <t>ARMAÇÃO DE PILAR OU VIGA DE ESTRUTURA CONVENCIONAL DE CONCRETO ARMADO UTILIZANDO AÇO CA-60 DE 5,0 MM - MONTAGEM. AF_06/2022</t>
  </si>
  <si>
    <t>5.4.2</t>
  </si>
  <si>
    <t>92761</t>
  </si>
  <si>
    <t>ARMAÇÃO DE PILAR OU VIGA DE ESTRUTURA CONVENCIONAL DE CONCRETO ARMADO UTILIZANDO AÇO CA-50 DE 8,0 MM - MONTAGEM. AF_06/2022</t>
  </si>
  <si>
    <t>5.4.3</t>
  </si>
  <si>
    <t>95947</t>
  </si>
  <si>
    <t>ARMAÇÃO DE ESCADA, DE UMA ESTRUTURA CONVENCIONAL DE CONCRETO ARMADO UTILIZANDO AÇO CA-50 DE 12,5 MM - MONTAGEM. AF_11/2020</t>
  </si>
  <si>
    <t>5.4.4</t>
  </si>
  <si>
    <t>ED-49647</t>
  </si>
  <si>
    <t>FORMA E DESFORMA DE COMPENSADO PLASTIFICADO, ESP. 12MM, REAPROVEITAMENTO (5X), EXCLUSIVE ESCORAMENTO</t>
  </si>
  <si>
    <t>ED-8401</t>
  </si>
  <si>
    <t>FORMA E DESFORMA PARA LAJE COM CHAPA DE COMPENSADO PLASTIFICADO, ESP. 12MM, REAPROVEITAMENTO (5X),  EXCLUSIVE ESCORAMENTO</t>
  </si>
  <si>
    <t>ED-8399</t>
  </si>
  <si>
    <t>FORMA E DESFORMA PARA PILAR COM CHAPA DE COMPENSADO PLASTIFICADO, ESP. 12MM, REAPROVEITAMENTO (5X),  EXCLUSIVE ESCORAMENTO</t>
  </si>
  <si>
    <t>ED-8400</t>
  </si>
  <si>
    <t>FORMA E DESFORMA PARA VIGA COM CHAPA DE COMPENSADO PLASTIFICADO, ESP. 12MM, REAPROVEITAMENTO (5X),  EXCLUSIVE ESCORAMENTO</t>
  </si>
  <si>
    <t>5.4.5</t>
  </si>
  <si>
    <t>ED-49638</t>
  </si>
  <si>
    <t>MATED-9047</t>
  </si>
  <si>
    <t>CONCRETO DOSADO EM CENTRAL BOMBEÁVEL ( RESISTÊNCIA: 25,0MPA/ BRITA: 0 E 1/SLUMP: 100+-20)</t>
  </si>
  <si>
    <t>MATED-12059</t>
  </si>
  <si>
    <t>TAXA DE BOMBEAMENTO DE CONCRETO</t>
  </si>
  <si>
    <t>ED-8506</t>
  </si>
  <si>
    <t>APLICAÇÃO DE CONCRETO EM ESTRUTURA, INCLUSIVE ESPALHAMENTO, ADENSAMENTO E ACABAMENTO</t>
  </si>
  <si>
    <t>5.5.1</t>
  </si>
  <si>
    <t>5.5.2</t>
  </si>
  <si>
    <t>92762</t>
  </si>
  <si>
    <t>ARMAÇÃO DE PILAR OU VIGA DE ESTRUTURA CONVENCIONAL DE CONCRETO ARMADO UTILIZANDO AÇO CA-50 DE 10,0 MM - MONTAGEM. AF_06/2022</t>
  </si>
  <si>
    <t>5.5.3</t>
  </si>
  <si>
    <t>5.5.4</t>
  </si>
  <si>
    <t>5.5.5</t>
  </si>
  <si>
    <t>5.6.1</t>
  </si>
  <si>
    <t>5.6.2</t>
  </si>
  <si>
    <t>5.6.3</t>
  </si>
  <si>
    <t>5.6.4</t>
  </si>
  <si>
    <t>92764</t>
  </si>
  <si>
    <t>ARMAÇÃO DE PILAR OU VIGA DE ESTRUTURA CONVENCIONAL DE CONCRETO ARMADO UTILIZANDO AÇO CA-50 DE 16,0 MM - MONTAGEM. AF_06/2022</t>
  </si>
  <si>
    <t>5.6.5</t>
  </si>
  <si>
    <t>5.6.6</t>
  </si>
  <si>
    <t>5.7.1</t>
  </si>
  <si>
    <t>103674</t>
  </si>
  <si>
    <t>CONCRETAGEM DE VIGAS E LAJES, FCK=25 MPA, PARA LAJES PREMOLDADAS COM USO DE BOMBA - LANÇAMENTO, ADENSAMENTO E ACABAMENTO. AF_02/2022</t>
  </si>
  <si>
    <t>90586</t>
  </si>
  <si>
    <t>VIBRADOR DE IMERSÃO, DIÂMETRO DE PONTEIRA 45MM, MOTOR ELÉTRICO TRIFÁSICO POTÊNCIA DE 2 CV - CHP DIURNO. AF_06/2015</t>
  </si>
  <si>
    <t>90587</t>
  </si>
  <si>
    <t>VIBRADOR DE IMERSÃO, DIÂMETRO DE PONTEIRA 45MM, MOTOR ELÉTRICO TRIFÁSICO POTÊNCIA DE 2 CV - CHI DIURNO. AF_06/2015</t>
  </si>
  <si>
    <t>88262</t>
  </si>
  <si>
    <t>CARPINTEIRO DE FORMAS COM ENCARGOS COMPLEMENTARES</t>
  </si>
  <si>
    <t>00001527</t>
  </si>
  <si>
    <t>CONCRETO USINADO BOMBEAVEL, CLASSE DE RESISTENCIA C25, COM BRITA 0 E 1, SLUMP = 100 +/- 20 MM, INCLUI SERVICO DE BOMBEAMENTO (NBR 8953)</t>
  </si>
  <si>
    <t>5.7.2</t>
  </si>
  <si>
    <t>ED-19634</t>
  </si>
  <si>
    <t>ESCORAMENTO METÁLICO PARA LAJE E VIGA EM CONCRETO ARMADO, TIPO "B", ALTURA DE (311 ATÉ 450)CM, INCLUSIVE DESCARGA, MONTAGEM, DESMONTAGEM E CARGA</t>
  </si>
  <si>
    <t>m2xmês</t>
  </si>
  <si>
    <t>ED-19648</t>
  </si>
  <si>
    <t>ESCORAMENTO METÁLICO PARA LAJE EM CONCRETO ARMADO, TIPO "B", ALTURA DE (311 ATÉ 450)CM, EXCLUSIVE DESCARGA, MONTAGEM, DESMONTAGEM E CARGA</t>
  </si>
  <si>
    <t>ED-19636</t>
  </si>
  <si>
    <t>ESCORAMENTO METÁLICO PARA VIGA EM CONCRETO ARMADO, TIPO "B", ALTURA DE (311 ATÉ 450)CM, EXCLUSIVE DESCARGA, MONTAGEM, DESMONTAGEM E CARGA</t>
  </si>
  <si>
    <t>ED-19643</t>
  </si>
  <si>
    <t>MONTAGEM E DESMONTAGEM DE ESCORAMENTO METÁLICO, TIPO "A" OU "B", PARA LAJE E VIGA EM CONCRETO ARMADO, INCLUSIVE DESGARGA E CARGA, EXCLUSIVE</t>
  </si>
  <si>
    <t>5.7.3</t>
  </si>
  <si>
    <t>ED-50250</t>
  </si>
  <si>
    <t>LAJE PRÉ-MOLDADA, APARENTE, INCLUSIVE CAPEAMENTO E = 4 CM, SC = 300 KG/M2, L = 5,00 M</t>
  </si>
  <si>
    <t>MATED-12284</t>
  </si>
  <si>
    <t>LAJE PRÉ-MOLDADA, APARENTE SC = 300 KG/M2, L  = 5,0 M</t>
  </si>
  <si>
    <t>ED-48315</t>
  </si>
  <si>
    <t>CONCRETO NÃO ESTRUTURAL, PREPARADO EM OBRA COM BETONEIRA, CONTROLE "B", COM FCK 15 MPA, BRITA Nº (1  E 2), CONSISTÊNCIA PARA VIBRAÇÃO (FABRICAÇÃO)</t>
  </si>
  <si>
    <t>ED-50381</t>
  </si>
  <si>
    <t>ED-48325</t>
  </si>
  <si>
    <t>TRANSPORTE, LANÇAMENTO E ADENSAMENTO E ACABAMENTO DE CONCRETO EM ESTRUTURA</t>
  </si>
  <si>
    <t>00004721</t>
  </si>
  <si>
    <t>5.8.2</t>
  </si>
  <si>
    <t>ED-51130</t>
  </si>
  <si>
    <t>TRANSPORTE DE MATERIAL DE QUALQUER NATUREZA EM CAMINHÃO DMT &gt; 5 KM (DENTRO DO PERÍMETRO URBANO)</t>
  </si>
  <si>
    <t>MATED-11176</t>
  </si>
  <si>
    <t>CAMINHÃO BASCULANTE 8, 0M3/16T DIESEL TIPO MERCEDES 170HP LK-1418 OU EQUIV (MANUT/ OPERACAO)</t>
  </si>
  <si>
    <t>un</t>
  </si>
  <si>
    <t>5.8.3</t>
  </si>
  <si>
    <t>5.8.4</t>
  </si>
  <si>
    <t>5.8.5</t>
  </si>
  <si>
    <t>90280</t>
  </si>
  <si>
    <t>GRAUTE FGK=25 MPA; TRAÇO 1:0,02:1,3:1,6 (EM MASSA SECA DE CIMENTO/ CAL/ AREIA GROSSA/ BRITA 0) - PREPARO MECÂNICO COM BETONEIRA 400 L. AF_09/2021</t>
  </si>
  <si>
    <t>88830</t>
  </si>
  <si>
    <t>BETONEIRA CAPACIDADE NOMINAL DE 400 L, CAPACIDADE DE MISTURA 280 L, MOTOR ELÉTRICO TRIFÁSICO POTÊNCIA DE 2 CV, SEM CARREGADOR - CHP DIURNO. AF_10/2014</t>
  </si>
  <si>
    <t>88831</t>
  </si>
  <si>
    <t>BETONEIRA CAPACIDADE NOMINAL DE 400 L, CAPACIDADE DE MISTURA 280 L, MOTOR ELÉTRICO TRIFÁSICO POTÊNCIA DE 2 CV, SEM CARREGADOR - CHI DIURNO. AF_10/2014</t>
  </si>
  <si>
    <t>88377</t>
  </si>
  <si>
    <t>OPERADOR DE BETONEIRA ESTACIONÁRIA/MISTURADOR COM ENCARGOS COMPLEMENTARES</t>
  </si>
  <si>
    <t>00001106</t>
  </si>
  <si>
    <t>CAL HIDRATADA CH-I PARA ARGAMASSAS</t>
  </si>
  <si>
    <t>00000367</t>
  </si>
  <si>
    <t>AREIA GROSSA - POSTO JAZIDA/FORNECEDOR (RETIRADO NA JAZIDA, SEM TRANSPORTE)</t>
  </si>
  <si>
    <t>00001379</t>
  </si>
  <si>
    <t>CIMENTO PORTLAND COMPOSTO CP II-32</t>
  </si>
  <si>
    <t>00004720</t>
  </si>
  <si>
    <t>PEDRA BRITADA N. 0, OU PEDRISCO (4,8 A 9,5 MM) POSTO PEDREIRA/FORNECEDOR, SEM FRETE</t>
  </si>
  <si>
    <t>5.8.6</t>
  </si>
  <si>
    <t>ESC-MET-001</t>
  </si>
  <si>
    <t>88278</t>
  </si>
  <si>
    <t>MONTADOR DE ESTRUTURA METÁLICA COM ENCARGOS COMPLEMENTARES</t>
  </si>
  <si>
    <t>88240</t>
  </si>
  <si>
    <t>AJUDANTE DE ESTRUTURA METÁLICA COM ENCARGOS COMPLEMENTARES</t>
  </si>
  <si>
    <t>88317</t>
  </si>
  <si>
    <t>SOLDADOR COM ENCARGOS COMPLEMENTARES</t>
  </si>
  <si>
    <t>100719</t>
  </si>
  <si>
    <t>PINTURA COM TINTA ALQUÍDICA DE FUNDO (TIPO ZARCÃO) PULVERIZADA SOBRE PERFIL METÁLICO EXECUTADO EM FÁBRICA (POR DEMÃO). AF_01/2020_P</t>
  </si>
  <si>
    <t>100761</t>
  </si>
  <si>
    <t>PINTURA COM TINTA ALQUÍDICA DE ACABAMENTO (ESMALTE SINTÉTICO FOSCO) PULVERIZADA SOBRE SUPERFÍCIES METÁLICAS (EXCETO PERFIL) EXECUTADO EM OBRA (02 DEMÃOS). AF_01/2020_P</t>
  </si>
  <si>
    <t>99837</t>
  </si>
  <si>
    <t>GUARDA-CORPO DE AÇO GALVANIZADO DE 1,10M, MONTANTES TUBULARES DE 1.1/4" ESPAÇADOS DE 1,20M, TRAVESSA SUPERIOR DE 1.1/2", GRADIL FORMADO POR TUBOS HORIZONTAIS DE 1" E VERTICAIS DE 3/4", FIXADO COM CHUMBADOR MECÂNICO. AF_04/2019_P</t>
  </si>
  <si>
    <t>00001337</t>
  </si>
  <si>
    <t>CHAPA DE ACO XADREZ PARA PISOS, E = 1/4 " (6,30 MM) 54,53 KG/M2</t>
  </si>
  <si>
    <t>00010966</t>
  </si>
  <si>
    <t>PERFIL "U" DE ACO LAMINADO, "U" 152 X 15,6</t>
  </si>
  <si>
    <t>00010997</t>
  </si>
  <si>
    <t>ELETRODO REVESTIDO AWS - E7018, DIAMETRO IGUAL A 4,00 MM</t>
  </si>
  <si>
    <t>00011964</t>
  </si>
  <si>
    <t>5.8.7</t>
  </si>
  <si>
    <t>88251</t>
  </si>
  <si>
    <t>AUXILIAR DE SERRALHEIRO COM ENCARGOS COMPLEMENTARES</t>
  </si>
  <si>
    <t>88315</t>
  </si>
  <si>
    <t>SERRALHEIRO COM ENCARGOS COMPLEMENTARES</t>
  </si>
  <si>
    <t>00001332</t>
  </si>
  <si>
    <t>CHAPA DE ACO GROSSA, ASTM A36, E = 3/8 " (9,53 MM) 74,69 KG/M2</t>
  </si>
  <si>
    <t>00011002</t>
  </si>
  <si>
    <t>ELETRODO REVESTIDO AWS - E6013, DIAMETRO IGUAL A 2,50 MM</t>
  </si>
  <si>
    <t>00021012</t>
  </si>
  <si>
    <t>TUBO ACO GALVANIZADO COM COSTURA, CLASSE LEVE, DN 40 MM ( 1 1/2"),  E = 3,00 MM,  *3,48* KG/M (NBR 5580)</t>
  </si>
  <si>
    <t>00021010</t>
  </si>
  <si>
    <t>TUBO ACO GALVANIZADO COM COSTURA, CLASSE LEVE, DN 25 MM ( 1"),  E = 2,65 MM,  *2,11* KG/M (NBR 5580)</t>
  </si>
  <si>
    <t>00021011</t>
  </si>
  <si>
    <t>TUBO ACO GALVANIZADO COM COSTURA, CLASSE LEVE, DN 32 MM ( 1 1/4"),  E = 2,65 MM,  *2,71* KG/M (NBR 5580)</t>
  </si>
  <si>
    <t>00021009</t>
  </si>
  <si>
    <t>TUBO ACO GALVANIZADO COM COSTURA, CLASSE LEVE, DN 20 MM ( 3/4"),  E = 2,25 MM,  *1,3* KG/M (NBR 5580)</t>
  </si>
  <si>
    <t>5.8.8</t>
  </si>
  <si>
    <t>88310</t>
  </si>
  <si>
    <t>PINTOR COM ENCARGOS COMPLEMENTARES</t>
  </si>
  <si>
    <t>00005318</t>
  </si>
  <si>
    <t>DILUENTE AGUARRAS</t>
  </si>
  <si>
    <t>L</t>
  </si>
  <si>
    <t>00007307</t>
  </si>
  <si>
    <t>FUNDO ANTICORROSIVO PARA METAIS FERROSOS (ZARCAO)</t>
  </si>
  <si>
    <t>5.8.9</t>
  </si>
  <si>
    <t>00007288</t>
  </si>
  <si>
    <t>TINTA ESMALTE SINTETICO PREMIUM FOSCO</t>
  </si>
  <si>
    <t>6.1.1</t>
  </si>
  <si>
    <t>ED-20603</t>
  </si>
  <si>
    <t>ED-50532</t>
  </si>
  <si>
    <t>PINTURA ANTICORROSIVA A BASE DE ÓXIDO DE FERRO (ZARCÃO) EM ESQUADRIA E SUPERFÍCIE METÁLICA, UMA (1) DEMÃO</t>
  </si>
  <si>
    <t>ED-20558</t>
  </si>
  <si>
    <t>ESTRUTURA METÁLICA E ENGRADAMENTO METÁLICO PARA TELHADO, EXCLUSIVE PINTURA (FABRICAÇÃO)</t>
  </si>
  <si>
    <t>ED-20559</t>
  </si>
  <si>
    <t>ESTRUTURA METÁLICA E ENGRADAMENTO METÁLICO PARA TELHADO, EXCLUSIVE PINTURA (TRANSPORTE E MONTAGEM)</t>
  </si>
  <si>
    <t>MATED-20140</t>
  </si>
  <si>
    <t>AÇO (APLICAÇÃO: CHAPAS | NORMA: ASTM A-36)</t>
  </si>
  <si>
    <t>MATED-20138</t>
  </si>
  <si>
    <t>AÇO (APLICAÇÃO: PERFIS ESTRUTURAIS|NORMAS: ASTM A-36/A-572)</t>
  </si>
  <si>
    <t>6.1.2</t>
  </si>
  <si>
    <t>ED-50492</t>
  </si>
  <si>
    <t>MATED-11433</t>
  </si>
  <si>
    <t>LIXA PARA SUPERFÍCIE METÁLICA EM FOLHA (GRÃO: 100|DIMENSÃO: 225X275MM)</t>
  </si>
  <si>
    <t>MATED-11432</t>
  </si>
  <si>
    <t>SOLVENTE DILUENTE À BASE  DE AGUARRÁS</t>
  </si>
  <si>
    <t>MATED-11444</t>
  </si>
  <si>
    <t>TINTA ESMALTE SINTÉTICO ( TIPO: PREMIUM/ ACABAMENTO: ACETINADO)</t>
  </si>
  <si>
    <t>ED-50365</t>
  </si>
  <si>
    <t>AJUDANTE DE PINTOR COM ENCARGOS COMPLEMENTARES</t>
  </si>
  <si>
    <t>ED-50382</t>
  </si>
  <si>
    <t>6.1.3</t>
  </si>
  <si>
    <t>ED-50497</t>
  </si>
  <si>
    <t>MATED-12750</t>
  </si>
  <si>
    <t>FUNDO PARA SUPERÍFICIE GALVANIZADA ( ACABAMENTO: FOSCO)</t>
  </si>
  <si>
    <t>6.1.4</t>
  </si>
  <si>
    <t>MEC -03</t>
  </si>
  <si>
    <t>unidade</t>
  </si>
  <si>
    <t>92258</t>
  </si>
  <si>
    <t>INSTALAÇÃO DE TESOURA (INTEIRA OU MEIA), EM AÇO, PARA VÃOS MAIORES OU IGUAIS A 10,0 M E MENORES QUE 12,0 M, INCLUSO IÇAMENTO. AF_07/2019</t>
  </si>
  <si>
    <t>00040598</t>
  </si>
  <si>
    <t>PERFIL UDC ("U" DOBRADO DE CHAPA) SIMPLES DE ACO LAMINADO, GALVANIZADO, ASTM A36, 127 X 50 MM, E= 3 MM</t>
  </si>
  <si>
    <t>00004777</t>
  </si>
  <si>
    <t>CANTONEIRA ACO ABAS IGUAIS (QUALQUER BITOLA), ESPESSURA ENTRE 1/8" E 1/4"</t>
  </si>
  <si>
    <t>MATED- 13887</t>
  </si>
  <si>
    <t>PERFIL DOBRADO DE CHAPA (TIPO: U/DIMENSÃO: 7,5X4CM/ESPESSURA: 2MM/MATERIAL: AÇO/ MASSA LINEAR: 2,27KG/M)</t>
  </si>
  <si>
    <t>6.1.5</t>
  </si>
  <si>
    <t>MEC -04</t>
  </si>
  <si>
    <t>93281</t>
  </si>
  <si>
    <t>GUINCHO ELÉTRICO DE COLUNA, CAPACIDADE 400 KG, COM MOTO FREIO, MOTOR TRIFÁSICO DE 1,25 CV - CHP DIURNO. AF_03/2016</t>
  </si>
  <si>
    <t>93282</t>
  </si>
  <si>
    <t>GUINCHO ELÉTRICO DE COLUNA, CAPACIDADE 400 KG, COM MOTO FREIO, MOTOR TRIFÁSICO DE 1,25 CV - CHI DIURNO. AF_03/2016</t>
  </si>
  <si>
    <t>00040535</t>
  </si>
  <si>
    <t>PERFIL "U" SIMPLES DE ACO GALVANIZADO DOBRADO 75 X *40* MM, E = 2,65 MM</t>
  </si>
  <si>
    <t>6.2.1</t>
  </si>
  <si>
    <t>94443</t>
  </si>
  <si>
    <t>TELHAMENTO COM TELHA CERÂMICA DE ENCAIXE, TIPO ROMANA, COM MAIS DE 2 ÁGUAS, INCLUSO TRANSPORTE VERTICAL. AF_07/2019</t>
  </si>
  <si>
    <t>88323</t>
  </si>
  <si>
    <t>TELHADISTA COM ENCARGOS COMPLEMENTARES</t>
  </si>
  <si>
    <t>00007175</t>
  </si>
  <si>
    <t>TELHA DE BARRO / CERAMICA, NAO ESMALTADA, TIPO ROMANA, AMERICANA, PORTUGUESA, FRANCESA, COMPRIMENTO DE *41* CM,  RENDIMENTO DE *16* TELHAS/M2</t>
  </si>
  <si>
    <t>6.2.2</t>
  </si>
  <si>
    <t>94442</t>
  </si>
  <si>
    <t>TELHAMENTO COM TELHA CERÂMICA DE ENCAIXE, TIPO ROMANA, COM ATÉ 2 ÁGUAS, INCLUSO TRANSPORTE VERTICAL. AF_07/2019</t>
  </si>
  <si>
    <t>6.2.3</t>
  </si>
  <si>
    <t>94232</t>
  </si>
  <si>
    <t>AMARRAÇÃO DE TELHAS CERÂMICAS OU DE CONCRETO. AF_07/2019</t>
  </si>
  <si>
    <t>00000345</t>
  </si>
  <si>
    <t>ARAME GALVANIZADO 18 BWG, D = 1,24MM (0,009 KG/M)</t>
  </si>
  <si>
    <t>6.3.1</t>
  </si>
  <si>
    <t>94219</t>
  </si>
  <si>
    <t>CUMEEIRA E ESPIGÃO PARA TELHA CERÂMICA EMBOÇADA COM ARGAMASSA TRAÇO 1:2:9 (CIMENTO, CAL E AREIA), PARA TELHADOS COM MAIS DE 2 ÁGUAS, INCLUSO TRANSPORTE VERTICAL. AF_07/2019</t>
  </si>
  <si>
    <t>87337</t>
  </si>
  <si>
    <t>ARGAMASSA TRAÇO 1:2:9 (EM VOLUME DE CIMENTO, CAL E AREIA MÉDIA ÚMIDA) PARA EMBOÇO/MASSA ÚNICA/ASSENTAMENTO DE ALVENARIA DE VEDAÇÃO, PREPARO MECÂNICO COM MISTURADOR DE EIXO HORIZONTAL DE 300 KG. AF_08/2019</t>
  </si>
  <si>
    <t>00007181</t>
  </si>
  <si>
    <t>CUMEEIRA PARA TELHA CERAMICA, COMPRIMENTO DE *41* CM, RENDIMENTO DE *3* TELHAS/M</t>
  </si>
  <si>
    <t>6.3.2</t>
  </si>
  <si>
    <t>ED-50656</t>
  </si>
  <si>
    <t>CALHA EM CHAPA GALVANIZADA, ESP. 0,65MM ( GSG-24), COM DESENVOLVIMENTO DE 50CM, INCLUSIVE IÇAMENTO MANUAL VERTICAL</t>
  </si>
  <si>
    <t>MATED-8151</t>
  </si>
  <si>
    <t>ADESIVO/SELANTE ELASTICO MONOCOMPONENTE ( APLICAÇÃO: USO GERAL| BASE: POLIURETANO| EMBALAGEM: 310ML| DENSIDADE*: 1,35G/CM3)* VALORES REFERENCIAIS APROXIMADOS</t>
  </si>
  <si>
    <t>MATED-17667</t>
  </si>
  <si>
    <t>REBITE DE REPUXO ( DIÂMETRO: 3,2MM| COMPRIMENTO: 10MM| MATERIAL: ALUMÍNIO| ACABAMENTO: NATURAL)</t>
  </si>
  <si>
    <t>ED-50364</t>
  </si>
  <si>
    <t>AJUDANTE DE TELHADISTA COM ENCARGOS COMPLEMENTARES</t>
  </si>
  <si>
    <t>ED-22249</t>
  </si>
  <si>
    <t>CHAPA FINA (MATERIAL: AÇO GALVANIZADO| ESPESSURA: GSG-24 OU 0,65MM|MASSA: 5,20KG/M2) - FORNECIMENTO, EXCLUSIVE SERVIÇO DE MONTAGEM/INSTALAÇÃO</t>
  </si>
  <si>
    <t>ED-50386</t>
  </si>
  <si>
    <t>6.3.3</t>
  </si>
  <si>
    <t>94231</t>
  </si>
  <si>
    <t>RUFO EM CHAPA DE AÇO GALVANIZADO NÚMERO 24, CORTE DE 25 CM, INCLUSO TRANSPORTE VERTICAL. AF_07/2019</t>
  </si>
  <si>
    <t>00005061</t>
  </si>
  <si>
    <t>PREGO DE ACO POLIDO COM CABECA 18 X 27 (2 1/2 X 10)</t>
  </si>
  <si>
    <t>00005104</t>
  </si>
  <si>
    <t>REBITE DE ALUMINIO VAZADO DE REPUXO, 3,2 X 8 MM (1KG = 1025 UNIDADES)</t>
  </si>
  <si>
    <t>00040873</t>
  </si>
  <si>
    <t>RUFO INTERNO/EXTERNO DE CHAPA DE ACO GALVANIZADA NUM 24, CORTE 25 CM</t>
  </si>
  <si>
    <t>00000142</t>
  </si>
  <si>
    <t>SELANTE ELASTICO MONOCOMPONENTE A BASE DE POLIURETANO (PU) PARA JUNTAS DIVERSAS</t>
  </si>
  <si>
    <t>310ML</t>
  </si>
  <si>
    <t>00013388</t>
  </si>
  <si>
    <t>SOLDA EM BARRA DE ESTANHO-CHUMBO 50/50</t>
  </si>
  <si>
    <t>6.3.4</t>
  </si>
  <si>
    <t>91790</t>
  </si>
  <si>
    <t>(COMPOSIÇÃO REPRESENTATIVA) DO SERVIÇO DE INSTALAÇÃO DE TUBOS DE PVC, SÉRIE R, ÁGUA PLUVIAL, DN 100 MM (INSTALADO EM RAMAL DE ENCAMINHAMENTO, OU CONDUTORES VERTICAIS), INCLUSIVE CONEXÕES, CORTES E FIXAÇÕES, PARA PRÉDIOS. AF_10/2015</t>
  </si>
  <si>
    <t>89512</t>
  </si>
  <si>
    <t>TUBO PVC, SÉRIE R, ÁGUA PLUVIAL, DN 100 MM, FORNECIDO E INSTALADO EM RAMAL DE ENCAMINHAMENTO. AF_06/2022</t>
  </si>
  <si>
    <t>89578</t>
  </si>
  <si>
    <t>TUBO PVC, SÉRIE R, ÁGUA PLUVIAL, DN 100 MM, FORNECIDO E INSTALADO EM CONDUTORES VERTICAIS DE ÁGUAS PLUVIAIS. AF_06/2022</t>
  </si>
  <si>
    <t>89554</t>
  </si>
  <si>
    <t>LUVA SIMPLES, PVC, SERIE R, ÁGUA PLUVIAL, DN 100 MM, JUNTA ELÁSTICA, FORNECIDO E INSTALADO EM RAMAL DE ENCAMINHAMENTO. AF_06/2022</t>
  </si>
  <si>
    <t>89529</t>
  </si>
  <si>
    <t>JOELHO 90 GRAUS, PVC, SERIE R, ÁGUA PLUVIAL, DN 100 MM, JUNTA ELÁSTICA, FORNECIDO E INSTALADO EM RAMAL DE ENCAMINHAMENTO. AF_06/2022</t>
  </si>
  <si>
    <t>89669</t>
  </si>
  <si>
    <t>LUVA SIMPLES, PVC, SERIE R, ÁGUA PLUVIAL, DN 100 MM, JUNTA ELÁSTICA, FORNECIDO E INSTALADO EM CONDUTORES VERTICAIS DE ÁGUAS PLUVIAIS. AF_06/2022</t>
  </si>
  <si>
    <t>89584</t>
  </si>
  <si>
    <t>JOELHO 90 GRAUS, PVC, SERIE R, ÁGUA PLUVIAL, DN 100 MM, JUNTA ELÁSTICA, FORNECIDO E INSTALADO EM CONDUTORES VERTICAIS DE ÁGUAS PLUVIAIS. AF_06/2022</t>
  </si>
  <si>
    <t>89673</t>
  </si>
  <si>
    <t>REDUÇÃO EXCÊNTRICA, PVC, SERIE R, ÁGUA PLUVIAL, DN 100 X 75 MM, JUNTA ELÁSTICA, FORNECIDO E INSTALADO EM CONDUTORES VERTICAIS DE ÁGUAS PLUVIAIS. AF_06/2022</t>
  </si>
  <si>
    <t>89559</t>
  </si>
  <si>
    <t>TÊ DE INSPEÇÃO, PVC, SERIE R, ÁGUA PLUVIAL, DN 100 MM, JUNTA ELÁSTICA, FORNECIDO E INSTALADO EM RAMAL DE ENCAMINHAMENTO. AF_06/2022</t>
  </si>
  <si>
    <t>89585</t>
  </si>
  <si>
    <t>JOELHO 45 GRAUS, PVC, SERIE R, ÁGUA PLUVIAL, DN 100 MM, JUNTA ELÁSTICA, FORNECIDO E INSTALADO EM CONDUTORES VERTICAIS DE ÁGUAS PLUVIAIS. AF_06/2022</t>
  </si>
  <si>
    <t>89681</t>
  </si>
  <si>
    <t>REDUÇÃO EXCÊNTRICA, PVC, SERIE R, ÁGUA PLUVIAL, DN 150 X 100 MM, JUNTA ELÁSTICA, FORNECIDO E INSTALADO EM CONDUTORES VERTICAIS DE ÁGUAS PLUVIAIS. AF_06/2022</t>
  </si>
  <si>
    <t>89675</t>
  </si>
  <si>
    <t>TÊ DE INSPEÇÃO, PVC, SERIE R, ÁGUA PLUVIAL, DN 100 MM, JUNTA ELÁSTICA, FORNECIDO E INSTALADO EM CONDUTORES VERTICAIS DE ÁGUAS PLUVIAIS. AF_06/2022</t>
  </si>
  <si>
    <t>89690</t>
  </si>
  <si>
    <t>JUNÇÃO SIMPLES, PVC, SERIE R, ÁGUA PLUVIAL, DN 100 X 100 MM, JUNTA ELÁSTICA, FORNECIDO E INSTALADO EM CONDUTORES VERTICAIS DE ÁGUAS PLUVIAIS. AF_06/2022</t>
  </si>
  <si>
    <t>89699</t>
  </si>
  <si>
    <t>JUNÇÃO SIMPLES, PVC, SERIE R, ÁGUA PLUVIAL, DN 150 X 100 MM, JUNTA ELÁSTICA, FORNECIDO E INSTALADO EM CONDUTORES VERTICAIS DE ÁGUAS PLUVIAIS. AF_06/2022</t>
  </si>
  <si>
    <t>90438</t>
  </si>
  <si>
    <t>FURO EM ALVENARIA PARA DIÂMETROS MAIORES QUE 75 MM. AF_05/2015</t>
  </si>
  <si>
    <t>91187</t>
  </si>
  <si>
    <t>FIXAÇÃO DE TUBOS HORIZONTAIS DE PVC, CPVC OU COBRE DIÂMETROS MAIORES QUE 75 MM COM ABRAÇADEIRA METÁLICA FLEXÍVEL 18 MM, FIXADA DIRETAMENTE NA LAJE. AF_05/2015</t>
  </si>
  <si>
    <t>91192</t>
  </si>
  <si>
    <t>CHUMBAMENTO PONTUAL EM PASSAGEM DE TUBO COM DIÂMETRO MAIOR QUE 75 MM. AF_05/2015</t>
  </si>
  <si>
    <t>90455</t>
  </si>
  <si>
    <t>PASSANTE TIPO TUBO DE DIÂMETRO MAIOR QUE 75 MM, FIXADO EM LAJE. AF_05/2015</t>
  </si>
  <si>
    <t>7.1.1</t>
  </si>
  <si>
    <t>97634</t>
  </si>
  <si>
    <t>DEMOLIÇÃO DE REVESTIMENTO CERÂMICO, DE FORMA MECANIZADA COM MARTELETE, SEM REAPROVEITAMENTO. AF_12/2017</t>
  </si>
  <si>
    <t>88256</t>
  </si>
  <si>
    <t>AZULEJISTA OU LADRILHISTA COM ENCARGOS COMPLEMENTARES</t>
  </si>
  <si>
    <t>7.1.2</t>
  </si>
  <si>
    <t>7.1.3</t>
  </si>
  <si>
    <t>ED-48467</t>
  </si>
  <si>
    <t>U</t>
  </si>
  <si>
    <t>ED-50374</t>
  </si>
  <si>
    <t>BOMBEIRO/ENCANADOR COM ENCARGOS COMPLEMENTARES</t>
  </si>
  <si>
    <t>7.2.1</t>
  </si>
  <si>
    <t>ED-48231</t>
  </si>
  <si>
    <t>MATED-12364</t>
  </si>
  <si>
    <t>TIJOLO CERÂMICO FURADO ( TIPO: VEDAÇÃO| QUANTIDADE DE FUROS: 8| LARGURA: 9CM| COMPRIMENTO: 29CM| ALTURA: 19CM)</t>
  </si>
  <si>
    <t>ED-48306</t>
  </si>
  <si>
    <t>ARGAMASSA, TRAÇO 1:7 (CIMENTO E AREIA), PREPARO MECÂNICO</t>
  </si>
  <si>
    <t>7.2.2</t>
  </si>
  <si>
    <t>ED-48232</t>
  </si>
  <si>
    <t>MATED-12370</t>
  </si>
  <si>
    <t>TIJOLO CERÂMICO FURADO ( TIPO: VEDAÇÃO| QUANTIDADE DE FUROS: 12| LARGURA: 14CM| COMPRIMENTO: 29CM| ALTURA: 19CM)</t>
  </si>
  <si>
    <t>7.2.3</t>
  </si>
  <si>
    <t>101164</t>
  </si>
  <si>
    <t>ALVENARIA DE VEDAÇÃO COM BLOCO DE VIDRO, TIPO CANELADO, DE 8X19X19CM E ARGAMASSA DE ASSENTAMENTO COM PREPARO EM BETONEIRA. AF_05/2020</t>
  </si>
  <si>
    <t>87292</t>
  </si>
  <si>
    <t>ARGAMASSA TRAÇO 1:2:8 (EM VOLUME DE CIMENTO, CAL E AREIA MÉDIA ÚMIDA) PARA EMBOÇO/MASSA ÚNICA/ASSENTAMENTO DE ALVENARIA DE VEDAÇÃO, PREPARO MECÂNICO COM BETONEIRA 400 L. AF_08/2019</t>
  </si>
  <si>
    <t>00000715</t>
  </si>
  <si>
    <t>BLOCO / TIJOLO DE VIDRO INCOLOR, CANELADO / ONDULADO, *19 X 19 X 8* CM (A X L X E)</t>
  </si>
  <si>
    <t>00043059</t>
  </si>
  <si>
    <t>ACO CA-60, 4,2 MM, OU 5,0 MM, OU 6,0 MM, OU 7,0 MM, VERGALHAO</t>
  </si>
  <si>
    <t>7.3.1</t>
  </si>
  <si>
    <t>87879</t>
  </si>
  <si>
    <t>CHAPISCO APLICADO EM ALVENARIAS E ESTRUTURAS DE CONCRETO INTERNAS, COM COLHER DE PEDREIRO.  ARGAMASSA TRAÇO 1:3 COM PREPARO EM BETONEIRA 400L. AF_06/2014</t>
  </si>
  <si>
    <t>87313</t>
  </si>
  <si>
    <t>ARGAMASSA TRAÇO 1:3 (EM VOLUME DE CIMENTO E AREIA GROSSA ÚMIDA) PARA CHAPISCO CONVENCIONAL, PREPARO MECÂNICO COM BETONEIRA 400 L. AF_08/2019</t>
  </si>
  <si>
    <t>7.3.2</t>
  </si>
  <si>
    <t>ED-50728</t>
  </si>
  <si>
    <t>ED-48302</t>
  </si>
  <si>
    <t>ARGAMASSA, TRAÇO 1:3 (CIMENTO E AREIA), PREPARO MECÂNICO</t>
  </si>
  <si>
    <t>7.3.3</t>
  </si>
  <si>
    <t>ED-50761</t>
  </si>
  <si>
    <t>ED-48307</t>
  </si>
  <si>
    <t>ARGAMASSA, TRAÇO 1:2:8 (CIMENTO, CAL E AREIA ), PREPARO MECÂNICO</t>
  </si>
  <si>
    <t>7.3.4</t>
  </si>
  <si>
    <t>93195</t>
  </si>
  <si>
    <t>CONTRAVERGA PRÉ-MOLDADA PARA VÃOS DE MAIS DE 1,5 M DE COMPRIMENTO. AF_03/2016</t>
  </si>
  <si>
    <t>92270</t>
  </si>
  <si>
    <t>FABRICAÇÃO DE FÔRMA PARA VIGAS, COM MADEIRA SERRADA, E = 25 MM. AF_09/2020</t>
  </si>
  <si>
    <t>94970</t>
  </si>
  <si>
    <t>CONCRETO FCK = 20MPA, TRAÇO 1:2,7:3 (EM MASSA SECA DE CIMENTO/ AREIA MÉDIA/ BRITA 1) - PREPARO MECÂNICO COM BETONEIRA 600 L. AF_05/2021</t>
  </si>
  <si>
    <t>87294</t>
  </si>
  <si>
    <t>ARGAMASSA TRAÇO 1:2:9 (EM VOLUME DE CIMENTO, CAL E AREIA MÉDIA ÚMIDA) PARA EMBOÇO/MASSA ÚNICA/ASSENTAMENTO DE ALVENARIA DE VEDAÇÃO, PREPARO MECÂNICO COM BETONEIRA 600 L. AF_08/2019</t>
  </si>
  <si>
    <t>00002692</t>
  </si>
  <si>
    <t>DESMOLDANTE PROTETOR PARA FORMAS DE MADEIRA, DE BASE OLEOSA EMULSIONADA EM AGUA</t>
  </si>
  <si>
    <t>7.3.5</t>
  </si>
  <si>
    <t>93185</t>
  </si>
  <si>
    <t>VERGA PRÉ-MOLDADA PARA PORTAS COM MAIS DE 1,5 M DE VÃO. AF_03/2016</t>
  </si>
  <si>
    <t>7.3.6</t>
  </si>
  <si>
    <t>93184</t>
  </si>
  <si>
    <t>VERGA PRÉ-MOLDADA PARA PORTAS COM ATÉ 1,5 M DE VÃO. AF_03/2016</t>
  </si>
  <si>
    <t>7.3.7</t>
  </si>
  <si>
    <t>93183</t>
  </si>
  <si>
    <t>VERGA PRÉ-MOLDADA PARA JANELAS COM MAIS DE 1,5 M DE VÃO. AF_03/2016</t>
  </si>
  <si>
    <t>7.3.8</t>
  </si>
  <si>
    <t>93200</t>
  </si>
  <si>
    <t>FIXAÇÃO (ENCUNHAMENTO) DE ALVENARIA DE VEDAÇÃO COM ARGAMASSA APLICADA COM BISNAGA. AF_03/2016</t>
  </si>
  <si>
    <t>7.3.9</t>
  </si>
  <si>
    <t>ED-50717</t>
  </si>
  <si>
    <t>MATED-12351</t>
  </si>
  <si>
    <t>ARGAMASSA COLANTE (TIPO : AC-I|UTILIZAÇÃO: AMBIENTES INTERNOS)</t>
  </si>
  <si>
    <t>MATED-11415</t>
  </si>
  <si>
    <t>AZULEJO ESMALTADO LISO ( COMPRIMENTO: 20CM| LARGURA: 20CM)</t>
  </si>
  <si>
    <t>ED-50718</t>
  </si>
  <si>
    <t>APLICAÇÃO DE REJUNTE CIMENTÍCIO COLORIDO INDUSTRIALIZADO PARA REVESTIMENTOS DE PAREDE/PISO COM JUNTAS DE ATÉ 3MM DE ESPESSURA</t>
  </si>
  <si>
    <t>ED-50369</t>
  </si>
  <si>
    <t>AZULEJISTA COM ENCARGOS COMPLEMENTARES</t>
  </si>
  <si>
    <t>7.4.1</t>
  </si>
  <si>
    <t>96111</t>
  </si>
  <si>
    <t>FORRO EM RÉGUAS DE PVC, FRISADO, PARA AMBIENTES RESIDENCIAIS, INCLUSIVE ESTRUTURA DE FIXAÇÃO. AF_05/2017_P</t>
  </si>
  <si>
    <t>00043131</t>
  </si>
  <si>
    <t>ARAME GALVANIZADO 6 BWG, D = 5,16 MM (0,157 KG/M), OU 8 BWG, D = 4,19 MM (0,101 KG/M), OU 10 BWG, D = 3,40 MM (0,0713 KG/M)</t>
  </si>
  <si>
    <t>00036238</t>
  </si>
  <si>
    <t>FORRO DE PVC, FRISADO, BRANCO, REGUA DE 20 CM, ESPESSURA DE 8 MM A 10 MM E COMPRIMENTO 6 M (SEM COLOCACAO)</t>
  </si>
  <si>
    <t>00039427</t>
  </si>
  <si>
    <t>PERFIL CANALETA, FORMATO C, EM ACO ZINCADO, PARA ESTRUTURA FORRO DRYWALL, E = 0,5 MM, *46 X 18* (L X H), COMPRIMENTO 3 M</t>
  </si>
  <si>
    <t>00040552</t>
  </si>
  <si>
    <t>PARAFUSO, AUTO ATARRACHANTE, CABECA CHATA, FENDA SIMPLES, 1/4_x0094_ (6,35 MM) X 25 MM</t>
  </si>
  <si>
    <t>CENTO</t>
  </si>
  <si>
    <t>00039430</t>
  </si>
  <si>
    <t>PENDURAL OU PRESILHA REGULADORA, EM ACO GALVANIZADO, COM CORPO, MOLA E REBITE, PARA PERFIL TIPO CANALETA DE ESTRUTURA EM FORROS DRYWALL</t>
  </si>
  <si>
    <t>00040547</t>
  </si>
  <si>
    <t>PARAFUSO ZINCADO, AUTOBROCANTE, FLANGEADO, 4,2 MM X 19 MM</t>
  </si>
  <si>
    <t>7.5.1</t>
  </si>
  <si>
    <t>88485</t>
  </si>
  <si>
    <t>APLICAÇÃO DE FUNDO SELADOR ACRÍLICO EM PAREDES, UMA DEMÃO. AF_06/2014</t>
  </si>
  <si>
    <t>00006085</t>
  </si>
  <si>
    <t>SELADOR ACRILICO OPACO PREMIUM INTERIOR/EXTERIOR</t>
  </si>
  <si>
    <t>7.5.2</t>
  </si>
  <si>
    <t>88484</t>
  </si>
  <si>
    <t>APLICAÇÃO DE FUNDO SELADOR ACRÍLICO EM TETO, UMA DEMÃO. AF_06/2014</t>
  </si>
  <si>
    <t>7.5.3</t>
  </si>
  <si>
    <t>88489</t>
  </si>
  <si>
    <t>APLICAÇÃO MANUAL DE PINTURA COM TINTA LÁTEX ACRÍLICA EM PAREDES, DUAS DEMÃOS. AF_06/2014</t>
  </si>
  <si>
    <t>00007356</t>
  </si>
  <si>
    <t>TINTA LATEX ACRILICA PREMIUM, COR BRANCO FOSCO</t>
  </si>
  <si>
    <t>7.5.4</t>
  </si>
  <si>
    <t>88488</t>
  </si>
  <si>
    <t>APLICAÇÃO MANUAL DE PINTURA COM TINTA LÁTEX ACRÍLICA EM TETO, DUAS DEMÃOS. AF_06/2014</t>
  </si>
  <si>
    <t>7.5.5</t>
  </si>
  <si>
    <t>102218</t>
  </si>
  <si>
    <t>PINTURA TINTA DE ACABAMENTO (PIGMENTADA) ESMALTE SINTÉTICO FOSCO EM MADEIRA, 2 DEMÃOS. AF_01/2021</t>
  </si>
  <si>
    <t>7.6.1</t>
  </si>
  <si>
    <t>88423</t>
  </si>
  <si>
    <t>APLICAÇÃO MANUAL DE PINTURA COM TINTA TEXTURIZADA ACRÍLICA EM PAREDES EXTERNAS DE CASAS, UMA COR. AF_06/2014</t>
  </si>
  <si>
    <t>00038877</t>
  </si>
  <si>
    <t>MASSA PREMIUM PARA TEXTURA LISA DE BASE ACRILICA, USO INTERNO E EXTERNO</t>
  </si>
  <si>
    <t>7.7.1</t>
  </si>
  <si>
    <t>90849</t>
  </si>
  <si>
    <t>KIT DE PORTA DE MADEIRA PARA PINTURA, SEMI-OCA (LEVE OU MÉDIA), PADRÃO MÉDIO, 80X210CM, ESPESSURA DE 3,5CM, ITENS INCLUSOS: DOBRADIÇAS, MONTAGEM E INSTALAÇÃO DO BATENTE, SEM FECHADURA - FORNECIMENTO E INSTALAÇÃO. AF_12/2019</t>
  </si>
  <si>
    <t>90806</t>
  </si>
  <si>
    <t>BATENTE PARA PORTA DE MADEIRA, FIXAÇÃO COM ARGAMASSA, PADRÃO MÉDIO - FORNECIMENTO E INSTALAÇÃO. AF_12/2019</t>
  </si>
  <si>
    <t>90822</t>
  </si>
  <si>
    <t>PORTA DE MADEIRA PARA PINTURA, SEMI-OCA (LEVE OU MÉDIA), 80X210CM, ESPESSURA DE 3,5CM, INCLUSO DOBRADIÇAS - FORNECIMENTO E INSTALAÇÃO. AF_12/2019</t>
  </si>
  <si>
    <t>100659</t>
  </si>
  <si>
    <t>ALIZAR DE 5X1,5CM PARA PORTA FIXADO COM PREGOS, PADRÃO MÉDIO - FORNECIMENTO E INSTALAÇÃO. AF_12/2019</t>
  </si>
  <si>
    <t>7.7.2</t>
  </si>
  <si>
    <t>COMP-ESQ-03</t>
  </si>
  <si>
    <t>90830</t>
  </si>
  <si>
    <t>FECHADURA DE EMBUTIR COM CILINDRO, EXTERNA, COMPLETA, ACABAMENTO PADRÃO MÉDIO, INCLUSO EXECUÇÃO DE FURO - FORNECIMENTO E INSTALAÇÃO. AF_12/2019</t>
  </si>
  <si>
    <t>7.7.3</t>
  </si>
  <si>
    <t>91306</t>
  </si>
  <si>
    <t>FECHADURA DE EMBUTIR PARA PORTAS INTERNAS, COMPLETA, ACABAMENTO PADRÃO MÉDIO, COM EXECUÇÃO DE FURO - FORNECIMENTO E INSTALAÇÃO. AF_12/2019</t>
  </si>
  <si>
    <t>88261</t>
  </si>
  <si>
    <t>CARPINTEIRO DE ESQUADRIA COM ENCARGOS COMPLEMENTARES</t>
  </si>
  <si>
    <t>00003093</t>
  </si>
  <si>
    <t>FECHADURA ROSETA REDONDA PARA PORTA INTERNA, EM ACO INOX (MAQUINA, TESTA E CONTRA-TESTA) E EM ZAMAC (MACANETA, LINGUETA E TRINCOS) COM ACABAMENTO CROMADO, MAQUINA DE 55 MM, INCLUINDO CHAVE TIPO INTERNA</t>
  </si>
  <si>
    <t>CJ</t>
  </si>
  <si>
    <t>7.7.4</t>
  </si>
  <si>
    <t>ED-51156</t>
  </si>
  <si>
    <t>VIDRO COMUM LISO INCOLOR, ESP. 4MM, INCLUSIVE FIXAÇÃO E VEDAÇÃO COM GUARNIÇÃO/GAXETA DE BORRACHA NEOPRENE, FORNECIMENTO E INSTALAÇÃO, EXCLUSIVE CAIXILHO/PERFIL</t>
  </si>
  <si>
    <t>ED-9199</t>
  </si>
  <si>
    <t>VIDRACEIRO COM ENCARGOS COMPLEMENTARES</t>
  </si>
  <si>
    <t>MATED- 9206</t>
  </si>
  <si>
    <t>GAXETA DE BORRACHA NEOPRENE (FORMATO TIPO: U|ALTURA: 13MM| LARGURA: 10MM| ESPESSURA: 5,5MM)</t>
  </si>
  <si>
    <t>MATED- 9225</t>
  </si>
  <si>
    <t>VIDRO CRISTAL (COR: INCOLOR/ESPESSURA: 4MM/TEXTURA: LISA)</t>
  </si>
  <si>
    <t>7.8.1</t>
  </si>
  <si>
    <t>PORT-ALUM-001</t>
  </si>
  <si>
    <t>88325</t>
  </si>
  <si>
    <t>00007568</t>
  </si>
  <si>
    <t>BUCHA DE NYLON SEM ABA S10, COM PARAFUSO DE 6,10 X 65 MM EM ACO ZINCADO COM ROSCA SOBERBA, CABECA CHATA E FENDA PHILLIPS</t>
  </si>
  <si>
    <t>00036888</t>
  </si>
  <si>
    <t>GUARNICAO / MOLDURA / ARREMATE DE ACABAMENTO PARA ESQUADRIA, EM ALUMINIO PERFIL 25, ACABAMENTO ANODIZADO BRANCO OU BRILHANTE, PARA 1 FACE</t>
  </si>
  <si>
    <t>00004914</t>
  </si>
  <si>
    <t>PORTA DE ABRIR EM ALUMINIO COM LAMBRI HORIZONTAL/LAMINADA, ACABAMENTO ANODIZADO NATURAL, SEM GUARNICAO/ALIZAR/VISTA</t>
  </si>
  <si>
    <t>00043601</t>
  </si>
  <si>
    <t>PUXADOR TUBULAR RETO SIMPLES, EM ALUMINIO CROMADO, COM COMPRIMENTO DE APROX 400 MM E DIAMETRO DE 25 MM</t>
  </si>
  <si>
    <t>00010507</t>
  </si>
  <si>
    <t>VIDRO TEMPERADO INCOLOR E = 10 MM, SEM COLOCACAO</t>
  </si>
  <si>
    <t>7.8.2</t>
  </si>
  <si>
    <t>PORT-ALUM-002</t>
  </si>
  <si>
    <t>7.8.3</t>
  </si>
  <si>
    <t>ED-50962</t>
  </si>
  <si>
    <t>FORNECIMENTO E ASSENTAMENTO DE JANELA DE ALUMÍNIO, LINHA SUPREMA ACABAMENTO ANODIZADO, TIPO CORRER COM CONTRAMARCO, INCLUSIVE FORNECIMENTO DE</t>
  </si>
  <si>
    <t>MATED-12723</t>
  </si>
  <si>
    <t>JANELA DE ALUMINIO SOB ENCOMENDA, ACABAMENTO TIPO NATURAL, DE CORRER COM CONTRAMARCOS, INCLUSIVE FORNECIMENTO VIDRO LISO DE 4MM</t>
  </si>
  <si>
    <t>7.8.4</t>
  </si>
  <si>
    <t>JAN-ALU-001</t>
  </si>
  <si>
    <t>M²</t>
  </si>
  <si>
    <t>00004377</t>
  </si>
  <si>
    <t>PARAFUSO DE ACO ZINCADO COM ROSCA SOBERBA, CABECA CHATA E FENDA SIMPLES, DIAMETRO 4,2 MM, COMPRIMENTO * 32 * MM</t>
  </si>
  <si>
    <t>00039961</t>
  </si>
  <si>
    <t>SILICONE ACETICO USO GERAL INCOLOR 280 G</t>
  </si>
  <si>
    <t>MATED- 12722</t>
  </si>
  <si>
    <t>JANELA DE ALUMINIO SOB ENCOMENDA, ACABAMENTO TIPO NATURAL, BASCULA COM CONTRAMARCOS, INCLUSIVE FORNECIMENTO VIDRO LISO DE 4MM</t>
  </si>
  <si>
    <t>7.8.5</t>
  </si>
  <si>
    <t>7.8.6</t>
  </si>
  <si>
    <t>94569</t>
  </si>
  <si>
    <t>JANELA DE ALUMÍNIO TIPO MAXIM-AR, COM VIDROS, BATENTE E FERRAGENS. EXCLUSIVE ALIZAR, ACABAMENTO E CONTRAMARCO. FORNECIMENTO E INSTALAÇÃO. AF_12/2019</t>
  </si>
  <si>
    <t>00034381</t>
  </si>
  <si>
    <t>JANELA MAXIM AR, EM ALUMINIO PERFIL 25, 60 X 80 CM (A X L), ACABAMENTO BRANCO OU BRILHANTE, BATENTE DE 4 A 5 CM, COM VIDRO, SEM GUARNICAO/ALIZAR</t>
  </si>
  <si>
    <t>7.9.1</t>
  </si>
  <si>
    <t>ED-50982</t>
  </si>
  <si>
    <t>MATED-12660</t>
  </si>
  <si>
    <t>PORTÃO DE FERRO PADRÃO,  EM CHAPA (TIPO LAMBRI)</t>
  </si>
  <si>
    <t>ED-50933</t>
  </si>
  <si>
    <t>ASSENTAMENTO DE GRADIS E PORTÕES</t>
  </si>
  <si>
    <t>7.10.1</t>
  </si>
  <si>
    <t>ED-48338</t>
  </si>
  <si>
    <t>MATED-12793</t>
  </si>
  <si>
    <t>BANCADA EM ARDÓSIA (COR: NATURAL/TIPO: POLIDO/ ESPESSURA: 3CM)</t>
  </si>
  <si>
    <t>MATED-12792</t>
  </si>
  <si>
    <t>TESTEIRA EM ARDÓSIA (COR : NATURAL/TIPO: POLIDO/ ESPESSURA: 3CM)</t>
  </si>
  <si>
    <t>MATED-12746</t>
  </si>
  <si>
    <t>TUBO EM METALON GALVANIZADO (FORMATO: RETANGULAR|SEÇÃO: 30X20MM|ESPESSURA: 1, 25MM|MASSA LINEAR: 0,90KG /M)</t>
  </si>
  <si>
    <t>7.10.2</t>
  </si>
  <si>
    <t>ED-50993</t>
  </si>
  <si>
    <t>MATED-12352</t>
  </si>
  <si>
    <t>ARGAMASSA COLANTE (TIPO : AC-III|UTILIZAÇÃO: AMBIENTES INTERNOS E EXTERNOS)</t>
  </si>
  <si>
    <t>MATED-12635</t>
  </si>
  <si>
    <t>PEITORIL/SOLEIRA EM ARDÓSIA (COR: NATURAL| ESPESSURA: 2CM)</t>
  </si>
  <si>
    <t>7.11.1</t>
  </si>
  <si>
    <t>ED-50721</t>
  </si>
  <si>
    <t>MATED-11460</t>
  </si>
  <si>
    <t>CANTONEIRA EM PERFIL PARA ACABAMENTO DE QUINAS (MATERIAL: ALUMÍNIO/COR: NATURAL/ ESPESSURA: 1MM/LARGURA DAS ABAS: 19MM)</t>
  </si>
  <si>
    <t>7.11.2</t>
  </si>
  <si>
    <t>ED-50579</t>
  </si>
  <si>
    <t>7.11.3</t>
  </si>
  <si>
    <t>ED-8145</t>
  </si>
  <si>
    <t>MATED-8144</t>
  </si>
  <si>
    <t>CHAPA DE POLIESTIRENO EXPANDIDO/EPS (ISOPOR) E = 20MM, 1000 X 500MM</t>
  </si>
  <si>
    <t>7.12.1</t>
  </si>
  <si>
    <t>94995</t>
  </si>
  <si>
    <t>EXECUÇÃO DE PASSEIO (CALÇADA) OU PISO DE CONCRETO COM CONCRETO MOLDADO IN LOCO, USINADO, ACABAMENTO CONVENCIONAL, ESPESSURA 8 CM, ARMADO. AF_08/2022</t>
  </si>
  <si>
    <t>00034492</t>
  </si>
  <si>
    <t>CONCRETO USINADO BOMBEAVEL, CLASSE DE RESISTENCIA C20, COM BRITA 0 E 1, SLUMP = 100 +/- 20 MM, EXCLUI SERVICO DE BOMBEAMENTO (NBR 8953)</t>
  </si>
  <si>
    <t>00005068</t>
  </si>
  <si>
    <t>PREGO DE ACO POLIDO COM CABECA 17 X 21 (2 X 11)</t>
  </si>
  <si>
    <t>00004517</t>
  </si>
  <si>
    <t>SARRAFO *2,5 X 7,5* CM EM PINUS, MISTA OU EQUIVALENTE DA REGIAO - BRUTA</t>
  </si>
  <si>
    <t>00004509</t>
  </si>
  <si>
    <t>SARRAFO *2,5 X 10* CM EM PINUS, MISTA OU EQUIVALENTE DA REGIAO - BRUTA</t>
  </si>
  <si>
    <t>00007156</t>
  </si>
  <si>
    <t>TELA DE ACO SOLDADA NERVURADA, CA-60, Q-196, (3,11 KG/M2), DIAMETRO DO FIO = 5,0 MM, LARGURA = 2,45 M, ESPACAMENTO DA MALHA = 10 X 10 CM</t>
  </si>
  <si>
    <t>7.12.2</t>
  </si>
  <si>
    <t>ED-48491</t>
  </si>
  <si>
    <t>8.1</t>
  </si>
  <si>
    <t>8.2</t>
  </si>
  <si>
    <t>94275</t>
  </si>
  <si>
    <t>ASSENTAMENTO DE GUIA (MEIO-FIO) EM TRECHO RETO, CONFECCIONADA EM CONCRETO PRÉ-FABRICADO, DIMENSÕES 100X15X13X20 CM (COMPRIMENTO X BASE INFERIOR X BASE SUPERIOR X ALTURA), PARA URBANIZAÇÃO INTERNA DE EMPREENDIMENTOS. AF_06/2016_P</t>
  </si>
  <si>
    <t>88629</t>
  </si>
  <si>
    <t>ARGAMASSA TRAÇO 1:3 (EM VOLUME DE CIMENTO E AREIA MÉDIA ÚMIDA), PREPARO MANUAL. AF_08/2019</t>
  </si>
  <si>
    <t>00000370</t>
  </si>
  <si>
    <t>AREIA MEDIA - POSTO JAZIDA/FORNECEDOR (RETIRADO NA JAZIDA, SEM TRANSPORTE)</t>
  </si>
  <si>
    <t>00041679</t>
  </si>
  <si>
    <t>MEIO-FIO OU GUIA DE CONCRETO PRE-MOLDADO, COMP 1 M, *20 X 12/15* CM (H X L1/L2)</t>
  </si>
  <si>
    <t>8.3</t>
  </si>
  <si>
    <t>98504</t>
  </si>
  <si>
    <t>PLANTIO DE GRAMA BATATAIS EM PLACAS. AF_05/2018</t>
  </si>
  <si>
    <t>88441</t>
  </si>
  <si>
    <t>JARDINEIRO COM ENCARGOS COMPLEMENTARES</t>
  </si>
  <si>
    <t>00003324</t>
  </si>
  <si>
    <t>GRAMA BATATAIS EM PLACAS, SEM PLANTIO</t>
  </si>
  <si>
    <t>8.4</t>
  </si>
  <si>
    <t>98520</t>
  </si>
  <si>
    <t>APLICAÇÃO DE ADUBO EM SOLO. AF_05/2018</t>
  </si>
  <si>
    <t>00003123</t>
  </si>
  <si>
    <t>FERTILIZANTE NPK - 4: 14: 8</t>
  </si>
  <si>
    <t>00038125</t>
  </si>
  <si>
    <t>FERTILIZANTE ORGANICO COMPOSTO, CLASSE A</t>
  </si>
  <si>
    <t>8.5</t>
  </si>
  <si>
    <t>98510</t>
  </si>
  <si>
    <t>PLANTIO DE ÁRVORE ORNAMENTAL COM ALTURA DE MUDA MENOR OU IGUAL A 2,00 M. AF_05/2018</t>
  </si>
  <si>
    <t>00000358</t>
  </si>
  <si>
    <t>MUDA DE ARVORE ORNAMENTAL, OITI/AROEIRA SALSA/ANGICO/IPE/JACARANDA OU EQUIVALENTE  DA REGIAO, H= *1* M</t>
  </si>
  <si>
    <t>9.1</t>
  </si>
  <si>
    <t>HID-RET-001</t>
  </si>
  <si>
    <t>88248</t>
  </si>
  <si>
    <t>AUXILIAR DE ENCANADOR OU BOMBEIRO HIDRÁULICO COM ENCARGOS COMPLEMENTARES</t>
  </si>
  <si>
    <t>88267</t>
  </si>
  <si>
    <t>ENCANADOR OU BOMBEIRO HIDRÁULICO COM ENCARGOS COMPLEMENTARES</t>
  </si>
  <si>
    <t>87367</t>
  </si>
  <si>
    <t>ARGAMASSA TRAÇO 1:1:6 (EM VOLUME DE CIMENTO, CAL E AREIA MÉDIA ÚMIDA) PARA EMBOÇO/MASSA ÚNICA/ASSENTAMENTO DE ALVENARIA DE VEDAÇÃO, PREPARO MANUAL. AF_08/2019</t>
  </si>
  <si>
    <t>00004350</t>
  </si>
  <si>
    <t>BUCHA DE NYLON, DIAMETRO DO FURO 8 MM, COMPRIMENTO 40 MM, COM PARAFUSO DE ROSCA SOBERBA, CABECA CHATA, FENDA SIMPLES, 4,8 X 50 MM</t>
  </si>
  <si>
    <t>00010899</t>
  </si>
  <si>
    <t>ADAPTADOR, EM LATAO, ENGATE RAPIDO 2 1/2" X ROSCA INTERNA 5 FIOS 2 1/2",  PARA INSTALACAO PREDIAL DE COMBATE A INCENDIO</t>
  </si>
  <si>
    <t>9.2</t>
  </si>
  <si>
    <t>96765</t>
  </si>
  <si>
    <t>ABRIGO PARA HIDRANTE, 90X60X17CM, COM REGISTRO GLOBO ANGULAR 45 GRAUS 2 1/2", ADAPTADOR STORZ 2 1/2", MANGUEIRA DE INCÊNDIO 20M, REDUÇÃO 2 1/2" X 1 1/2" E ESGUICHO EM LATÃO 1 1/2" - FORNECIMENTO E INSTALAÇÃO. AF_10/2020</t>
  </si>
  <si>
    <t>00010900</t>
  </si>
  <si>
    <t>ADAPTADOR, EM LATAO, ENGATE RAPIDO1 1/2" X ROSCA INTERNA 5 FIOS 2 1/2",  PARA INSTALACAO PREDIAL DE COMBATE A INCENDIO</t>
  </si>
  <si>
    <t>00020963</t>
  </si>
  <si>
    <t>CAIXA DE INCENDIO/ABRIGO PARA MANGUEIRA, DE SOBREPOR/EXTERNA, COM 90 X 60 X 17 CM, EM CHAPA DE ACO, PORTA COM VENTILACAO, VISOR COM A INSCRICAO "INCENDIO", SUPORTE/CESTA INTERNA PARA A MANGUEIRA, PINTURA ELETROSTATICA VERMELHA</t>
  </si>
  <si>
    <t>00020971</t>
  </si>
  <si>
    <t>CHAVE DUPLA PARA CONEXOES TIPO STORZ, ENGATE RAPIDO 1 1/2" X 2 1/2", EM LATAO, PARA INSTALACAO PREDIAL COMBATE A INCENDIO</t>
  </si>
  <si>
    <t>00037554</t>
  </si>
  <si>
    <t>ESGUICHO JATO REGULAVEL, TIPO ELKHART, ENGATE RAPIDO 1 1/2", PARA COMBATE A INCENDIO</t>
  </si>
  <si>
    <t>00021030</t>
  </si>
  <si>
    <t>MANGUEIRA DE INCENDIO, TIPO 1, DE 1 1/2", COMPRIMENTO = 20 M, TECIDO EM FIO DE POLIESTER E TUBO INTERNO EM BORRACHA SINTETICA, COM UNIOES ENGATE RAPIDO</t>
  </si>
  <si>
    <t>00010904</t>
  </si>
  <si>
    <t>REGISTRO OU VALVULA GLOBO ANGULAR EM LATAO, PARA HIDRANTES EM INSTALACAO PREDIAL DE INCENDIO, 45 GRAUS, DIAMETRO DE 2 1/2", COM VOLANTE, CLASSE DE PRESSAO DE ATE 200 PSI</t>
  </si>
  <si>
    <t>9.3</t>
  </si>
  <si>
    <t>ED-50188</t>
  </si>
  <si>
    <t>MATED-13049</t>
  </si>
  <si>
    <t>CHAVE PARA CONEXÕES DE ENGATE RÁPIDO (TIPO: STORZ|MATERIAL: LATÃO| MEDIDAS: 63MM [2.1/2"] X38MM [1.1/2"])</t>
  </si>
  <si>
    <t>ED-50363</t>
  </si>
  <si>
    <t>AJUDANTE DE BOMBEIRO/ENCANADOR COM ENCARGOS COMPLEMENTARES</t>
  </si>
  <si>
    <t>9.4</t>
  </si>
  <si>
    <t>101915</t>
  </si>
  <si>
    <t>CONJUNTO DE MANGUEIRA PARA COMBATE A INCÊNDIO EM FIBRA DE POLIESTER PURA, COM 1.1/2", REVESTIDA INTERNAMENTE, COMPRIMENTO DE 15M - FORNECIMENTO E INSTALAÇÃO. AF_10/2020</t>
  </si>
  <si>
    <t>00021029</t>
  </si>
  <si>
    <t>MANGUEIRA DE INCENDIO, TIPO 1, DE 1 1/2", COMPRIMENTO = 15 M, TECIDO EM FIO DE POLIESTER E TUBO INTERNO EM BORRACHA SINTETICA, COM UNIOES ENGATE RAPIDO</t>
  </si>
  <si>
    <t>9.5</t>
  </si>
  <si>
    <t>92367</t>
  </si>
  <si>
    <t>TUBO DE AÇO GALVANIZADO COM COSTURA, CLASSE MÉDIA, DN 65 (2 1/2"), CONEXÃO ROSQUEADA, INSTALADO EM REDE DE ALIMENTAÇÃO PARA HIDRANTE - FORNECIMENTO E INSTALAÇÃO. AF_10/2020</t>
  </si>
  <si>
    <t>00007701</t>
  </si>
  <si>
    <t>TUBO ACO GALVANIZADO COM COSTURA, CLASSE MEDIA, DN 2.1/2", E = *3,65* MM, PESO *6,51* KG/M (NBR 5580)</t>
  </si>
  <si>
    <t>9.6</t>
  </si>
  <si>
    <t>97495</t>
  </si>
  <si>
    <t>TÊ, EM AÇO, CONEXÃO SOLDADA, DN 65 (2 1/2"), INSTALADO EM REDE DE ALIMENTAÇÃO PARA HIDRANTE - FORNECIMENTO E INSTALAÇÃO. AF_10/2020</t>
  </si>
  <si>
    <t>00040398</t>
  </si>
  <si>
    <t>TE 90 GRAUS EM ACO CARBONO, SOLDAVEL, PRESSAO 3.000 LBS, DN 2 1/2"</t>
  </si>
  <si>
    <t>9.7</t>
  </si>
  <si>
    <t>94474</t>
  </si>
  <si>
    <t>COTOVELO 45 GRAUS, EM FERRO GALVANIZADO, CONEXÃO ROSQUEADA, DN 65 (2 1/2_x0094_), INSTALADO EM RESERVAÇÃO DE ÁGUA DE EDIFICAÇÃO QUE POSSUA RESERVATÓRIO DE FIBRA/FIBROCIMENTO _x0096_ FORNECIMENTO E INSTALAÇÃO. AF_06/2016</t>
  </si>
  <si>
    <t>00012402</t>
  </si>
  <si>
    <t>COTOVELO 45 GRAUS DE FERRO GALVANIZADO, COM ROSCA BSP, DE 2 1/2"</t>
  </si>
  <si>
    <t>00003148</t>
  </si>
  <si>
    <t>FITA VEDA ROSCA EM ROLOS DE 18 MM X 50 M (L X C)</t>
  </si>
  <si>
    <t>9.8</t>
  </si>
  <si>
    <t>92377</t>
  </si>
  <si>
    <t>NIPLE, EM FERRO GALVANIZADO, DN 65 (2 1/2"), CONEXÃO ROSQUEADA, INSTALADO EM REDE DE ALIMENTAÇÃO PARA HIDRANTE - FORNECIMENTO E INSTALAÇÃO. AF_10/2020</t>
  </si>
  <si>
    <t>00004208</t>
  </si>
  <si>
    <t>NIPLE DE FERRO GALVANIZADO, COM ROSCA BSP, DE 2 1/2"</t>
  </si>
  <si>
    <t>9.9</t>
  </si>
  <si>
    <t>ALAR-CEN-001</t>
  </si>
  <si>
    <t>88264</t>
  </si>
  <si>
    <t>ELETRICISTA COM ENCARGOS COMPLEMENTARES</t>
  </si>
  <si>
    <t>COMP.37</t>
  </si>
  <si>
    <t>CENTRAL DE ALARME E DETECÇÃO DE INCENDIO, CAPACIDADE: 2 BATERIAS, 8 LAÇOS, COM 2 LINHAS, MOD.VR-8L, VERIN OU SIMILAR</t>
  </si>
  <si>
    <t>9.10</t>
  </si>
  <si>
    <t>ED-49526</t>
  </si>
  <si>
    <t>MATED-12977</t>
  </si>
  <si>
    <t>ED-50362</t>
  </si>
  <si>
    <t>AJUDANTE DE ELETRICISTA COM ENCARGOS COMPLEMENTARES</t>
  </si>
  <si>
    <t>ED-50373</t>
  </si>
  <si>
    <t>9.11</t>
  </si>
  <si>
    <t>ED-50180</t>
  </si>
  <si>
    <t>MATED-11480</t>
  </si>
  <si>
    <t>ACIONADOR MANUAL DE ALARME DE INCÊNDIO ( ALTURA: 89MM/LARGURA: 93MM/PROFUNDIDADE: 26, 5MM/TENSÃO: 17-28 V)</t>
  </si>
  <si>
    <t>9.12</t>
  </si>
  <si>
    <t>ED-50193</t>
  </si>
  <si>
    <t>MATED-11337</t>
  </si>
  <si>
    <t>BUCHA DE NYLON COM PARAFUSO AUTO ATARRAXANTE CABEÇA PANELA, FENDA SIMPLES ( COMPRIMENTO: 50MM| DIÂMETRO NOMINAL DO PARAFUSO: 4,8MM| DIÂMETRO NOMINAL DA BUCHA: 8MM)</t>
  </si>
  <si>
    <t>MATED-12539</t>
  </si>
  <si>
    <t>EXTINTOR DE PÓ QUIMICO ( CAPACIDADE EXTINTORA: 2- A:20-B:C|AGENTE: FOSFATO MONOAMÔNICO|CARGA: 4KG )</t>
  </si>
  <si>
    <t>9.13</t>
  </si>
  <si>
    <t>101909</t>
  </si>
  <si>
    <t>EXTINTOR DE INCÊNDIO PORTÁTIL COM CARGA DE PQS DE 6 KG, CLASSE BC - FORNECIMENTO E INSTALAÇÃO. AF_10/2020_P</t>
  </si>
  <si>
    <t>00010892</t>
  </si>
  <si>
    <t>EXTINTOR DE INCENDIO PORTATIL COM CARGA DE PO QUIMICO SECO (PQS) DE 6 KG, CLASSE BC</t>
  </si>
  <si>
    <t>9.14</t>
  </si>
  <si>
    <t>97599</t>
  </si>
  <si>
    <t>LUMINÁRIA DE EMERGÊNCIA, COM 30 LÂMPADAS LED DE 2 W, SEM REATOR - FORNECIMENTO E INSTALAÇÃO. AF_02/2020</t>
  </si>
  <si>
    <t>88247</t>
  </si>
  <si>
    <t>AUXILIAR DE ELETRICISTA COM ENCARGOS COMPLEMENTARES</t>
  </si>
  <si>
    <t>00038774</t>
  </si>
  <si>
    <t>LUMINARIA DE EMERGENCIA 30 LEDS, POTENCIA 2 W, BATERIA DE LITIO, AUTONOMIA DE 6 HORAS</t>
  </si>
  <si>
    <t>9.15</t>
  </si>
  <si>
    <t>ED-50201</t>
  </si>
  <si>
    <t>MATED-12919</t>
  </si>
  <si>
    <t>PLACA FOTOLUMINESCENTE (TIPO: S1|FORMATO: RETANGULAR|DIMENSÃO: 380MMX190MM|INFORMAÇÃO : PICTOGRAMA SEM TEXTO - SAÍDA DE EMERGÊNCIA DIREITA)</t>
  </si>
  <si>
    <t>9.16</t>
  </si>
  <si>
    <t>ED-50195</t>
  </si>
  <si>
    <t>MATED-12071</t>
  </si>
  <si>
    <t>ADAPTADOR EM LATAO P/ INSTALACAO PREDIAL DE COMBATE A INCENDIO ENGATE RAPIDO 2 1/2" X ROSCA INTERNA 5 FIOS 2 1/2"</t>
  </si>
  <si>
    <t>MATED-11248</t>
  </si>
  <si>
    <t>AREIA LAVADA POSTO OBRA (TIPO: MÉDIA)</t>
  </si>
  <si>
    <t>MATED-11258</t>
  </si>
  <si>
    <t>CIMENTO PORTLAND CP II-E- 32 (RESISTÊNCIA: 32,00MPA)</t>
  </si>
  <si>
    <t>MATED-11624</t>
  </si>
  <si>
    <t>FITA DE VEDAÇÃO PARA TUBOS E CONEXÕES ROSCÁVEIS (LARGURA: 12 MM)</t>
  </si>
  <si>
    <t>MATED-11251</t>
  </si>
  <si>
    <t>PEDRA BRITADA POSTO OBRA (NÚMERO: 2| GRANULOMETRIA: 19-38MM)</t>
  </si>
  <si>
    <t>MATED-11485</t>
  </si>
  <si>
    <t>REGISTRO TIPO GLOBO ANGULAR (APLICAÇÃO: HIDRANTES|DIÂMETRO: 2.1/2" [63 MM]|ÂNGULO: 45°| MATERIAL: BRONZE| ACABAMENTO: EM LATÃO COM VOLANTE| EXTREMIDADE: ROSCADA)</t>
  </si>
  <si>
    <t>MATED-12540</t>
  </si>
  <si>
    <t>TAMPA DE FERRO FUNDIDO PARA HIDRANTE DE RECALQUE</t>
  </si>
  <si>
    <t>MATED-11486</t>
  </si>
  <si>
    <t>TAMPÃO CEGO COM CORRENTE PARA HIDRANTE EM LATÃO (DIÂMETRO DA SEÇÃO: 2.1/2")</t>
  </si>
  <si>
    <t>MATED-11315</t>
  </si>
  <si>
    <t>TIJOLO MACIÇO (TIPO: COMUM|COMPRIMENTO: 190MM|LARGURA: 90MM| ALTURA: 50MM*)*VALORES REFERENCIAIS APROXIMADOS</t>
  </si>
  <si>
    <t>10.1.1</t>
  </si>
  <si>
    <t>86935</t>
  </si>
  <si>
    <t>CUBA DE EMBUTIR DE AÇO INOXIDÁVEL MÉDIA, INCLUSO VÁLVULA TIPO AMERICANA EM METAL CROMADO E SIFÃO FLEXÍVEL EM PVC - FORNECIMENTO E INSTALAÇÃO. AF_01/2020</t>
  </si>
  <si>
    <t>86900</t>
  </si>
  <si>
    <t>CUBA DE EMBUTIR RETANGULAR DE AÇO INOXIDÁVEL, 46 X 30 X 12 CM - FORNECIMENTO E INSTALAÇÃO. AF_01/2020</t>
  </si>
  <si>
    <t>86878</t>
  </si>
  <si>
    <t>VÁLVULA EM METAL CROMADO TIPO AMERICANA 3.1/2_x0094_ X 1.1/2_x0094_ PARA PIA - FORNECIMENTO E INSTALAÇÃO. AF_01/2020</t>
  </si>
  <si>
    <t>86883</t>
  </si>
  <si>
    <t>SIFÃO DO TIPO FLEXÍVEL EM PVC 1  X 1.1/2  - FORNECIMENTO E INSTALAÇÃO. AF_01/2020</t>
  </si>
  <si>
    <t>10.1.2</t>
  </si>
  <si>
    <t>86915</t>
  </si>
  <si>
    <t>00003146</t>
  </si>
  <si>
    <t>FITA VEDA ROSCA EM ROLOS DE 18 MM X 10 M (L X C)</t>
  </si>
  <si>
    <t>00036791</t>
  </si>
  <si>
    <t>TORNEIRA METALICA CROMADA DE MESA PARA LAVATORIO, BICA ALTA, COM AREJADOR (REF 1195)</t>
  </si>
  <si>
    <t>10.1.3</t>
  </si>
  <si>
    <t>COMP-ABRIGO-01</t>
  </si>
  <si>
    <t>PM30</t>
  </si>
  <si>
    <t>CHUVEIRO LAVA-OLHOS MANUAL EM FERRO GALVANIZADO</t>
  </si>
  <si>
    <t>10.1.4</t>
  </si>
  <si>
    <t>98110</t>
  </si>
  <si>
    <t>CAIXA DE GORDURA PEQUENA (CAPACIDADE: 19 L), CIRCULAR, EM PVC, DIÂMETRO INTERNO= 0,3 M. AF_12/2020</t>
  </si>
  <si>
    <t>101618</t>
  </si>
  <si>
    <t>PREPARO DE FUNDO DE VALA COM LARGURA MENOR QUE 1,5 M, COM CAMADA DE AREIA, LANÇAMENTO MANUAL. AF_08/2020</t>
  </si>
  <si>
    <t>00035277</t>
  </si>
  <si>
    <t>CAIXA DE GORDURA EM PVC, DIAMETRO MINIMO 300 MM, DIAMETRO DE SAIDA 100 MM, CAPACIDADE  APROXIMADA 18 LITROS, COM TAMPA E CESTO</t>
  </si>
  <si>
    <t>10.1.5</t>
  </si>
  <si>
    <t>97903</t>
  </si>
  <si>
    <t>CAIXA ENTERRADA HIDRÁULICA RETANGULAR EM ALVENARIA COM TIJOLOS CERÂMICOS MACIÇOS, DIMENSÕES INTERNAS: 0,8X0,8X0,6 M PARA REDE DE ESGOTO. AF_12/2020</t>
  </si>
  <si>
    <t>5678</t>
  </si>
  <si>
    <t>RETROESCAVADEIRA SOBRE RODAS COM CARREGADEIRA, TRAÇÃO 4X4, POTÊNCIA LÍQ. 88 HP, CAÇAMBA CARREG. CAP. MÍN. 1 M3, CAÇAMBA RETRO CAP. 0,26 M3, PESO OPERACIONAL MÍN. 6.674 KG, PROFUNDIDADE ESCAVAÇÃO MÁX. 4,37 M - CHP DIURNO. AF_06/2014</t>
  </si>
  <si>
    <t>5679</t>
  </si>
  <si>
    <t>RETROESCAVADEIRA SOBRE RODAS COM CARREGADEIRA, TRAÇÃO 4X4, POTÊNCIA LÍQ. 88 HP, CAÇAMBA CARREG. CAP. MÍN. 1 M3, CAÇAMBA RETRO CAP. 0,26 M3, PESO OPERACIONAL MÍN. 6.674 KG, PROFUNDIDADE ESCAVAÇÃO MÁX. 4,37 M - CHI DIURNO. AF_06/2014</t>
  </si>
  <si>
    <t>97735</t>
  </si>
  <si>
    <t>PEÇA RETANGULAR PRÉ-MOLDADA, VOLUME DE CONCRETO DE 30 A 100 LITROS, TAXA DE AÇO APROXIMADA DE 30KG/M³. AF_01/2018</t>
  </si>
  <si>
    <t>101616</t>
  </si>
  <si>
    <t>PREPARO DE FUNDO DE VALA COM LARGURA MENOR QUE 1,5 M (ACERTO DO SOLO NATURAL). AF_08/2020</t>
  </si>
  <si>
    <t>87316</t>
  </si>
  <si>
    <t>ARGAMASSA TRAÇO 1:4 (EM VOLUME DE CIMENTO E AREIA GROSSA ÚMIDA) PARA CHAPISCO CONVENCIONAL, PREPARO MECÂNICO COM BETONEIRA 400 L. AF_08/2019</t>
  </si>
  <si>
    <t>100475</t>
  </si>
  <si>
    <t>ARGAMASSA TRAÇO 1:3 (EM VOLUME DE CIMENTO E AREIA MÉDIA ÚMIDA) COM ADIÇÃO DE IMPERMEABILIZANTE, PREPARO MECÂNICO COM BETONEIRA 400 L. AF_08/2019</t>
  </si>
  <si>
    <t>00004491</t>
  </si>
  <si>
    <t>PONTALETE *7,5 X 7,5* CM EM PINUS, MISTA OU EQUIVALENTE DA REGIAO - BRUTA</t>
  </si>
  <si>
    <t>00005069</t>
  </si>
  <si>
    <t>PREGO DE ACO POLIDO COM CABECA 17 X 27 (2 1/2 X 11)</t>
  </si>
  <si>
    <t>00006193</t>
  </si>
  <si>
    <t>TABUA  NAO  APARELHADA  *2,5 X 20* CM, EM MACARANDUBA, ANGELIM OU EQUIVALENTE DA REGIAO - BRUTA</t>
  </si>
  <si>
    <t>00007258</t>
  </si>
  <si>
    <t>TIJOLO CERAMICO MACICO COMUM *5 X 10 X 20* CM (L X A X C)</t>
  </si>
  <si>
    <t>10.1.6</t>
  </si>
  <si>
    <t>94495</t>
  </si>
  <si>
    <t>REGISTRO DE GAVETA BRUTO, LATÃO, ROSCÁVEL, 1" - FORNECIMENTO E INSTALAÇÃO. AF_08/2021</t>
  </si>
  <si>
    <t>00006019</t>
  </si>
  <si>
    <t>REGISTRO GAVETA BRUTO EM LATAO FORJADO, BITOLA 1 " (REF 1509)</t>
  </si>
  <si>
    <t>10.1.7</t>
  </si>
  <si>
    <t>89972</t>
  </si>
  <si>
    <t>89383</t>
  </si>
  <si>
    <t>ADAPTADOR CURTO COM BOLSA E ROSCA PARA REGISTRO, PVC, SOLDÁVEL, DN 25MM X 3/4 , INSTALADO EM RAMAL OU SUB-RAMAL DE ÁGUA - FORNECIMENTO E INSTALAÇÃO. AF_06/2022</t>
  </si>
  <si>
    <t>89353</t>
  </si>
  <si>
    <t>REGISTRO DE GAVETA BRUTO, LATÃO, ROSCÁVEL, 3/4" - FORNECIMENTO E INSTALAÇÃO. AF_08/2021</t>
  </si>
  <si>
    <t>10.1.8</t>
  </si>
  <si>
    <t>94489</t>
  </si>
  <si>
    <t>REGISTRO DE ESFERA, PVC, SOLDÁVEL, COM VOLANTE, DN  25 MM - FORNECIMENTO E INSTALAÇÃO. AF_08/2021</t>
  </si>
  <si>
    <t>00020080</t>
  </si>
  <si>
    <t>ADESIVO PLASTICO PARA PVC, FRASCO COM 175 GR</t>
  </si>
  <si>
    <t>00038383</t>
  </si>
  <si>
    <t>LIXA D'AGUA EM FOLHA, GRAO 100</t>
  </si>
  <si>
    <t>00011674</t>
  </si>
  <si>
    <t>REGISTRO DE ESFERA, PVC, COM VOLANTE, VS, SOLDAVEL, DN 25 MM, COM CORPO DIVIDIDO</t>
  </si>
  <si>
    <t>00020083</t>
  </si>
  <si>
    <t>SOLUCAO PREPARADORA / LIMPADORA PARA PVC, FRASCO COM 1000 CM3</t>
  </si>
  <si>
    <t>10.1.9</t>
  </si>
  <si>
    <t>94490</t>
  </si>
  <si>
    <t>REGISTRO DE ESFERA, PVC, SOLDÁVEL, COM VOLANTE, DN  32 MM - FORNECIMENTO E INSTALAÇÃO. AF_08/2021</t>
  </si>
  <si>
    <t>00011675</t>
  </si>
  <si>
    <t>REGISTRO DE ESFERA, PVC, COM VOLANTE, VS, SOLDAVEL, DN 32 MM, COM CORPO DIVIDIDO</t>
  </si>
  <si>
    <t>10.1.10</t>
  </si>
  <si>
    <t>94491</t>
  </si>
  <si>
    <t>REGISTRO DE ESFERA, PVC, SOLDÁVEL, COM VOLANTE, DN  40 MM - FORNECIMENTO E INSTALAÇÃO. AF_08/2021</t>
  </si>
  <si>
    <t>00011676</t>
  </si>
  <si>
    <t>REGISTRO DE ESFERA, PVC, COM VOLANTE, VS, SOLDAVEL, DN 40 MM, COM CORPO DIVIDIDO</t>
  </si>
  <si>
    <t>10.1.11</t>
  </si>
  <si>
    <t>94492</t>
  </si>
  <si>
    <t>REGISTRO DE ESFERA, PVC, SOLDÁVEL, COM VOLANTE, DN  50 MM - FORNECIMENTO E INSTALAÇÃO. AF_08/2021</t>
  </si>
  <si>
    <t>00011677</t>
  </si>
  <si>
    <t>REGISTRO DE ESFERA, PVC, COM VOLANTE, VS, SOLDAVEL, DN 50 MM, COM CORPO DIVIDIDO</t>
  </si>
  <si>
    <t>10.1.12</t>
  </si>
  <si>
    <t>94493</t>
  </si>
  <si>
    <t>REGISTRO DE ESFERA, PVC, SOLDÁVEL, COM VOLANTE, DN  60 MM - FORNECIMENTO E INSTALAÇÃO. AF_08/2021</t>
  </si>
  <si>
    <t>00011678</t>
  </si>
  <si>
    <t>REGISTRO DE ESFERA, PVC, COM VOLANTE, VS, SOLDAVEL, DN 60 MM, COM CORPO DIVIDIDO</t>
  </si>
  <si>
    <t>10.1.13</t>
  </si>
  <si>
    <t>89707</t>
  </si>
  <si>
    <t>CAIXA SIFONADA, PVC, DN 100 X 100 X 50 MM, JUNTA ELÁSTICA, FORNECIDA E INSTALADA EM RAMAL DE DESCARGA OU EM RAMAL DE ESGOTO SANITÁRIO. AF_08/2022</t>
  </si>
  <si>
    <t>00005103</t>
  </si>
  <si>
    <t>CAIXA SIFONADA PVC, 100 X 100 X 50 MM, COM GRELHA REDONDA, BRANCA</t>
  </si>
  <si>
    <t>00000122</t>
  </si>
  <si>
    <t>ADESIVO PLASTICO PARA PVC, FRASCO COM *850* GR</t>
  </si>
  <si>
    <t>10.1.14</t>
  </si>
  <si>
    <t>89708</t>
  </si>
  <si>
    <t>CAIXA SIFONADA, PVC, DN 150 X 185 X 75 MM, JUNTA ELÁSTICA, FORNECIDA E INSTALADA EM RAMAL DE DESCARGA OU EM RAMAL DE ESGOTO SANITÁRIO. AF_08/2022</t>
  </si>
  <si>
    <t>00011714</t>
  </si>
  <si>
    <t>CAIXA SIFONADA, PVC, 150 X *185* X 75 MM, COM GRELHA QUADRADA, BRANCA</t>
  </si>
  <si>
    <t>10.1.15</t>
  </si>
  <si>
    <t>86886</t>
  </si>
  <si>
    <t>ENGATE FLEXÍVEL EM INOX, 1/2  X 30CM - FORNECIMENTO E INSTALAÇÃO. AF_01/2020</t>
  </si>
  <si>
    <t>00011683</t>
  </si>
  <si>
    <t>ENGATE / RABICHO FLEXIVEL INOX 1/2 " X 30 CM</t>
  </si>
  <si>
    <t>10.1.16</t>
  </si>
  <si>
    <t>86884</t>
  </si>
  <si>
    <t>ENGATE FLEXÍVEL EM PLÁSTICO BRANCO, 1/2_x0094_ X 30CM - FORNECIMENTO E INSTALAÇÃO. AF_01/2020</t>
  </si>
  <si>
    <t>00006141</t>
  </si>
  <si>
    <t>ENGATE/RABICHO FLEXIVEL PLASTICO (PVC OU ABS) BRANCO 1/2 " X 30 CM</t>
  </si>
  <si>
    <t>10.1.17</t>
  </si>
  <si>
    <t>86882</t>
  </si>
  <si>
    <t>SIFÃO DO TIPO GARRAFA/COPO EM PVC 1.1/4  X 1.1/2_x0094_ - FORNECIMENTO E INSTALAÇÃO. AF_01/2020</t>
  </si>
  <si>
    <t>00006146</t>
  </si>
  <si>
    <t>SIFAO PLASTICO TIPO COPO PARA TANQUE, 1.1/4 X 1.1/2 "</t>
  </si>
  <si>
    <t>10.1.18</t>
  </si>
  <si>
    <t>86879</t>
  </si>
  <si>
    <t>VÁLVULA EM PLÁSTICO 1_x0094_ PARA PIA, TANQUE OU LAVATÓRIO, COM OU SEM LADRÃO - FORNECIMENTO E INSTALAÇÃO. AF_01/2020</t>
  </si>
  <si>
    <t>00006153</t>
  </si>
  <si>
    <t>VALVULA EM PLASTICO BRANCO PARA TANQUE OU LAVATORIO 1 ", SEM UNHO E SEM LADRAO</t>
  </si>
  <si>
    <t>10.1.19</t>
  </si>
  <si>
    <t>89852</t>
  </si>
  <si>
    <t>CURVA CURTA 90 GRAUS, PVC, SERIE NORMAL, ESGOTO PREDIAL, DN 100 MM, JUNTA ELÁSTICA, FORNECIDO E INSTALADO EM SUBCOLETOR AÉREO DE ESGOTO SANITÁRIO. AF_08/2022</t>
  </si>
  <si>
    <t>00000301</t>
  </si>
  <si>
    <t>ANEL BORRACHA PARA TUBO ESGOTO PREDIAL, DN 100 MM (NBR 5688)</t>
  </si>
  <si>
    <t>00001966</t>
  </si>
  <si>
    <t>CURVA PVC CURTA 90 GRAUS, 100 MM, PARA ESGOTO PREDIAL</t>
  </si>
  <si>
    <t>00020078</t>
  </si>
  <si>
    <t>PASTA LUBRIFICANTE PARA TUBOS E CONEXOES COM JUNTA ELASTICA, EMBALAGEM DE *400* GR (USO EM PVC, ACO, POLIETILENO E OUTROS)</t>
  </si>
  <si>
    <t>10.1.20</t>
  </si>
  <si>
    <t>89728</t>
  </si>
  <si>
    <t>CURVA CURTA 90 GRAUS, PVC, SERIE NORMAL, ESGOTO PREDIAL, DN 40 MM, JUNTA SOLDÁVEL, FORNECIDO E INSTALADO EM RAMAL DE DESCARGA OU RAMAL DE ESGOTO SANITÁRIO. AF_08/2022</t>
  </si>
  <si>
    <t>00001933</t>
  </si>
  <si>
    <t>CURVA PVC CURTA 90 GRAUS, DN 40 MM, PARA ESGOTO PREDIAL</t>
  </si>
  <si>
    <t>10.1.21</t>
  </si>
  <si>
    <t>89746</t>
  </si>
  <si>
    <t>JOELHO 45 GRAUS, PVC, SERIE NORMAL, ESGOTO PREDIAL, DN 100 MM, JUNTA ELÁSTICA, FORNECIDO E INSTALADO EM RAMAL DE DESCARGA OU RAMAL DE ESGOTO SANITÁRIO. AF_08/2022</t>
  </si>
  <si>
    <t>00003528</t>
  </si>
  <si>
    <t>JOELHO PVC, SOLDAVEL, PB, 45 GRAUS, DN 100 MM, PARA ESGOTO PREDIAL</t>
  </si>
  <si>
    <t>10.1.22</t>
  </si>
  <si>
    <t>89726</t>
  </si>
  <si>
    <t>JOELHO 45 GRAUS, PVC, SERIE NORMAL, ESGOTO PREDIAL, DN 40 MM, JUNTA SOLDÁVEL, FORNECIDO E INSTALADO EM RAMAL DE DESCARGA OU RAMAL DE ESGOTO SANITÁRIO. AF_08/2022</t>
  </si>
  <si>
    <t>00003516</t>
  </si>
  <si>
    <t>JOELHO PVC, SOLDAVEL, BB, 45 GRAUS, DN 40 MM, PARA ESGOTO PREDIAL</t>
  </si>
  <si>
    <t>10.1.23</t>
  </si>
  <si>
    <t>89732</t>
  </si>
  <si>
    <t>JOELHO 45 GRAUS, PVC, SERIE NORMAL, ESGOTO PREDIAL, DN 50 MM, JUNTA ELÁSTICA, FORNECIDO E INSTALADO EM RAMAL DE DESCARGA OU RAMAL DE ESGOTO SANITÁRIO. AF_08/2022</t>
  </si>
  <si>
    <t>00000296</t>
  </si>
  <si>
    <t>ANEL BORRACHA PARA TUBO ESGOTO PREDIAL, DN 50 MM (NBR 5688)</t>
  </si>
  <si>
    <t>00003518</t>
  </si>
  <si>
    <t>JOELHO PVC, SOLDAVEL, PB, 45 GRAUS, DN 50 MM, PARA ESGOTO PREDIAL</t>
  </si>
  <si>
    <t>10.1.24</t>
  </si>
  <si>
    <t>89739</t>
  </si>
  <si>
    <t>JOELHO 45 GRAUS, PVC, SERIE NORMAL, ESGOTO PREDIAL, DN 75 MM, JUNTA ELÁSTICA, FORNECIDO E INSTALADO EM RAMAL DE DESCARGA OU RAMAL DE ESGOTO SANITÁRIO. AF_08/2022</t>
  </si>
  <si>
    <t>00000297</t>
  </si>
  <si>
    <t>ANEL BORRACHA PARA TUBO ESGOTO PREDIAL, DN 75 MM (NBR 5688)</t>
  </si>
  <si>
    <t>00003519</t>
  </si>
  <si>
    <t>JOELHO PVC, SOLDAVEL, PB, 45 GRAUS, DN 75 MM, PARA ESGOTO PREDIAL</t>
  </si>
  <si>
    <t>10.1.25</t>
  </si>
  <si>
    <t>89731</t>
  </si>
  <si>
    <t>JOELHO 90 GRAUS, PVC, SERIE NORMAL, ESGOTO PREDIAL, DN 50 MM, JUNTA ELÁSTICA, FORNECIDO E INSTALADO EM RAMAL DE DESCARGA OU RAMAL DE ESGOTO SANITÁRIO. AF_08/2022</t>
  </si>
  <si>
    <t>00003526</t>
  </si>
  <si>
    <t>JOELHO PVC, SOLDAVEL, PB, 90 GRAUS, DN 50 MM, PARA ESGOTO PREDIAL</t>
  </si>
  <si>
    <t>10.1.26</t>
  </si>
  <si>
    <t>89861</t>
  </si>
  <si>
    <t>JUNÇÃO SIMPLES, PVC, SERIE NORMAL, ESGOTO PREDIAL, DN 100 X 100 MM, JUNTA ELÁSTICA, FORNECIDO E INSTALADO EM SUBCOLETOR AÉREO DE ESGOTO SANITÁRIO. AF_08/2022</t>
  </si>
  <si>
    <t>00003670</t>
  </si>
  <si>
    <t>JUNCAO SIMPLES, PVC, 45 GRAUS, DN 100 X 100 MM, SERIE NORMAL PARA ESGOTO PREDIAL</t>
  </si>
  <si>
    <t>10.1.27</t>
  </si>
  <si>
    <t>89569</t>
  </si>
  <si>
    <t>JUNÇÃO SIMPLES, PVC, SERIE R, ÁGUA PLUVIAL, DN 100 X 75 MM, JUNTA ELÁSTICA, FORNECIDO E INSTALADO EM RAMAL DE ENCAMINHAMENTO. AF_06/2022</t>
  </si>
  <si>
    <t>00000298</t>
  </si>
  <si>
    <t>ANEL BORRACHA, DN 75 MM, PARA TUBO SERIE REFORCADA ESGOTO PREDIAL</t>
  </si>
  <si>
    <t>00000299</t>
  </si>
  <si>
    <t>ANEL BORRACHA, DN 100 MM, PARA TUBO SERIE REFORCADA ESGOTO PREDIAL</t>
  </si>
  <si>
    <t>00020143</t>
  </si>
  <si>
    <t>JUNCAO SIMPLES, PVC SERIE R, DN 100 X 75 MM, PARA ESGOTO OU AGUAS PLUVIAIS PREDIAIS</t>
  </si>
  <si>
    <t>10.1.28</t>
  </si>
  <si>
    <t>89785</t>
  </si>
  <si>
    <t>JUNÇÃO SIMPLES, PVC, SERIE NORMAL, ESGOTO PREDIAL, DN 50 X 50 MM, JUNTA ELÁSTICA, FORNECIDO E INSTALADO EM RAMAL DE DESCARGA OU RAMAL DE ESGOTO SANITÁRIO. AF_08/2022</t>
  </si>
  <si>
    <t>00003662</t>
  </si>
  <si>
    <t>JUNCAO SIMPLES, PVC, DN 50 X 50 MM, SERIE NORMAL PARA ESGOTO PREDIAL</t>
  </si>
  <si>
    <t>10.1.29</t>
  </si>
  <si>
    <t>89830</t>
  </si>
  <si>
    <t>00003658</t>
  </si>
  <si>
    <t>JUNCAO SIMPLES, PVC, DN 75 X 75 MM, SERIE NORMAL PARA ESGOTO PREDIAL</t>
  </si>
  <si>
    <t>10.1.30</t>
  </si>
  <si>
    <t>89692</t>
  </si>
  <si>
    <t>JUNÇÃO SIMPLES, PVC, SERIE R, ÁGUA PLUVIAL, DN 100 X 75 MM, JUNTA ELÁSTICA, FORNECIDO E INSTALADO EM CONDUTORES VERTICAIS DE ÁGUAS PLUVIAIS. AF_06/2022</t>
  </si>
  <si>
    <t>10.1.31</t>
  </si>
  <si>
    <t>89557</t>
  </si>
  <si>
    <t>REDUÇÃO EXCÊNTRICA, PVC, SERIE R, ÁGUA PLUVIAL, DN 100 X 75 MM, JUNTA ELÁSTICA, FORNECIDO E INSTALADO EM RAMAL DE ENCAMINHAMENTO. AF_06/2022</t>
  </si>
  <si>
    <t>00020046</t>
  </si>
  <si>
    <t>REDUCAO EXCENTRICA PVC, SERIE R, DN 100 X 75 MM, PARA ESGOTO OU AGUAS PLUVIAIS PREDIAIS</t>
  </si>
  <si>
    <t>10.1.32</t>
  </si>
  <si>
    <t>89549</t>
  </si>
  <si>
    <t>00020085</t>
  </si>
  <si>
    <t>ANEL BORRACHA, DN 50 MM, PARA TUBO SERIE REFORCADA ESGOTO PREDIAL</t>
  </si>
  <si>
    <t>00020045</t>
  </si>
  <si>
    <t>REDUCAO EXCENTRICA PVC, SERIE R, DN 75 X 50 MM, PARA ESGOTO OU AGUAS PLUVIAIS PREDIAIS</t>
  </si>
  <si>
    <t>10.1.33</t>
  </si>
  <si>
    <t>ED-49951</t>
  </si>
  <si>
    <t>MATED-13014</t>
  </si>
  <si>
    <t>MITRA PVC RÍGIDO ( TERMINAL DE VENTILAÇÃO TIPO) 75 MM</t>
  </si>
  <si>
    <t>10.1.34</t>
  </si>
  <si>
    <t>89798</t>
  </si>
  <si>
    <t>TUBO PVC, SERIE NORMAL, ESGOTO PREDIAL, DN 50 MM, FORNECIDO E INSTALADO EM PRUMADA DE ESGOTO SANITÁRIO OU VENTILAÇÃO. AF_08/2022</t>
  </si>
  <si>
    <t>00009838</t>
  </si>
  <si>
    <t>TUBO PVC SERIE NORMAL, DN 50 MM, PARA ESGOTO PREDIAL (NBR 5688)</t>
  </si>
  <si>
    <t>10.1.35</t>
  </si>
  <si>
    <t>89714</t>
  </si>
  <si>
    <t>TUBO PVC, SERIE NORMAL, ESGOTO PREDIAL, DN 100 MM, FORNECIDO E INSTALADO EM RAMAL DE DESCARGA OU RAMAL DE ESGOTO SANITÁRIO. AF_08/2022</t>
  </si>
  <si>
    <t>00009836</t>
  </si>
  <si>
    <t>TUBO PVC  SERIE NORMAL, DN 100 MM, PARA ESGOTO  PREDIAL (NBR 5688)</t>
  </si>
  <si>
    <t>10.1.36</t>
  </si>
  <si>
    <t>89711</t>
  </si>
  <si>
    <t>TUBO PVC, SERIE NORMAL, ESGOTO PREDIAL, DN 40 MM, FORNECIDO E INSTALADO EM RAMAL DE DESCARGA OU RAMAL DE ESGOTO SANITÁRIO. AF_08/2022</t>
  </si>
  <si>
    <t>00009835</t>
  </si>
  <si>
    <t>TUBO PVC  SERIE NORMAL, DN 40 MM, PARA ESGOTO  PREDIAL (NBR 5688)</t>
  </si>
  <si>
    <t>10.1.37</t>
  </si>
  <si>
    <t>89712</t>
  </si>
  <si>
    <t>TUBO PVC, SERIE NORMAL, ESGOTO PREDIAL, DN 50 MM, FORNECIDO E INSTALADO EM RAMAL DE DESCARGA OU RAMAL DE ESGOTO SANITÁRIO. AF_08/2022</t>
  </si>
  <si>
    <t>10.1.38</t>
  </si>
  <si>
    <t>89713</t>
  </si>
  <si>
    <t>TUBO PVC, SERIE NORMAL, ESGOTO PREDIAL, DN 75 MM, FORNECIDO E INSTALADO EM RAMAL DE DESCARGA OU RAMAL DE ESGOTO SANITÁRIO. AF_08/2022</t>
  </si>
  <si>
    <t>00009837</t>
  </si>
  <si>
    <t>TUBO PVC SERIE NORMAL, DN 75 MM, PARA ESGOTO PREDIAL (NBR 5688)</t>
  </si>
  <si>
    <t>10.1.39</t>
  </si>
  <si>
    <t>89784</t>
  </si>
  <si>
    <t>TE, PVC, SERIE NORMAL, ESGOTO PREDIAL, DN 50 X 50 MM, JUNTA ELÁSTICA, FORNECIDO E INSTALADO EM RAMAL DE DESCARGA OU RAMAL DE ESGOTO SANITÁRIO. AF_08/2022</t>
  </si>
  <si>
    <t>00007097</t>
  </si>
  <si>
    <t>TE SANITARIO, PVC, DN 50 X 50 MM, SERIE NORMAL, PARA ESGOTO PREDIAL</t>
  </si>
  <si>
    <t>10.1.40</t>
  </si>
  <si>
    <t>89786</t>
  </si>
  <si>
    <t>TE, PVC, SERIE NORMAL, ESGOTO PREDIAL, DN 75 X 75 MM, JUNTA ELÁSTICA, FORNECIDO E INSTALADO EM RAMAL DE DESCARGA OU RAMAL DE ESGOTO SANITÁRIO. AF_08/2022</t>
  </si>
  <si>
    <t>00011658</t>
  </si>
  <si>
    <t>TE SANITARIO, PVC, DN 75 X 75 MM, SERIE NORMAL PARA ESGOTO PREDIAL</t>
  </si>
  <si>
    <t>10.1.41</t>
  </si>
  <si>
    <t>94703</t>
  </si>
  <si>
    <t>ADAPTADOR COM FLANGE E ANEL DE VEDAÇÃO, PVC, SOLDÁVEL, DN  25 MM X 3/4 , INSTALADO EM RESERVAÇÃO DE ÁGUA DE EDIFICAÇÃO QUE POSSUA RESERVATÓRIO DE FIBRA/FIBROCIMENTO   FORNECIMENTO E INSTALAÇÃO. AF_06/2016</t>
  </si>
  <si>
    <t>00000096</t>
  </si>
  <si>
    <t>ADAPTADOR PVC SOLDAVEL, COM FLANGE E ANEL DE VEDACAO, 25 MM X 3/4", PARA CAIXA D'AGUA</t>
  </si>
  <si>
    <t>10.1.42</t>
  </si>
  <si>
    <t>94785</t>
  </si>
  <si>
    <t>ADAPTADOR COM FLANGES LIVRES, PVC, SOLDÁVEL LONGO, DN 32 MM X 1 , INSTALADO EM RESERVAÇÃO DE ÁGUA DE EDIFICAÇÃO QUE POSSUA RESERVATÓRIO DE FIBRA/FIBROCIMENTO   FORNECIMENTO E INSTALAÇÃO. AF_06/2016</t>
  </si>
  <si>
    <t>00000088</t>
  </si>
  <si>
    <t>ADAPTADOR PVC SOLDAVEL, LONGO, COM FLANGE LIVRE,  32 MM X 1", PARA CAIXA D' AGUA</t>
  </si>
  <si>
    <t>10.1.43</t>
  </si>
  <si>
    <t>94788</t>
  </si>
  <si>
    <t>ADAPTADOR COM FLANGES LIVRES, PVC, SOLDÁVEL LONGO, DN 60 MM X 2 , INSTALADO EM RESERVAÇÃO DE ÁGUA DE EDIFICAÇÃO QUE POSSUA RESERVATÓRIO DE FIBRA/FIBROCIMENTO   FORNECIMENTO E INSTALAÇÃO. AF_06/2016</t>
  </si>
  <si>
    <t>00000081</t>
  </si>
  <si>
    <t>ADAPTADOR PVC SOLDAVEL, LONGO, COM FLANGE LIVRE,  60 MM X 2", PARA CAIXA D' AGUA</t>
  </si>
  <si>
    <t>10.1.44</t>
  </si>
  <si>
    <t>94789</t>
  </si>
  <si>
    <t>ADAPTADOR COM FLANGES LIVRES, PVC, SOLDÁVEL LONGO, DN 75 MM X 2 1/2 , INSTALADO EM RESERVAÇÃO DE ÁGUA DE EDIFICAÇÃO QUE POSSUA RESERVATÓRIO DE FIBRA/FIBROCIMENTO   FORNECIMENTO E INSTALAÇÃO. AF_06/2016</t>
  </si>
  <si>
    <t>00000082</t>
  </si>
  <si>
    <t>ADAPTADOR PVC SOLDAVEL, LONGO, COM FLANGE LIVRE,  75 MM X 2 1/2", PARA CAIXA D' AGUA</t>
  </si>
  <si>
    <t>10.1.45</t>
  </si>
  <si>
    <t>94706</t>
  </si>
  <si>
    <t>ADAPTADOR COM FLANGE E ANEL DE VEDAÇÃO, PVC, SOLDÁVEL, DN 50 MM X 1 1/2 , INSTALADO EM RESERVAÇÃO DE ÁGUA DE EDIFICAÇÃO QUE POSSUA RESERVATÓRIO DE FIBRA/FIBROCIMENTO   FORNECIMENTO E INSTALAÇÃO. AF_06/2016</t>
  </si>
  <si>
    <t>00000099</t>
  </si>
  <si>
    <t>ADAPTADOR PVC SOLDAVEL, COM FLANGE E ANEL DE VEDACAO, 50 MM X 1 1/2", PARA CAIXA D'AGUA</t>
  </si>
  <si>
    <t>10.1.46</t>
  </si>
  <si>
    <t>96702</t>
  </si>
  <si>
    <t>BUCHA DE REDUÇÃO, PPR, 32 X 25, CLASSE PN 25, INSTALADO EM PRUMADA DE ÁGUA   FORNECIMENTO E INSTALAÇÃO . AF_08/2022</t>
  </si>
  <si>
    <t>104091</t>
  </si>
  <si>
    <t>TERMOFUSORA PARA TUBOS E CONEXÕES EM PPR COM DIÂMETROS DE 20 A 63 MM, POTÊNCIA DE 800 W, TENSAO 220 V - CHP DIURNO. AF_05/2022</t>
  </si>
  <si>
    <t>00038992</t>
  </si>
  <si>
    <t>BUCHA DE REDUCAO, PPR, DN 32 X 25 MM, PARA AGUA QUENTE E FRIA PREDIAL</t>
  </si>
  <si>
    <t>10.1.47</t>
  </si>
  <si>
    <t>103993</t>
  </si>
  <si>
    <t>BUCHA DE REDUÇÃO, PVC, SOLDÁVEL, DN 40MM X 32MM, INSTALADO EM RAMAL DE DISTRIBUIÇÃO DE ÁGUA - FORNECIMENTO E INSTALAÇÃO. AF_06/2022</t>
  </si>
  <si>
    <t>00000812</t>
  </si>
  <si>
    <t>BUCHA DE REDUCAO DE PVC, SOLDAVEL, CURTA, COM 40 X 32 MM, PARA AGUA FRIA PREDIAL</t>
  </si>
  <si>
    <t>10.1.48</t>
  </si>
  <si>
    <t>89546</t>
  </si>
  <si>
    <t>BUCHA DE REDUÇÃO LONGA, PVC, SERIE R, ÁGUA PLUVIAL, DN 50 X 40 MM, JUNTA ELÁSTICA, FORNECIDO E INSTALADO EM RAMAL DE ENCAMINHAMENTO. AF_06/2022</t>
  </si>
  <si>
    <t>00038418</t>
  </si>
  <si>
    <t>BUCHA DE REDUCAO, PVC, LONGA, SERIE R, DN 50 X 40 MM, PARA ESGOTO OU AGUAS PLUVIAIS PREDIAIS</t>
  </si>
  <si>
    <t>10.1.49</t>
  </si>
  <si>
    <t>10.1.50</t>
  </si>
  <si>
    <t>96704</t>
  </si>
  <si>
    <t>BUCHA DE REDUÇÃO, PPR, 40 X 25, CLASSE PN 25, INSTALADO EM PRUMADA DE ÁGUA   FORNECIMENTO E INSTALAÇÃO . AF_08/2022</t>
  </si>
  <si>
    <t>00038993</t>
  </si>
  <si>
    <t>BUCHA DE REDUCAO, PPR, DN 40 X 25 MM, PARA AGUA QUENTE E FRIA PREDIAL</t>
  </si>
  <si>
    <t>10.1.51</t>
  </si>
  <si>
    <t>104009</t>
  </si>
  <si>
    <t>00000819</t>
  </si>
  <si>
    <t>BUCHA DE REDUCAO DE PVC, SOLDAVEL, CURTA, COM 50 X 40 MM, PARA AGUA FRIA PREDIAL</t>
  </si>
  <si>
    <t>10.1.52</t>
  </si>
  <si>
    <t>94679</t>
  </si>
  <si>
    <t>CURVA 90 GRAUS, PVC, SOLDÁVEL, DN 50 MM, INSTALADO EM RESERVAÇÃO DE ÁGUA DE EDIFICAÇÃO QUE POSSUA RESERVATÓRIO DE FIBRA/FIBROCIMENTO   FORNECIMENTO E INSTALAÇÃO. AF_06/2016</t>
  </si>
  <si>
    <t>00001959</t>
  </si>
  <si>
    <t>CURVA DE PVC 90 GRAUS, SOLDAVEL, 50 MM, PARA AGUA FRIA PREDIAL (NBR 5648)</t>
  </si>
  <si>
    <t>10.1.53</t>
  </si>
  <si>
    <t>89510</t>
  </si>
  <si>
    <t>CURVA 45 GRAUS, PVC, SOLDÁVEL, DN 60MM, INSTALADO EM PRUMADA DE ÁGUA - FORNECIMENTO E INSTALAÇÃO. AF_06/2022</t>
  </si>
  <si>
    <t>00001924</t>
  </si>
  <si>
    <t>CURVA DE PVC 45 GRAUS, SOLDAVEL, 60 MM, PARA AGUA FRIA PREDIAL (NBR 5648)</t>
  </si>
  <si>
    <t>10.1.54</t>
  </si>
  <si>
    <t>94673</t>
  </si>
  <si>
    <t>CURVA 90 GRAUS, PVC, SOLDÁVEL, DN  25 MM, INSTALADO EM RESERVAÇÃO DE ÁGUA DE EDIFICAÇÃO QUE POSSUA RESERVATÓRIO DE FIBRA/FIBROCIMENTO   FORNECIMENTO E INSTALAÇÃO. AF_06/2016</t>
  </si>
  <si>
    <t>00001956</t>
  </si>
  <si>
    <t>CURVA DE PVC 90 GRAUS, SOLDAVEL, 25 MM, PARA AGUA FRIA PREDIAL (NBR 5648)</t>
  </si>
  <si>
    <t>10.1.55</t>
  </si>
  <si>
    <t>94675</t>
  </si>
  <si>
    <t>CURVA 90 GRAUS, PVC, SOLDÁVEL, DN 32 MM, INSTALADO EM RESERVAÇÃO DE ÁGUA DE EDIFICAÇÃO QUE POSSUA RESERVATÓRIO DE FIBRA/FIBROCIMENTO   FORNECIMENTO E INSTALAÇÃO. AF_06/2016</t>
  </si>
  <si>
    <t>00001957</t>
  </si>
  <si>
    <t>CURVA DE PVC 90 GRAUS, SOLDAVEL, 32 MM, PARA AGUA FRIA PREDIAL (NBR 5648)</t>
  </si>
  <si>
    <t>10.1.56</t>
  </si>
  <si>
    <t>94677</t>
  </si>
  <si>
    <t>CURVA 90 GRAUS, PVC, SOLDÁVEL, DN 40 MM, INSTALADO EM RESERVAÇÃO DE ÁGUA DE EDIFICAÇÃO QUE POSSUA RESERVATÓRIO DE FIBRA/FIBROCIMENTO   FORNECIMENTO E INSTALAÇÃO. AF_06/2016</t>
  </si>
  <si>
    <t>00001958</t>
  </si>
  <si>
    <t>CURVA DE PVC 90 GRAUS, SOLDAVEL, 40 MM, PARA AGUA FRIA PREDIAL (NBR 5648)</t>
  </si>
  <si>
    <t>10.1.57</t>
  </si>
  <si>
    <t>10.1.58</t>
  </si>
  <si>
    <t>94681</t>
  </si>
  <si>
    <t>CURVA 90 GRAUS, PVC, SOLDÁVEL, DN 60 MM, INSTALADO EM RESERVAÇÃO DE ÁGUA DE EDIFICAÇÃO QUE POSSUA RESERVATÓRIO DE FIBRA/FIBROCIMENTO   FORNECIMENTO E INSTALAÇÃO. AF_06/2016</t>
  </si>
  <si>
    <t>00001925</t>
  </si>
  <si>
    <t>CURVA DE PVC 90 GRAUS, SOLDAVEL, 60 MM, PARA AGUA FRIA PREDIAL (NBR 5648)</t>
  </si>
  <si>
    <t>10.1.59</t>
  </si>
  <si>
    <t>94674</t>
  </si>
  <si>
    <t>JOELHO 90 GRAUS, PVC, SOLDÁVEL, DN 32 MM INSTALADO EM RESERVAÇÃO DE ÁGUA DE EDIFICAÇÃO QUE POSSUA RESERVATÓRIO DE FIBRA/FIBROCIMENTO   FORNECIMENTO E INSTALAÇÃO. AF_06/2016</t>
  </si>
  <si>
    <t>00003536</t>
  </si>
  <si>
    <t>JOELHO PVC, SOLDAVEL, 90 GRAUS, 32 MM, PARA AGUA FRIA PREDIAL</t>
  </si>
  <si>
    <t>10.1.60</t>
  </si>
  <si>
    <t>89379</t>
  </si>
  <si>
    <t>LUVA DE CORRER, PVC, SOLDÁVEL, DN 25MM, INSTALADO EM RAMAL OU SUB-RAMAL DE ÁGUA - FORNECIMENTO E INSTALAÇÃO. AF_12/2014</t>
  </si>
  <si>
    <t>00003873</t>
  </si>
  <si>
    <t>LUVA DE CORRER PARA TUBO SOLDAVEL, PVC, 25 MM, PARA AGUA FRIA PREDIAL</t>
  </si>
  <si>
    <t>10.1.61</t>
  </si>
  <si>
    <t>89432</t>
  </si>
  <si>
    <t>LUVA DE CORRER, PVC, SOLDÁVEL, DN 32MM, INSTALADO EM RAMAL DE DISTRIBUIÇÃO DE ÁGUA   FORNECIMENTO E INSTALAÇÃO. AF_06/2022</t>
  </si>
  <si>
    <t>00038021</t>
  </si>
  <si>
    <t>LUVA DE CORRER PARA TUBO SOLDAVEL, PVC, 32 MM, PARA AGUA FRIA PREDIAL</t>
  </si>
  <si>
    <t>10.1.62</t>
  </si>
  <si>
    <t>ED-50019</t>
  </si>
  <si>
    <t>MATED-11613</t>
  </si>
  <si>
    <t>ADESIVO PARA TUBO DE PVC  RÍGIDO</t>
  </si>
  <si>
    <t>MATED-11262</t>
  </si>
  <si>
    <t>ESTOPA DE ALGODÃO</t>
  </si>
  <si>
    <t>MATED-8598</t>
  </si>
  <si>
    <t>LIXA D'AGUA EM FOLHA ( GRÃO: 100|DIMENSÃO: 225X275MM)</t>
  </si>
  <si>
    <t>MATED-11589</t>
  </si>
  <si>
    <t>SOLUÇÃO LIMPADORA PARA PVC RÍGIDO</t>
  </si>
  <si>
    <t>MATED-11597</t>
  </si>
  <si>
    <t>TUBO SOLDÁVEL DE PVC MARROM PARA ÁGUA FRIA ( DIÂMETRO DA SEÇÃO: 25 MM )</t>
  </si>
  <si>
    <t>10.1.63</t>
  </si>
  <si>
    <t>ED-50020</t>
  </si>
  <si>
    <t>MATED-11598</t>
  </si>
  <si>
    <t>TUBO SOLDÁVEL DE PVC MARROM PARA ÁGUA FRIA ( DIÂMETRO DA SEÇÃO: 32 MM )</t>
  </si>
  <si>
    <t>10.1.64</t>
  </si>
  <si>
    <t>ED-50021</t>
  </si>
  <si>
    <t>MATED-11599</t>
  </si>
  <si>
    <t>TUBO SOLDÁVEL DE PVC MARROM PARA ÁGUA FRIA ( DIÂMETRO DA SEÇÃO: 40 MM )</t>
  </si>
  <si>
    <t>10.1.65</t>
  </si>
  <si>
    <t>ED-50022</t>
  </si>
  <si>
    <t>MATED-11600</t>
  </si>
  <si>
    <t>TUBO SOLDÁVEL DE PVC MARROM PARA ÁGUA FRIA ( DIÂMETRO DA SEÇÃO: 50 MM )</t>
  </si>
  <si>
    <t>10.1.66</t>
  </si>
  <si>
    <t>ED-50023</t>
  </si>
  <si>
    <t>MATED-11601</t>
  </si>
  <si>
    <t>TUBO SOLDÁVEL DE PVC MARROM PARA ÁGUA FRIA ( DIÂMETRO DA SEÇÃO: 60 MM )</t>
  </si>
  <si>
    <t>10.1.67</t>
  </si>
  <si>
    <t>89396</t>
  </si>
  <si>
    <t>TÊ COM BUCHA DE LATÃO NA BOLSA CENTRAL, PVC, SOLDÁVEL, DN 25MM X 1/2 , INSTALADO EM RAMAL OU SUB-RAMAL DE ÁGUA - FORNECIMENTO E INSTALAÇÃO. AF_06/2022</t>
  </si>
  <si>
    <t>00007137</t>
  </si>
  <si>
    <t>TE PVC, SOLDAVEL, COM BUCHA DE LATAO NA BOLSA CENTRAL, 90 GRAUS, 25 MM X 1/2", PARA AGUA FRIA PREDIAL</t>
  </si>
  <si>
    <t>10.1.68</t>
  </si>
  <si>
    <t>89398</t>
  </si>
  <si>
    <t>TE, PVC, SOLDÁVEL, DN 32MM, INSTALADO EM RAMAL OU SUB-RAMAL DE ÁGUA - FORNECIMENTO E INSTALAÇÃO. AF_06/2022</t>
  </si>
  <si>
    <t>00007140</t>
  </si>
  <si>
    <t>TE SOLDAVEL, PVC, 90 GRAUS, 32 MM, PARA AGUA FRIA PREDIAL (NBR 5648)</t>
  </si>
  <si>
    <t>10.1.69</t>
  </si>
  <si>
    <t>89623</t>
  </si>
  <si>
    <t>TE, PVC, SOLDÁVEL, DN 40MM, INSTALADO EM PRUMADA DE ÁGUA - FORNECIMENTO E INSTALAÇÃO. AF_06/2022</t>
  </si>
  <si>
    <t>00007141</t>
  </si>
  <si>
    <t>TE SOLDAVEL, PVC, 90 GRAUS, 40 MM, PARA AGUA FRIA PREDIAL (NBR 5648)</t>
  </si>
  <si>
    <t>10.1.70</t>
  </si>
  <si>
    <t>89626</t>
  </si>
  <si>
    <t>TÊ DE REDUÇÃO, PVC, SOLDÁVEL, DN 50MM X 40MM, INSTALADO EM PRUMADA DE ÁGUA - FORNECIMENTO E INSTALAÇÃO. AF_06/2022</t>
  </si>
  <si>
    <t>00007131</t>
  </si>
  <si>
    <t>TE DE REDUCAO, PVC, SOLDAVEL, 90 GRAUS, 50 MM X 40 MM, PARA AGUA FRIA PREDIAL</t>
  </si>
  <si>
    <t>10.1.71</t>
  </si>
  <si>
    <t>89625</t>
  </si>
  <si>
    <t>TE, PVC, SOLDÁVEL, DN 50MM, INSTALADO EM PRUMADA DE ÁGUA - FORNECIMENTO E INSTALAÇÃO. AF_06/2022</t>
  </si>
  <si>
    <t>00007142</t>
  </si>
  <si>
    <t>TE SOLDAVEL, PVC, 90 GRAUS,50 MM, PARA AGUA FRIA PREDIAL (NBR 5648)</t>
  </si>
  <si>
    <t>10.1.72</t>
  </si>
  <si>
    <t>89628</t>
  </si>
  <si>
    <t>TE, PVC, SOLDÁVEL, DN 60MM, INSTALADO EM PRUMADA DE ÁGUA - FORNECIMENTO E INSTALAÇÃO. AF_06/2022</t>
  </si>
  <si>
    <t>00007143</t>
  </si>
  <si>
    <t>TE SOLDAVEL, PVC, 90 GRAUS, 60 MM, PARA AGUA FRIA PREDIAL (NBR 5648)</t>
  </si>
  <si>
    <t>10.1.73</t>
  </si>
  <si>
    <t>89366</t>
  </si>
  <si>
    <t>JOELHO 90 GRAUS COM BUCHA DE LATÃO, PVC, SOLDÁVEL, DN 25MM, X 3/4  INSTALADO EM RAMAL OU SUB-RAMAL DE ÁGUA - FORNECIMENTO E INSTALAÇÃO. AF_06/2022</t>
  </si>
  <si>
    <t>00003524</t>
  </si>
  <si>
    <t>JOELHO PVC, SOLDAVEL, COM BUCHA DE LATAO, 90 GRAUS, 25 MM X 3/4", PARA AGUA FRIA PREDIAL</t>
  </si>
  <si>
    <t>10.1.74</t>
  </si>
  <si>
    <t>CAX-SEP-OLEO-001</t>
  </si>
  <si>
    <t>PM-CAX-SEP-OLEO</t>
  </si>
  <si>
    <t>CAIXA SEPARADORA DE ÁGUA E ÓLEO, VAZÃO DE ATÉ 1.500 LITROS/HORA</t>
  </si>
  <si>
    <t>10.2.1</t>
  </si>
  <si>
    <t>86931</t>
  </si>
  <si>
    <t>VASO SANITÁRIO SIFONADO COM CAIXA ACOPLADA LOUÇA BRANCA, INCLUSO ENGATE FLEXÍVEL EM PLÁSTICO BRANCO, 1/2  X 40CM - FORNECIMENTO E INSTALAÇÃO. AF_01/2020</t>
  </si>
  <si>
    <t>86888</t>
  </si>
  <si>
    <t>VASO SANITÁRIO SIFONADO COM CAIXA ACOPLADA LOUÇA BRANCA - FORNECIMENTO E INSTALAÇÃO. AF_01/2020</t>
  </si>
  <si>
    <t>86885</t>
  </si>
  <si>
    <t>ENGATE FLEXÍVEL EM PLÁSTICO BRANCO, 1/2_x0094_ X 40CM - FORNECIMENTO E INSTALAÇÃO. AF_01/2020</t>
  </si>
  <si>
    <t>10.2.2</t>
  </si>
  <si>
    <t>86937</t>
  </si>
  <si>
    <t>CUBA DE EMBUTIR OVAL EM LOUÇA BRANCA, 35 X 50CM OU EQUIVALENTE, INCLUSO VÁLVULA EM METAL CROMADO E SIFÃO FLEXÍVEL EM PVC - FORNECIMENTO E INSTALAÇÃO. AF_01/2020</t>
  </si>
  <si>
    <t>86901</t>
  </si>
  <si>
    <t>CUBA DE EMBUTIR OVAL EM LOUÇA BRANCA, 35 X 50CM OU EQUIVALENTE - FORNECIMENTO E INSTALAÇÃO. AF_01/2020</t>
  </si>
  <si>
    <t>86877</t>
  </si>
  <si>
    <t>VÁLVULA EM METAL CROMADO 1.1/2_x0094_ X 1.1/2_x0094_ PARA TANQUE OU LAVATÓRIO, COM OU SEM LADRÃO - FORNECIMENTO E INSTALAÇÃO. AF_01/2020</t>
  </si>
  <si>
    <t>10.2.3</t>
  </si>
  <si>
    <t>10.2.4</t>
  </si>
  <si>
    <t>COMP-ESQ-04</t>
  </si>
  <si>
    <t>00011186</t>
  </si>
  <si>
    <t>ESPELHO CRISTAL E = 4 MM</t>
  </si>
  <si>
    <t>MATED- 12631</t>
  </si>
  <si>
    <t>BOTÃO FINESSON PARA FIXAÇÃO DE ESPELHOS, INCLUINDO PARAFUSO E BUCHA DE FIXAÇÃO</t>
  </si>
  <si>
    <t>10.2.5</t>
  </si>
  <si>
    <t>ED-48157</t>
  </si>
  <si>
    <t>MATED-12149</t>
  </si>
  <si>
    <t>ASSENTO PARA VASO VOGUE PLUS CÓD. 50.17 - PNE</t>
  </si>
  <si>
    <t>10.2.6</t>
  </si>
  <si>
    <t>100849</t>
  </si>
  <si>
    <t>00000377</t>
  </si>
  <si>
    <t>ASSENTO SANITARIO DE PLASTICO, TIPO CONVENCIONAL</t>
  </si>
  <si>
    <t>10.2.7</t>
  </si>
  <si>
    <t>ED-48339</t>
  </si>
  <si>
    <t>MATED-12367</t>
  </si>
  <si>
    <t>BANCADA EM ARDÓSIA PARA SANITÁRIO (COR: NATURAL/ TIPO: POLIDO/LARGURA: 55CM/ESPESSURA: 3CM/ DETALHE: 35)</t>
  </si>
  <si>
    <t>10.2.8</t>
  </si>
  <si>
    <t>ED-48163</t>
  </si>
  <si>
    <t>MATED-12066</t>
  </si>
  <si>
    <t>BARRA DE APOIO (MATERIAL: AÇO INOX AISI 304| ACABAMENTO: POLIDO| MODELO: RETA|DIÂMETRO TUBO: 1.1/4" [31,75MM]| COMPRIMENTO: 40CM| INSTALAÇÃO: PORTA OU PAREDE|ACESSÓRIOS: INCLUSO CANOPLAS, PARAFUSOS E BUCHAS)</t>
  </si>
  <si>
    <t>MATED-13778</t>
  </si>
  <si>
    <t>PARAFUSO (ROSCA: AUTO ATARRAXANTE|APLICAÇÃO: MADEIRA|CABEÇA: CHATA PHILIPS|MATERIAL: AÇO| ACABAMENTO: ZINCADO| COMPRIMENTO: 30MM| DIÂMETRO: 4MM)</t>
  </si>
  <si>
    <t>10.2.9</t>
  </si>
  <si>
    <t>ED-48161</t>
  </si>
  <si>
    <t>MATED-12061</t>
  </si>
  <si>
    <t>BARRA DE APOIO (MATERIAL: AÇO INOX AISI 304| ACABAMENTO: POLIDO| MODELO: RETA|DIÂMETRO TUBO: 1.1/4" [31,75MM]| COMPRIMENTO: 100CM| INSTALAÇÃO: PAREDE| ACESSÓRIOS: INCLUSO CANOPLAS, PARAFUSOS E BUCHAS)</t>
  </si>
  <si>
    <t>10.2.10</t>
  </si>
  <si>
    <t>ED-48162</t>
  </si>
  <si>
    <t>MATED-12064</t>
  </si>
  <si>
    <t>BARRA DE APOIO (MATERIAL: AÇO INOX AISI 304| ACABAMENTO: POLIDO| MODELO: RETA|DIÂMETRO TUBO: 1.1/4" [31,75MM]| COMPRIMENTO: 90CM| INSTALAÇÃO: PAREDE| ACESSÓRIOS: INCLUSO CANOPLAS, PARAFUSOS E BUCHAS)</t>
  </si>
  <si>
    <t>10.2.11</t>
  </si>
  <si>
    <t>ED-48188</t>
  </si>
  <si>
    <t>MATED-12313</t>
  </si>
  <si>
    <t>10.2.12</t>
  </si>
  <si>
    <t>ED-48183</t>
  </si>
  <si>
    <t>MATED-12043</t>
  </si>
  <si>
    <t>PAPELEIRA PARA PAPEL HIGIÊNICO (MATERIAL: PLÁSTICO|CAPACIDADE DO ROLO: 300-500[M])</t>
  </si>
  <si>
    <t>10.2.13</t>
  </si>
  <si>
    <t>10.2.14</t>
  </si>
  <si>
    <t>10.2.15</t>
  </si>
  <si>
    <t>ED-50316</t>
  </si>
  <si>
    <t>MATED-12564</t>
  </si>
  <si>
    <t>DUCHA HIGIÊNICA ( REGISTRO PARA CONTROLE DE FLUXO DE ÁGUA: INCLUSO|MATERIAL DA DUCHA: METAL|MATERIAL DA MANGUEIRA: METAL|COR: CROMADA|DIÂMETRO NOMINAL: 1/2" [20MM]| COMPRIMENTO: 120CM)</t>
  </si>
  <si>
    <t>11.1.1.1</t>
  </si>
  <si>
    <t>ED-49201</t>
  </si>
  <si>
    <t>MATED-13059</t>
  </si>
  <si>
    <t>TAMPÃO E ARO ARTICULADOS (APLICAÇÃO: CAIXA PADRÃO CEMIG|TIPO: ZC|INSTALAÇÃO: PASSEIO| MATERIAL: FERRO FUNDIDO| COMPRIMENTO*: 951MM| LARGURA*: 846MM)* VALORES REFERENCIAIS APROXIMADOS</t>
  </si>
  <si>
    <t>ED-51093</t>
  </si>
  <si>
    <t>APILOAMENTO DO FUNDO DE VALAS COM SOQUETE</t>
  </si>
  <si>
    <t>ED-20722</t>
  </si>
  <si>
    <t>CAIXA DE INSPEÇÃO EM CONCRETO, TIPO "ZC", PADRÃO CEMIG, COMPRIMENTO 77CM, LARGURA 67CM, ALTURA 90CM, ESPESSURA 8CM EM CONCRETO ESTRUTURAL, PREPARADO</t>
  </si>
  <si>
    <t>ED-22861</t>
  </si>
  <si>
    <t>CARGA, MANOBRA E DESCARGA COM GUINDASTE TIPO MUNCK MONTADO EM CAMINHÃO DE CARROCERIA (MOMENTO DE CARGA MÁXIMO: 10TxM) INCLUSIVE OPERADOR, COMBUSTÍVEL E</t>
  </si>
  <si>
    <t>t</t>
  </si>
  <si>
    <t>ED-51107</t>
  </si>
  <si>
    <t>ESCAVAÇÃO MANUAL DE VALA COM PROFUNDIDADE MENOR OU IGUAL A 1,5M</t>
  </si>
  <si>
    <t>ED-49813</t>
  </si>
  <si>
    <t>LASTRO DE BRITA 2 OU 3 APILOADO MANUALMENTE</t>
  </si>
  <si>
    <t>ED-51125</t>
  </si>
  <si>
    <t>TRANSPORTE DE MATERIAL DEMOLIDO EM CAÇAMBA</t>
  </si>
  <si>
    <t>11.1.1.2</t>
  </si>
  <si>
    <t>ED-49299</t>
  </si>
  <si>
    <t>MATED-11959</t>
  </si>
  <si>
    <t>DUTO EM PEAD PRETO CORRUGADO HELICOIDAL ( DIÂMETRO DA SEÇÃO: 5 ")</t>
  </si>
  <si>
    <t>11.1.1.3</t>
  </si>
  <si>
    <t>ED-49318</t>
  </si>
  <si>
    <t>MATED-12288</t>
  </si>
  <si>
    <t>ELETRODUTO RÍGIDO ( MATERIAL: AÇO| TRATAMENTO: GALVANIZADO ELETROLÍTICO|SÉRIE: LEVE| DIÂMETRO: 1"[25MM]| ESPESSURA*: 0,5-0,6MM| MASSA LINEAR*: 0,48KG/M)* VALORES REFERENCIAIS APROXIMADOS</t>
  </si>
  <si>
    <t>11.1.1.4</t>
  </si>
  <si>
    <t>ED-49322</t>
  </si>
  <si>
    <t>MATED-12202</t>
  </si>
  <si>
    <t>ELETRODUTO RÍGIDO ( MATERIAL: AÇO| TRATAMENTO: GALVANIZADO ELETROLÍTICO|SÉRIE: MÉDIO |DIÂMETRO: 2.1/2"[65MM]| ESPESSURA*: 0,8-0,9MM| MASSA LINEAR*: 2,29KG/M)* VALORES REFERENCIAIS APROXIMADOS</t>
  </si>
  <si>
    <t>11.1.1.5</t>
  </si>
  <si>
    <t>ED-49323</t>
  </si>
  <si>
    <t>MATED-12203</t>
  </si>
  <si>
    <t>ELETRODUTO RÍGIDO ( MATERIAL: AÇO| TRATAMENTO: GALVANIZADO ELETROLÍTICO|SÉRIE: MÉDIO |DIÂMETRO: 3"[80MM]| ESPESSURA*: 1,2-1,25MM| MASSA LINEAR*: 2,7KG/M)* VALORES REFERENCIAIS APROXIMADOS</t>
  </si>
  <si>
    <t>11.1.1.6</t>
  </si>
  <si>
    <t>91931</t>
  </si>
  <si>
    <t>CABO DE COBRE FLEXÍVEL ISOLADO, 6 MM², ANTI-CHAMA 0,6/1,0 KV, PARA CIRCUITOS TERMINAIS - FORNECIMENTO E INSTALAÇÃO. AF_12/2015</t>
  </si>
  <si>
    <t>00000994</t>
  </si>
  <si>
    <t>CABO DE COBRE, FLEXIVEL, CLASSE 4 OU 5, ISOLACAO EM PVC/A, ANTICHAMA BWF-B, COBERTURA PVC-ST1, ANTICHAMA BWF-B, 1 CONDUTOR, 0,6/1 KV, SECAO NOMINAL 6 MM2</t>
  </si>
  <si>
    <t>00021127</t>
  </si>
  <si>
    <t>FITA ISOLANTE ADESIVA ANTICHAMA, USO ATE 750 V, EM ROLO DE 19 MM X 5 M</t>
  </si>
  <si>
    <t>11.1.1.7</t>
  </si>
  <si>
    <t>92980</t>
  </si>
  <si>
    <t>CABO DE COBRE FLEXÍVEL ISOLADO, 10 MM², ANTI-CHAMA 0,6/1,0 KV, PARA DISTRIBUIÇÃO - FORNECIMENTO E INSTALAÇÃO. AF_12/2015</t>
  </si>
  <si>
    <t>00001020</t>
  </si>
  <si>
    <t>CABO DE COBRE, FLEXIVEL, CLASSE 4 OU 5, ISOLACAO EM PVC/A, ANTICHAMA BWF-B, COBERTURA PVC-ST1, ANTICHAMA BWF-B, 1 CONDUTOR, 0,6/1 KV, SECAO NOMINAL 10 MM2</t>
  </si>
  <si>
    <t>11.1.1.8</t>
  </si>
  <si>
    <t>92988</t>
  </si>
  <si>
    <t>CABO DE COBRE FLEXÍVEL ISOLADO, 50 MM², ANTI-CHAMA 0,6/1,0 KV, PARA REDE ENTERRADA DE DISTRIBUIÇÃO DE ENERGIA ELÉTRICA - FORNECIMENTO E INSTALAÇÃO. AF_12/2021</t>
  </si>
  <si>
    <t>00001018</t>
  </si>
  <si>
    <t>CABO DE COBRE, FLEXIVEL, CLASSE 4 OU 5, ISOLACAO EM PVC/A, ANTICHAMA BWF-B, COBERTURA PVC-ST1, ANTICHAMA BWF-B, 1 CONDUTOR, 0,6/1 KV, SECAO NOMINAL 50 MM2</t>
  </si>
  <si>
    <t>11.1.1.9</t>
  </si>
  <si>
    <t>92990</t>
  </si>
  <si>
    <t>CABO DE COBRE FLEXÍVEL ISOLADO, 70 MM², ANTI-CHAMA 0,6/1,0 KV, PARA REDE ENTERRADA DE DISTRIBUIÇÃO DE ENERGIA ELÉTRICA - FORNECIMENTO E INSTALAÇÃO. AF_12/2021</t>
  </si>
  <si>
    <t>00000977</t>
  </si>
  <si>
    <t>CABO DE COBRE, FLEXIVEL, CLASSE 4 OU 5, ISOLACAO EM PVC/A, ANTICHAMA BWF-B, COBERTURA PVC-ST1, ANTICHAMA BWF-B, 1 CONDUTOR, 0,6/1 KV, SECAO NOMINAL 70 MM2</t>
  </si>
  <si>
    <t>11.1.2.1</t>
  </si>
  <si>
    <t>K-INEL-0331</t>
  </si>
  <si>
    <t>CMER-INEL-0283</t>
  </si>
  <si>
    <t>QUADRO GERAL DE BAIXA TENSÃO - QGBT</t>
  </si>
  <si>
    <t>11.1.2.2</t>
  </si>
  <si>
    <t>K-INEL-0333</t>
  </si>
  <si>
    <t>00039763</t>
  </si>
  <si>
    <t>QUADRO DE DISTRIBUICAO COM BARRAMENTO TRIFASICO, DE EMBUTIR, EM CHAPA DE ACO GALVANIZADO, PARA 48 DISJUNTORES DIN, 100 A</t>
  </si>
  <si>
    <t>00039465</t>
  </si>
  <si>
    <t>DISPOSITIVO DPS CLASSE II, 1 POLO, TENSAO MAXIMA DE 175 V, CORRENTE MAXIMA DE *20* KA (TIPO AC)</t>
  </si>
  <si>
    <t>00034709</t>
  </si>
  <si>
    <t>DISJUNTOR TIPO DIN/IEC, TRIPOLAR DE 10 ATE 50A</t>
  </si>
  <si>
    <t>00034616</t>
  </si>
  <si>
    <t>DISJUNTOR TIPO DIN/IEC, BIPOLAR DE 6 ATE 32A</t>
  </si>
  <si>
    <t>11.1.2.3</t>
  </si>
  <si>
    <t>K-INEL-0334</t>
  </si>
  <si>
    <t>00002377</t>
  </si>
  <si>
    <t>DISJUNTOR TERMOMAGNETICO TRIPOLAR 200 A / 600 V, TIPO FXD / ICC - 35 KA</t>
  </si>
  <si>
    <t>00034714</t>
  </si>
  <si>
    <t>DISJUNTOR TIPO DIN/IEC, TRIPOLAR 63 A</t>
  </si>
  <si>
    <t>00034653</t>
  </si>
  <si>
    <t>DISJUNTOR TIPO DIN/IEC, MONOPOLAR DE 6  ATE  32A</t>
  </si>
  <si>
    <t>00039445</t>
  </si>
  <si>
    <t>DISPOSITIVO DR, 2 POLOS, SENSIBILIDADE DE 30 MA, CORRENTE DE 25 A, TIPO AC</t>
  </si>
  <si>
    <t>11.1.2.4</t>
  </si>
  <si>
    <t>K-INEL-0335</t>
  </si>
  <si>
    <t>00002374</t>
  </si>
  <si>
    <t>DISJUNTOR TERMOMAGNETICO TRIPOLAR 150 A / 600 V, TIPO FXD / ICC - 35 KA</t>
  </si>
  <si>
    <t>11.1.2.5</t>
  </si>
  <si>
    <t>K-INEL-0336</t>
  </si>
  <si>
    <t>00012041</t>
  </si>
  <si>
    <t>QUADRO DE DISTRIBUICAO COM BARRAMENTO TRIFASICO, DE EMBUTIR, EM CHAPA DE ACO GALVANIZADO, PARA 30 DISJUNTORES DIN, 150 A</t>
  </si>
  <si>
    <t>11.1.2.6</t>
  </si>
  <si>
    <t>K-INEL-0337</t>
  </si>
  <si>
    <t>00002391</t>
  </si>
  <si>
    <t>DISJUNTOR TERMOMAGNETICO TRIPOLAR 125A</t>
  </si>
  <si>
    <t>11.1.2.7</t>
  </si>
  <si>
    <t>K-INEL-0338</t>
  </si>
  <si>
    <t>00012038</t>
  </si>
  <si>
    <t>QUADRO DE DISTRIBUICAO COM BARRAMENTO TRIFASICO, DE SOBREPOR, EM CHAPA DE ACO GALVANIZADO, PARA 18 DISJUNTORES DIN, 100 A</t>
  </si>
  <si>
    <t>11.1.3.1</t>
  </si>
  <si>
    <t>K-INEL-0185</t>
  </si>
  <si>
    <t>ED-13338</t>
  </si>
  <si>
    <t>LUMINÁRIA COMERCIAL CHANFRADA DE SOBREPOR COMPLETA, PARA DUAS (2) LÂMPADAS TUBULARES LED 2X18W-ØT8, TEMPERATURA DA COR 6500K, FORNECIMENTO E INSTALAÇÃO, INCLUSIVE BASE E LÂMPADAS</t>
  </si>
  <si>
    <t>11.1.3.2</t>
  </si>
  <si>
    <t>K-INEL-0186</t>
  </si>
  <si>
    <t>ED-13339</t>
  </si>
  <si>
    <t>LUMINÁRIA COMERCIAL CHANFRADA DE SOBREPOR COMPLETA, PARA QUATRO (4) LÂMPADAS TUBULARES LED 4X9W-ØT8, TEMPERATURA DA COR 6500K, FORNECIMENTO E INSTALAÇÃO, INCLUSIVE BASE E LÂMPADAS</t>
  </si>
  <si>
    <t>11.1.3.3</t>
  </si>
  <si>
    <t>K-INEL-0266</t>
  </si>
  <si>
    <t>ED-13357</t>
  </si>
  <si>
    <t>LUMINÁRIA PLAFON REDONDO DE VIDRO JATEADO REDONDO COMPLETA, DIÂMETRO 25 CM, PARA UMA (1) LÂMPADA LED, POTÊNCIA 15W, BULBO A65, FORNECIMENTO E INSTALAÇÃO, INCLUSIVE BASE E LÂMPADA</t>
  </si>
  <si>
    <t>11.1.3.4</t>
  </si>
  <si>
    <t>K-INEL-0267</t>
  </si>
  <si>
    <t>91936</t>
  </si>
  <si>
    <t>POSTE TUBULAR DECORATIVO RETO COM LUMINÁRIA DECORATIVA HERMÉTICA PARA ILUMINAÇÃO PÚBLICA, BASE ALUMÍNIO FUNDIDO, DIFUSOR ESFÉRICO EM ACRÍLICO TRANSPARENTE, COM POSTE DE 3M</t>
  </si>
  <si>
    <t>11.1.3.5</t>
  </si>
  <si>
    <t>101632</t>
  </si>
  <si>
    <t>RELÉ FOTOELÉTRICO PARA COMANDO DE ILUMINAÇÃO EXTERNA 1000 W - FORNECIMENTO E INSTALAÇÃO. AF_08/2020</t>
  </si>
  <si>
    <t>00002510</t>
  </si>
  <si>
    <t>RELE FOTOELETRICO INTERNO E EXTERNO BIVOLT 1000 W, DE CONECTOR, SEM BASE</t>
  </si>
  <si>
    <t>11.1.3.6</t>
  </si>
  <si>
    <t>COMP-ELE-044</t>
  </si>
  <si>
    <t>00002580</t>
  </si>
  <si>
    <t>CONDULETE DE ALUMINIO TIPO X, PARA ELETRODUTO ROSCAVEL DE 3/4", COM TAMPA CEGA</t>
  </si>
  <si>
    <t>00039352</t>
  </si>
  <si>
    <t>TAMPA PARA CONDULETE, EM PVC, PARA TOMADA HEXAGONAL</t>
  </si>
  <si>
    <t>00002488</t>
  </si>
  <si>
    <t>CONECTOR RETO DE ALUMINIO PARA ELETRODUTO DE 3/4", PARA ADAPTAR ENTRADA DE ELETRODUTO METALICO FLEXIVEL EM QUADROS</t>
  </si>
  <si>
    <t>00038114</t>
  </si>
  <si>
    <t>INTERRUPTOR BIPOLAR SIMPLES 10 A, 250 V (APENAS MODULO)</t>
  </si>
  <si>
    <t>11.1.3.7</t>
  </si>
  <si>
    <t>COMP-ELE-045</t>
  </si>
  <si>
    <t>00038115</t>
  </si>
  <si>
    <t>INTERRUPTOR INTERMEDIARIO 10 A, 250 V (APENAS MODULO)</t>
  </si>
  <si>
    <t>11.1.3.8</t>
  </si>
  <si>
    <t>COMP-ELE-046</t>
  </si>
  <si>
    <t>00038113</t>
  </si>
  <si>
    <t>INTERRUPTOR PARALELO 10A, 250V (APENAS MODULO)</t>
  </si>
  <si>
    <t>11.1.3.9</t>
  </si>
  <si>
    <t>COMP-ELE-004</t>
  </si>
  <si>
    <t>00038101</t>
  </si>
  <si>
    <t>TOMADA 2P+T 10A, 250V  (APENAS MODULO)</t>
  </si>
  <si>
    <t>11.1.3.10</t>
  </si>
  <si>
    <t>COMP-ELE-005</t>
  </si>
  <si>
    <t>00038102</t>
  </si>
  <si>
    <t>TOMADA 2P+T 20A, 250V  (APENAS MODULO)</t>
  </si>
  <si>
    <t>11.1.3.11</t>
  </si>
  <si>
    <t>COMP-ELE-006</t>
  </si>
  <si>
    <t>00007525</t>
  </si>
  <si>
    <t>TOMADA INDUSTRIAL DE EMBUTIR 3P+T 30 A, 440 V, COM TRAVA, COM PLACA</t>
  </si>
  <si>
    <t>11.1.3.12</t>
  </si>
  <si>
    <t>COMP-ELE-047</t>
  </si>
  <si>
    <t>91937</t>
  </si>
  <si>
    <t>TOMADA 3P+T 63A - 600/690V - TIPO INDUSTRIAL</t>
  </si>
  <si>
    <t>11.1.3.13</t>
  </si>
  <si>
    <t>ED-49317</t>
  </si>
  <si>
    <t>MATED-12286</t>
  </si>
  <si>
    <t>ELETRODUTO RÍGIDO ( MATERIAL: AÇO| TRATAMENTO: GALVANIZADO ELETROLÍTICO|SÉRIE: LEVE| DIÂMETRO: 3/4"[20MM]| ESPESSURA*: 0,5-0,6MM| MASSA LINEAR*: 0,38KG/M)* VALORES REFERENCIAIS APROXIMADOS</t>
  </si>
  <si>
    <t>11.1.3.14</t>
  </si>
  <si>
    <t>95801</t>
  </si>
  <si>
    <t>CONDULETE DE ALUMÍNIO, TIPO X, PARA ELETRODUTO DE AÇO GALVANIZADO DN 20 MM (3/4</t>
  </si>
  <si>
    <t>00011950</t>
  </si>
  <si>
    <t>BUCHA DE NYLON SEM ABA S6, COM PARAFUSO DE 4,20 X 40 MM EM ACO ZINCADO COM ROSCA SOBERBA, CABECA CHATA E FENDA PHILLIPS</t>
  </si>
  <si>
    <t>11.1.3.15</t>
  </si>
  <si>
    <t>11.1.3.16</t>
  </si>
  <si>
    <t>95802</t>
  </si>
  <si>
    <t>CONDULETE DE ALUMÍNIO, TIPO X, PARA ELETRODUTO DE AÇO GALVANIZADO DN 25 MM (1</t>
  </si>
  <si>
    <t>00002581</t>
  </si>
  <si>
    <t>CONDULETE DE ALUMINIO TIPO X, PARA ELETRODUTO ROSCAVEL DE 1", COM TAMPA CEGA</t>
  </si>
  <si>
    <t>11.1.3.17</t>
  </si>
  <si>
    <t>97667</t>
  </si>
  <si>
    <t>00039246</t>
  </si>
  <si>
    <t>ELETRODUTO/DUTO PEAD FLEXIVEL PAREDE SIMPLES, CORRUGACAO HELICOIDAL, COR PRETA, SEM ROSCA, DE 1 1/2", PARA CABEAMENTO SUBTERRANEO (NBR 15715)</t>
  </si>
  <si>
    <t>11.1.3.18</t>
  </si>
  <si>
    <t/>
  </si>
  <si>
    <t>11.1.3.19</t>
  </si>
  <si>
    <t>COMP-ELE-090</t>
  </si>
  <si>
    <t>COMP.09</t>
  </si>
  <si>
    <t>CONDULETE DE ALUMÍNIO ( TIPO: X/DIÂMETRO ENCAIXE: 2.1/2"/FIXAÇÃO ELETRODUTO: COM ROSCA [ROSCÁVEL]/TAMPA: NÃO INCLUSA)</t>
  </si>
  <si>
    <t>11.1.3.20</t>
  </si>
  <si>
    <t>ED-49451</t>
  </si>
  <si>
    <t>MATED-18325</t>
  </si>
  <si>
    <t>ARRUELA LISA REDONDA ( DIÂMETRO 6,35MM (1/4")| PESO/100PÇ: 0,204 KG)</t>
  </si>
  <si>
    <t>MATED-19506</t>
  </si>
  <si>
    <t>PARAFUSO (ROSCA: INTEIRA| APLICAÇÃO: ELETROCALHA E PERFILADO|CABEÇA: LENTILHA|MATERIAL: INOX| ACABAMENTO: CROMADO| BITOLA: 1/4"[6,35MM]X1/2"[12, 7MM]|PESO/100PÇ: 0,541KG)</t>
  </si>
  <si>
    <t>MATED-11881</t>
  </si>
  <si>
    <t>PERFILADO (TIPO: PERFURADO|MATERIAL: CHAPA DE AÇO| TRATAMENTO: PRÉ-ZINCADO |CHAPA: N°18|LARGURA: 38MM|ALTURA: 38MM|TAMPA:  NÃO INCLUSA)</t>
  </si>
  <si>
    <t>MATED-18324</t>
  </si>
  <si>
    <t>PORCA SEXTAVADA ( MATERIAL: AÇO|DIÂMETRO: 6 ,35MM [1/4"]|PESO/100PÇ: 0, 320 KG)</t>
  </si>
  <si>
    <t>MATED-19587</t>
  </si>
  <si>
    <t>TALA RETA (TRATAMENTO: PRÉ-ZINCADO|CHAPA: N°18| MEDIDA: 38MM|APLICAÇÃO: EMENDA PARA PERFILADO)</t>
  </si>
  <si>
    <t>ED-19583</t>
  </si>
  <si>
    <t>FIXAÇÃO DE PERFILADO HORIZONTAL, INCLUSIVE SUPORTE, VERGALHÃO E ACESSÓRIOS, EXCLUSIVE PERFILADO</t>
  </si>
  <si>
    <t>11.1.3.21</t>
  </si>
  <si>
    <t>ED-49458</t>
  </si>
  <si>
    <t>MATED-11887</t>
  </si>
  <si>
    <t>SUPORTE OU GANCHO PARA LUMINÁRIA EM PERFILADO ( TIPO: LONGO|MATERIAL: CHAPA DE AÇO| TRATAMENTO: PRÉ-ZINCADO |COMPRIMENTO: 165MM)</t>
  </si>
  <si>
    <t>11.1.3.22</t>
  </si>
  <si>
    <t>ED-19524</t>
  </si>
  <si>
    <t>ED-19507</t>
  </si>
  <si>
    <t>FIXAÇÃO DE ELETROCALHA/LEITO HORIZONTAL COM LARGURA MENOR OU IGUAL A 200 MM EM LAJE, COM SUPORTE EM PERFILADO, INCLUSIVE PERFILADO, VERGALHÃO E ACESSÓRIOS, EXCLUSIVE ELETROCALHA/LEITO</t>
  </si>
  <si>
    <t>MATED-17932</t>
  </si>
  <si>
    <t>TAMPA PARA ELETROCALHA METÁLICA (TIPO: ENCAIXE| TRATAMENTO: PRÉ-ZINCADO |CHAPA: N°24|MEDIDA: 200MM )</t>
  </si>
  <si>
    <t>MATED-19529</t>
  </si>
  <si>
    <t>TALA RETA (TIPO: AUTOPORTANTE| TRATAMENTO: PRÉ-ZINCADO |CHAPA: N°18|MEDIDA: 100MM |APLICAÇÃO: EMENDA PARA ELETROCALHA)</t>
  </si>
  <si>
    <t>MATED-17926</t>
  </si>
  <si>
    <t>ELETROCALHA METÁLICA ( TIPO: PERFURADA SEM VIROLA|TRATAMENTO: PRÉ- ZINCADO|CHAPA: N°18| MEDIDAS: 200X100MM)</t>
  </si>
  <si>
    <t>11.1.3.23</t>
  </si>
  <si>
    <t>91924</t>
  </si>
  <si>
    <t>CABO DE COBRE FLEXÍVEL ISOLADO, 1,5 MM², ANTI-CHAMA 450/750 V, PARA CIRCUITOS TERMINAIS - FORNECIMENTO E INSTALAÇÃO. AF_12/2015</t>
  </si>
  <si>
    <t>00001013</t>
  </si>
  <si>
    <t>CABO DE COBRE, FLEXIVEL, CLASSE 4 OU 5, ISOLACAO EM PVC/A, ANTICHAMA BWF-B, 1 CONDUTOR, 450/750 V, SECAO NOMINAL 1,5 MM2</t>
  </si>
  <si>
    <t>11.1.3.24</t>
  </si>
  <si>
    <t>91926</t>
  </si>
  <si>
    <t>CABO DE COBRE FLEXÍVEL ISOLADO, 2,5 MM², ANTI-CHAMA 450/750 V, PARA CIRCUITOS TERMINAIS - FORNECIMENTO E INSTALAÇÃO. AF_12/2015</t>
  </si>
  <si>
    <t>00001014</t>
  </si>
  <si>
    <t>CABO DE COBRE, FLEXIVEL, CLASSE 4 OU 5, ISOLACAO EM PVC/A, ANTICHAMA BWF-B, 1 CONDUTOR, 450/750 V, SECAO NOMINAL 2,5 MM2</t>
  </si>
  <si>
    <t>11.1.3.25</t>
  </si>
  <si>
    <t>91928</t>
  </si>
  <si>
    <t>CABO DE COBRE FLEXÍVEL ISOLADO, 4 MM², ANTI-CHAMA 450/750 V, PARA CIRCUITOS TERMINAIS - FORNECIMENTO E INSTALAÇÃO. AF_12/2015</t>
  </si>
  <si>
    <t>00000981</t>
  </si>
  <si>
    <t>CABO DE COBRE, FLEXIVEL, CLASSE 4 OU 5, ISOLACAO EM PVC/A, ANTICHAMA BWF-B, 1 CONDUTOR, 450/750 V, SECAO NOMINAL 4 MM2</t>
  </si>
  <si>
    <t>11.1.3.26</t>
  </si>
  <si>
    <t>92981</t>
  </si>
  <si>
    <t>CABO DE COBRE FLEXÍVEL ISOLADO, 16 MM², ANTI-CHAMA 450/750 V, PARA DISTRIBUIÇÃO - FORNECIMENTO E INSTALAÇÃO. AF_12/2015</t>
  </si>
  <si>
    <t>00000979</t>
  </si>
  <si>
    <t>CABO DE COBRE, FLEXIVEL, CLASSE 4 OU 5, ISOLACAO EM PVC/A, ANTICHAMA BWF-B, 1 CONDUTOR, 450/750 V, SECAO NOMINAL 16 MM2</t>
  </si>
  <si>
    <t>12.1</t>
  </si>
  <si>
    <t>ED-50266</t>
  </si>
  <si>
    <t>MATED-11464</t>
  </si>
  <si>
    <t>ÁCIDO MURIÁTICO</t>
  </si>
  <si>
    <t>MATED-11260</t>
  </si>
  <si>
    <t>DETERGENTE AMONÍACO</t>
  </si>
  <si>
    <t>12.2</t>
  </si>
  <si>
    <t>ED-50634</t>
  </si>
  <si>
    <t>MATED-12821</t>
  </si>
  <si>
    <t>PLACA INAUGURAÇÃO ALUMÍNIO FUNDIDO 60 X 40 CM</t>
  </si>
  <si>
    <t>ED-50319</t>
  </si>
  <si>
    <t>PARAFUSO CASTELO, NÚMERO 8, INCLUSIVE FORNECIMENTO COM ARRUELA E BUCHA DE NYLON</t>
  </si>
  <si>
    <t>12.3</t>
  </si>
  <si>
    <t>K-ADM-0001</t>
  </si>
  <si>
    <t>M² X MÊS</t>
  </si>
  <si>
    <t>ED-9075</t>
  </si>
  <si>
    <t>FORNECIMENTO DE ANDAIME METÁLICO PARA FACHADA (LOCAÇÃO), INCLUSIVE PISO METÁLICO E SAPATAS, EXCLUSIVE MONTAGEM E DESMONTAGEM</t>
  </si>
  <si>
    <t>AND-FAC-011</t>
  </si>
  <si>
    <t>MONTAGEM E DESMONTAGEM DE ANDAIME METÁLICO PARA FACHADA COM PISO METÁLICO, EXCLUSIVE FORNECIMENTO DO ANDAIME E RODAPÉ/GUARDA-CORPO EM MADEIRA</t>
  </si>
  <si>
    <t>UNIVERSIDADE FEDERAL DOS VALES DO JEQUITINHONHA E MUCURI
CAMPUS PRESIDENTE JUSCELINO KUBITSCHEK - DIAMANTINA - MG
REFORMA E AMPLIAÇÃO DE PRÉDIO DE LABORATÓRIO DO CURSO DE ENGENHARIA MECÂNICA
CRONOGRAMA FÍSICO-FINANCEIRO DE REFERÊNCIA</t>
  </si>
  <si>
    <t>TOTAL</t>
  </si>
  <si>
    <t>MÊS UM</t>
  </si>
  <si>
    <t>MÊS DOIS</t>
  </si>
  <si>
    <t>MÊS TRÊS</t>
  </si>
  <si>
    <t>MÊS QUATRO</t>
  </si>
  <si>
    <t>MÊS CINCO</t>
  </si>
  <si>
    <t>MÊS SEIS</t>
  </si>
  <si>
    <t>MÊS SETE</t>
  </si>
  <si>
    <t>MÊS OITO</t>
  </si>
  <si>
    <t>MÊS NOVE</t>
  </si>
  <si>
    <t>MÊS DEZ</t>
  </si>
  <si>
    <t>VALOR</t>
  </si>
  <si>
    <t>1.0</t>
  </si>
  <si>
    <t>2.0</t>
  </si>
  <si>
    <t>3.0</t>
  </si>
  <si>
    <t>4.0</t>
  </si>
  <si>
    <t>4.1</t>
  </si>
  <si>
    <t>4.2</t>
  </si>
  <si>
    <t>5.0</t>
  </si>
  <si>
    <t>INFRAESTRUTURA (FUNDAÇÃO, VIGAS BALDRAMES, LAJE DO PISO E PILARES/ VIGAS/ VIGA TRAVAMENTO)</t>
  </si>
  <si>
    <t>5.1</t>
  </si>
  <si>
    <t>5.2</t>
  </si>
  <si>
    <t>5.3</t>
  </si>
  <si>
    <t>5.4</t>
  </si>
  <si>
    <t>5.5</t>
  </si>
  <si>
    <t>5.6</t>
  </si>
  <si>
    <t>5.7</t>
  </si>
  <si>
    <t>5.8</t>
  </si>
  <si>
    <t>6.0</t>
  </si>
  <si>
    <t>INSTALAÇÃO DE CALHAS / CUMEEIRAS / DESCIDAS D'ÁGUA</t>
  </si>
  <si>
    <t>7.0</t>
  </si>
  <si>
    <t>7.1</t>
  </si>
  <si>
    <t>7.2</t>
  </si>
  <si>
    <t>7.3</t>
  </si>
  <si>
    <t>7.4</t>
  </si>
  <si>
    <t>7.5</t>
  </si>
  <si>
    <t>7.6</t>
  </si>
  <si>
    <t>7.7</t>
  </si>
  <si>
    <t>7.8</t>
  </si>
  <si>
    <t>7.9</t>
  </si>
  <si>
    <t>7.10</t>
  </si>
  <si>
    <t>7.11</t>
  </si>
  <si>
    <t>7.12</t>
  </si>
  <si>
    <t>8.0</t>
  </si>
  <si>
    <t>9.0</t>
  </si>
  <si>
    <t>10.0</t>
  </si>
  <si>
    <t>10.1</t>
  </si>
  <si>
    <t>10.2</t>
  </si>
  <si>
    <t>11.0</t>
  </si>
  <si>
    <t>INSTALAÇÕES ELÉTRICAS /SPDA/CABEAMENTO ESTRUTURADO</t>
  </si>
  <si>
    <t>11.1.1</t>
  </si>
  <si>
    <t>11.1.2</t>
  </si>
  <si>
    <t>11.1.3</t>
  </si>
  <si>
    <t>12.0</t>
  </si>
  <si>
    <t>(R$) SIMPLES</t>
  </si>
  <si>
    <t>(%) SIMPLES</t>
  </si>
  <si>
    <t>(R$) ACUMULADO</t>
  </si>
  <si>
    <t>(%) ACUMULADO</t>
  </si>
  <si>
    <t>REFORMA E AMPLIAÇÃO DE PRÉDIO DE LABORATÓRIO DO CURSO DE ENGENHARIA MECÂNICA - CAMPUS JK - DIAMANTINA/MG</t>
  </si>
  <si>
    <t>BDI DA OBRA</t>
  </si>
  <si>
    <r>
      <rPr>
        <rFont val="Calibri"/>
        <b/>
        <color theme="1"/>
        <sz val="10.0"/>
      </rPr>
      <t>ANEXO IX - MODELO COMPOSIÇÃO DA TAXA DE BENEFÍCIOS E DESPESAS INDIRETAS                                CIDADE DE DIAMANTINA (</t>
    </r>
    <r>
      <rPr>
        <rFont val="Calibri"/>
        <b/>
        <color theme="1"/>
        <sz val="10.0"/>
        <u/>
      </rPr>
      <t>NÃO DESONERADO</t>
    </r>
    <r>
      <rPr>
        <rFont val="Calibri"/>
        <b/>
        <color theme="1"/>
        <sz val="10.0"/>
      </rPr>
      <t>)</t>
    </r>
  </si>
  <si>
    <t>Grupo</t>
  </si>
  <si>
    <t>A</t>
  </si>
  <si>
    <t>Despesas indiretas</t>
  </si>
  <si>
    <t>A.1</t>
  </si>
  <si>
    <t xml:space="preserve">Administração central </t>
  </si>
  <si>
    <t>A.2</t>
  </si>
  <si>
    <t>Garantia e Seguro Contratual</t>
  </si>
  <si>
    <t>A.3</t>
  </si>
  <si>
    <t>Seguro de Risco de Engenharia</t>
  </si>
  <si>
    <t>A.4</t>
  </si>
  <si>
    <t xml:space="preserve">Outros </t>
  </si>
  <si>
    <t>Total do grupo A</t>
  </si>
  <si>
    <t>B</t>
  </si>
  <si>
    <t>Bonificação</t>
  </si>
  <si>
    <t>B.1</t>
  </si>
  <si>
    <t>Lucro</t>
  </si>
  <si>
    <t>Total do grupo B</t>
  </si>
  <si>
    <t>C</t>
  </si>
  <si>
    <t>Impostos</t>
  </si>
  <si>
    <t>C.1</t>
  </si>
  <si>
    <t>PIS</t>
  </si>
  <si>
    <t>C.2</t>
  </si>
  <si>
    <t>COFINS</t>
  </si>
  <si>
    <t>C.3</t>
  </si>
  <si>
    <t>ISS (Prefeitura de Diamantina)*</t>
  </si>
  <si>
    <t>C.4</t>
  </si>
  <si>
    <t>CPRB (Contribuição Previdenciária sobre Renda Bruta)</t>
  </si>
  <si>
    <t>Total do grupo C</t>
  </si>
  <si>
    <t>D</t>
  </si>
  <si>
    <t>Despesas Financeiras (F)</t>
  </si>
  <si>
    <t xml:space="preserve">Despesas Financeiras (F) </t>
  </si>
  <si>
    <t>Total do grupo D</t>
  </si>
  <si>
    <t>Fórmula para o cálculo do B.D.I. ( benefícios e despesas indiretas )</t>
  </si>
  <si>
    <t>BDI = BDI (%) = [(1+A) x (1+F) x (1+B)]/(1-I) - 1</t>
  </si>
  <si>
    <t>DESONERADO</t>
  </si>
  <si>
    <t xml:space="preserve"> ED-51108</t>
  </si>
  <si>
    <t>BDI (26,78%)</t>
  </si>
  <si>
    <r>
      <rPr>
        <rFont val="Calibri"/>
        <b/>
        <color theme="1"/>
        <sz val="10.0"/>
      </rPr>
      <t>ANEXO IX - MODELO COMPOSIÇÃO DA TAXA DE BENEFÍCIOS E DESPESAS INDIRETAS                                CIDADE DE DIAMANTINA (</t>
    </r>
    <r>
      <rPr>
        <rFont val="Calibri"/>
        <b/>
        <color theme="1"/>
        <sz val="10.0"/>
        <u/>
      </rPr>
      <t>DESONERADO</t>
    </r>
    <r>
      <rPr>
        <rFont val="Calibri"/>
        <b/>
        <color theme="1"/>
        <sz val="10.0"/>
      </rPr>
      <t>)</t>
    </r>
  </si>
  <si>
    <t>UNIVERSIDADE FEDERAL DOS VALES DO JEQUITINHONHA E MUCURI
CAMPUS PRESIDENTE JUSCELINO KUBITSCHEK - DIAMANTINA - MG
REFORMA E AMPLIAÇÃO DE PRÉDIO DE LABORATÓRIO DO CURSO DE ENGENHARIA MECÂNICA
CURVA ABC DE SERVIÇOS DE REFERÊNCIA</t>
  </si>
  <si>
    <t>Quant.</t>
  </si>
  <si>
    <t>Valor  Unit</t>
  </si>
  <si>
    <t>Peso (%)</t>
  </si>
  <si>
    <t>Peso Acumulado (%)</t>
  </si>
  <si>
    <t>6.718,64</t>
  </si>
  <si>
    <t>21,71</t>
  </si>
  <si>
    <t>145.861,67</t>
  </si>
  <si>
    <t>7,74</t>
  </si>
  <si>
    <t>180,65</t>
  </si>
  <si>
    <t>729,75</t>
  </si>
  <si>
    <t>131.829,33</t>
  </si>
  <si>
    <t>7,00</t>
  </si>
  <si>
    <t>14,74</t>
  </si>
  <si>
    <t>1.580,0</t>
  </si>
  <si>
    <t>80,24</t>
  </si>
  <si>
    <t>126.779,20</t>
  </si>
  <si>
    <t>6,73</t>
  </si>
  <si>
    <t>21,47</t>
  </si>
  <si>
    <t>10,0</t>
  </si>
  <si>
    <t>7.292,96</t>
  </si>
  <si>
    <t>72.929,60</t>
  </si>
  <si>
    <t>3,87</t>
  </si>
  <si>
    <t>25,34</t>
  </si>
  <si>
    <t>365,12</t>
  </si>
  <si>
    <t>174,43</t>
  </si>
  <si>
    <t>63.687,88</t>
  </si>
  <si>
    <t>3,38</t>
  </si>
  <si>
    <t>28,72</t>
  </si>
  <si>
    <t>1.290,09</t>
  </si>
  <si>
    <t>42,54</t>
  </si>
  <si>
    <t>54.880,42</t>
  </si>
  <si>
    <t>2,91</t>
  </si>
  <si>
    <t>31,63</t>
  </si>
  <si>
    <t>67,78</t>
  </si>
  <si>
    <t>662,47</t>
  </si>
  <si>
    <t>44.902,21</t>
  </si>
  <si>
    <t>2,38</t>
  </si>
  <si>
    <t>34,02</t>
  </si>
  <si>
    <t>1,0</t>
  </si>
  <si>
    <t>39.797,29</t>
  </si>
  <si>
    <t>2,11</t>
  </si>
  <si>
    <t>36,13</t>
  </si>
  <si>
    <t>9.875,0</t>
  </si>
  <si>
    <t>3,98</t>
  </si>
  <si>
    <t>39.302,50</t>
  </si>
  <si>
    <t>2,09</t>
  </si>
  <si>
    <t>38,22</t>
  </si>
  <si>
    <t>3.870,52</t>
  </si>
  <si>
    <t>38.705,20</t>
  </si>
  <si>
    <t>2,05</t>
  </si>
  <si>
    <t>40,27</t>
  </si>
  <si>
    <t>1.344,23</t>
  </si>
  <si>
    <t>27,26</t>
  </si>
  <si>
    <t>36.643,70</t>
  </si>
  <si>
    <t>1,95</t>
  </si>
  <si>
    <t>42,22</t>
  </si>
  <si>
    <t>2.709,77</t>
  </si>
  <si>
    <t>13,51</t>
  </si>
  <si>
    <t>36.608,99</t>
  </si>
  <si>
    <t>1,94</t>
  </si>
  <si>
    <t>44,16</t>
  </si>
  <si>
    <t>21,0</t>
  </si>
  <si>
    <t>1.615,57</t>
  </si>
  <si>
    <t>33.926,97</t>
  </si>
  <si>
    <t>1,80</t>
  </si>
  <si>
    <t>45,96</t>
  </si>
  <si>
    <t>604,48</t>
  </si>
  <si>
    <t>54,48</t>
  </si>
  <si>
    <t>32.932,07</t>
  </si>
  <si>
    <t>1,75</t>
  </si>
  <si>
    <t>47,71</t>
  </si>
  <si>
    <t>194,0</t>
  </si>
  <si>
    <t>168,69</t>
  </si>
  <si>
    <t>32.725,86</t>
  </si>
  <si>
    <t>1,74</t>
  </si>
  <si>
    <t>49,44</t>
  </si>
  <si>
    <t>951,26</t>
  </si>
  <si>
    <t>32,71</t>
  </si>
  <si>
    <t>31.115,71</t>
  </si>
  <si>
    <t>1,65</t>
  </si>
  <si>
    <t>51,10</t>
  </si>
  <si>
    <t>48,23</t>
  </si>
  <si>
    <t>636,33</t>
  </si>
  <si>
    <t>30.690,19</t>
  </si>
  <si>
    <t>1,63</t>
  </si>
  <si>
    <t>52,72</t>
  </si>
  <si>
    <t>82,68</t>
  </si>
  <si>
    <t>370,29</t>
  </si>
  <si>
    <t>30.615,57</t>
  </si>
  <si>
    <t>54,35</t>
  </si>
  <si>
    <t>160,0</t>
  </si>
  <si>
    <t>156,06</t>
  </si>
  <si>
    <t>24.969,60</t>
  </si>
  <si>
    <t>1,33</t>
  </si>
  <si>
    <t>55,68</t>
  </si>
  <si>
    <t>14,0</t>
  </si>
  <si>
    <t>1.735,60</t>
  </si>
  <si>
    <t>24.298,40</t>
  </si>
  <si>
    <t>1,29</t>
  </si>
  <si>
    <t>56,97</t>
  </si>
  <si>
    <t>1.140,0</t>
  </si>
  <si>
    <t>20,85</t>
  </si>
  <si>
    <t>23.769,00</t>
  </si>
  <si>
    <t>1,26</t>
  </si>
  <si>
    <t>58,23</t>
  </si>
  <si>
    <t>22,26</t>
  </si>
  <si>
    <t>1.057,52</t>
  </si>
  <si>
    <t>23.540,39</t>
  </si>
  <si>
    <t>1,25</t>
  </si>
  <si>
    <t>59,48</t>
  </si>
  <si>
    <t>1.387,19</t>
  </si>
  <si>
    <t>15,36</t>
  </si>
  <si>
    <t>21.307,23</t>
  </si>
  <si>
    <t>1,13</t>
  </si>
  <si>
    <t>60,61</t>
  </si>
  <si>
    <t>1.735,34</t>
  </si>
  <si>
    <t>11,94</t>
  </si>
  <si>
    <t>20.719,95</t>
  </si>
  <si>
    <t>1,10</t>
  </si>
  <si>
    <t>61,71</t>
  </si>
  <si>
    <t>154,0</t>
  </si>
  <si>
    <t>129,90</t>
  </si>
  <si>
    <t>20.004,60</t>
  </si>
  <si>
    <t>1,06</t>
  </si>
  <si>
    <t>62,77</t>
  </si>
  <si>
    <t>263,16</t>
  </si>
  <si>
    <t>74,04</t>
  </si>
  <si>
    <t>19.484,36</t>
  </si>
  <si>
    <t>1,03</t>
  </si>
  <si>
    <t>63,80</t>
  </si>
  <si>
    <t>43,3</t>
  </si>
  <si>
    <t>447,99</t>
  </si>
  <si>
    <t>19.397,96</t>
  </si>
  <si>
    <t>64,83</t>
  </si>
  <si>
    <t>16,8</t>
  </si>
  <si>
    <t>1.145,47</t>
  </si>
  <si>
    <t>19.243,89</t>
  </si>
  <si>
    <t>1,02</t>
  </si>
  <si>
    <t>65,85</t>
  </si>
  <si>
    <t>6.959,0</t>
  </si>
  <si>
    <t>2,75</t>
  </si>
  <si>
    <t>19.137,25</t>
  </si>
  <si>
    <t>66,87</t>
  </si>
  <si>
    <t>271,66</t>
  </si>
  <si>
    <t>64,10</t>
  </si>
  <si>
    <t>17.413,40</t>
  </si>
  <si>
    <t>0,92</t>
  </si>
  <si>
    <t>67,79</t>
  </si>
  <si>
    <t>70,97</t>
  </si>
  <si>
    <t>222,83</t>
  </si>
  <si>
    <t>15.814,24</t>
  </si>
  <si>
    <t>0,84</t>
  </si>
  <si>
    <t>68,63</t>
  </si>
  <si>
    <t>21,2</t>
  </si>
  <si>
    <t>727,84</t>
  </si>
  <si>
    <t>15.430,20</t>
  </si>
  <si>
    <t>0,82</t>
  </si>
  <si>
    <t>69,45</t>
  </si>
  <si>
    <t>911,19</t>
  </si>
  <si>
    <t>15,73</t>
  </si>
  <si>
    <t>14.333,01</t>
  </si>
  <si>
    <t>0,76</t>
  </si>
  <si>
    <t>70,21</t>
  </si>
  <si>
    <t>287,7</t>
  </si>
  <si>
    <t>46,94</t>
  </si>
  <si>
    <t>13.504,63</t>
  </si>
  <si>
    <t>0,72</t>
  </si>
  <si>
    <t>70,93</t>
  </si>
  <si>
    <t>13.286,56</t>
  </si>
  <si>
    <t>0,71</t>
  </si>
  <si>
    <t>71,64</t>
  </si>
  <si>
    <t>20,12</t>
  </si>
  <si>
    <t>647,10</t>
  </si>
  <si>
    <t>13.019,65</t>
  </si>
  <si>
    <t>0,69</t>
  </si>
  <si>
    <t>72,33</t>
  </si>
  <si>
    <t>2.045,0</t>
  </si>
  <si>
    <t>6,13</t>
  </si>
  <si>
    <t>12.535,85</t>
  </si>
  <si>
    <t>0,67</t>
  </si>
  <si>
    <t>72,99</t>
  </si>
  <si>
    <t>155,73</t>
  </si>
  <si>
    <t>80,06</t>
  </si>
  <si>
    <t>12.467,74</t>
  </si>
  <si>
    <t>0,66</t>
  </si>
  <si>
    <t>73,65</t>
  </si>
  <si>
    <t>299,0</t>
  </si>
  <si>
    <t>41,55</t>
  </si>
  <si>
    <t>12.423,45</t>
  </si>
  <si>
    <t>74,31</t>
  </si>
  <si>
    <t>50,0</t>
  </si>
  <si>
    <t>237,18</t>
  </si>
  <si>
    <t>11.859,00</t>
  </si>
  <si>
    <t>0,63</t>
  </si>
  <si>
    <t>74,94</t>
  </si>
  <si>
    <t>108,06</t>
  </si>
  <si>
    <t>107,58</t>
  </si>
  <si>
    <t>11.625,09</t>
  </si>
  <si>
    <t>0,62</t>
  </si>
  <si>
    <t>75,56</t>
  </si>
  <si>
    <t>290,1</t>
  </si>
  <si>
    <t>39,49</t>
  </si>
  <si>
    <t>11.456,04</t>
  </si>
  <si>
    <t>0,61</t>
  </si>
  <si>
    <t>76,17</t>
  </si>
  <si>
    <t>45,8</t>
  </si>
  <si>
    <t>242,08</t>
  </si>
  <si>
    <t>11.087,26</t>
  </si>
  <si>
    <t>0,59</t>
  </si>
  <si>
    <t>76,76</t>
  </si>
  <si>
    <t>13.169,15</t>
  </si>
  <si>
    <t>11.062,08</t>
  </si>
  <si>
    <t>77,34</t>
  </si>
  <si>
    <t>481,74</t>
  </si>
  <si>
    <t>22,79</t>
  </si>
  <si>
    <t>10.978,85</t>
  </si>
  <si>
    <t>0,58</t>
  </si>
  <si>
    <t>77,93</t>
  </si>
  <si>
    <t>402,0</t>
  </si>
  <si>
    <t>27,28</t>
  </si>
  <si>
    <t>10.966,56</t>
  </si>
  <si>
    <t>78,51</t>
  </si>
  <si>
    <t>535,04</t>
  </si>
  <si>
    <t>20,32</t>
  </si>
  <si>
    <t>10.872,01</t>
  </si>
  <si>
    <t>79,09</t>
  </si>
  <si>
    <t>126,8</t>
  </si>
  <si>
    <t>82,10</t>
  </si>
  <si>
    <t>10.410,28</t>
  </si>
  <si>
    <t>0,55</t>
  </si>
  <si>
    <t>79,64</t>
  </si>
  <si>
    <t>790,14</t>
  </si>
  <si>
    <t>12,88</t>
  </si>
  <si>
    <t>10.177,00</t>
  </si>
  <si>
    <t>0,54</t>
  </si>
  <si>
    <t>80,18</t>
  </si>
  <si>
    <t>233,9</t>
  </si>
  <si>
    <t>39,31</t>
  </si>
  <si>
    <t>9.194,60</t>
  </si>
  <si>
    <t>0,49</t>
  </si>
  <si>
    <t>80,67</t>
  </si>
  <si>
    <t>548,74</t>
  </si>
  <si>
    <t>15,99</t>
  </si>
  <si>
    <t>8.774,35</t>
  </si>
  <si>
    <t>0,47</t>
  </si>
  <si>
    <t>81,13</t>
  </si>
  <si>
    <t>1.339,38</t>
  </si>
  <si>
    <t>6,43</t>
  </si>
  <si>
    <t>8.612,21</t>
  </si>
  <si>
    <t>0,46</t>
  </si>
  <si>
    <t>81,59</t>
  </si>
  <si>
    <t>62,6</t>
  </si>
  <si>
    <t>132,51</t>
  </si>
  <si>
    <t>8.295,12</t>
  </si>
  <si>
    <t>0,44</t>
  </si>
  <si>
    <t>82,03</t>
  </si>
  <si>
    <t>9,0</t>
  </si>
  <si>
    <t>888,02</t>
  </si>
  <si>
    <t>7.992,18</t>
  </si>
  <si>
    <t>0,42</t>
  </si>
  <si>
    <t>82,45</t>
  </si>
  <si>
    <t>189,0</t>
  </si>
  <si>
    <t>41,53</t>
  </si>
  <si>
    <t>7.849,17</t>
  </si>
  <si>
    <t>82,87</t>
  </si>
  <si>
    <t>7.701,36</t>
  </si>
  <si>
    <t>0,41</t>
  </si>
  <si>
    <t>83,28</t>
  </si>
  <si>
    <t>7.321,84</t>
  </si>
  <si>
    <t>0,39</t>
  </si>
  <si>
    <t>83,67</t>
  </si>
  <si>
    <t>105,06</t>
  </si>
  <si>
    <t>69,56</t>
  </si>
  <si>
    <t>7.307,97</t>
  </si>
  <si>
    <t>84,06</t>
  </si>
  <si>
    <t>130,0</t>
  </si>
  <si>
    <t>55,83</t>
  </si>
  <si>
    <t>7.257,90</t>
  </si>
  <si>
    <t>84,44</t>
  </si>
  <si>
    <t>298,99</t>
  </si>
  <si>
    <t>22,88</t>
  </si>
  <si>
    <t>6.840,89</t>
  </si>
  <si>
    <t>0,36</t>
  </si>
  <si>
    <t>84,80</t>
  </si>
  <si>
    <t>87,0</t>
  </si>
  <si>
    <t>76,28</t>
  </si>
  <si>
    <t>6.636,36</t>
  </si>
  <si>
    <t>0,35</t>
  </si>
  <si>
    <t>85,16</t>
  </si>
  <si>
    <t>440,14</t>
  </si>
  <si>
    <t>14,96</t>
  </si>
  <si>
    <t>6.584,49</t>
  </si>
  <si>
    <t>85,51</t>
  </si>
  <si>
    <t>143,76</t>
  </si>
  <si>
    <t>45,54</t>
  </si>
  <si>
    <t>6.546,83</t>
  </si>
  <si>
    <t>85,85</t>
  </si>
  <si>
    <t>12,52</t>
  </si>
  <si>
    <t>489,23</t>
  </si>
  <si>
    <t>6.125,15</t>
  </si>
  <si>
    <t>0,33</t>
  </si>
  <si>
    <t>86,18</t>
  </si>
  <si>
    <t>20,0</t>
  </si>
  <si>
    <t>292,22</t>
  </si>
  <si>
    <t>5.844,40</t>
  </si>
  <si>
    <t>0,31</t>
  </si>
  <si>
    <t>86,49</t>
  </si>
  <si>
    <t>298,78</t>
  </si>
  <si>
    <t>19,43</t>
  </si>
  <si>
    <t>5.805,29</t>
  </si>
  <si>
    <t>86,80</t>
  </si>
  <si>
    <t>34,77</t>
  </si>
  <si>
    <t>165,03</t>
  </si>
  <si>
    <t>5.738,09</t>
  </si>
  <si>
    <t>0,30</t>
  </si>
  <si>
    <t>87,10</t>
  </si>
  <si>
    <t>1.552,0</t>
  </si>
  <si>
    <t>3,69</t>
  </si>
  <si>
    <t>5.726,88</t>
  </si>
  <si>
    <t>87,41</t>
  </si>
  <si>
    <t>296,66</t>
  </si>
  <si>
    <t>19,18</t>
  </si>
  <si>
    <t>5.689,93</t>
  </si>
  <si>
    <t>87,71</t>
  </si>
  <si>
    <t>4,0</t>
  </si>
  <si>
    <t>1.412,57</t>
  </si>
  <si>
    <t>5.650,28</t>
  </si>
  <si>
    <t>88,01</t>
  </si>
  <si>
    <t xml:space="preserve"> TER-ESC-040 </t>
  </si>
  <si>
    <t>68,26</t>
  </si>
  <si>
    <t>81,40</t>
  </si>
  <si>
    <t>5.556,36</t>
  </si>
  <si>
    <t>0,29</t>
  </si>
  <si>
    <t>88,30</t>
  </si>
  <si>
    <t>8,9</t>
  </si>
  <si>
    <t>620,18</t>
  </si>
  <si>
    <t>5.519,60</t>
  </si>
  <si>
    <t>88,60</t>
  </si>
  <si>
    <t>150,43</t>
  </si>
  <si>
    <t>32,62</t>
  </si>
  <si>
    <t>4.907,02</t>
  </si>
  <si>
    <t>0,26</t>
  </si>
  <si>
    <t>88,86</t>
  </si>
  <si>
    <t>60,0</t>
  </si>
  <si>
    <t>81,57</t>
  </si>
  <si>
    <t>4.894,20</t>
  </si>
  <si>
    <t>89,12</t>
  </si>
  <si>
    <t>346,94</t>
  </si>
  <si>
    <t>13,63</t>
  </si>
  <si>
    <t>4.728,79</t>
  </si>
  <si>
    <t>0,25</t>
  </si>
  <si>
    <t>89,37</t>
  </si>
  <si>
    <t>342,69</t>
  </si>
  <si>
    <t>13,58</t>
  </si>
  <si>
    <t>4.653,73</t>
  </si>
  <si>
    <t>89,61</t>
  </si>
  <si>
    <t>85,0</t>
  </si>
  <si>
    <t>53,20</t>
  </si>
  <si>
    <t>4.522,00</t>
  </si>
  <si>
    <t>0,24</t>
  </si>
  <si>
    <t>89,85</t>
  </si>
  <si>
    <t>8,65</t>
  </si>
  <si>
    <t>502,22</t>
  </si>
  <si>
    <t>4.344,20</t>
  </si>
  <si>
    <t>0,23</t>
  </si>
  <si>
    <t>90,08</t>
  </si>
  <si>
    <t>1.055,22</t>
  </si>
  <si>
    <t>4,10</t>
  </si>
  <si>
    <t>4.326,40</t>
  </si>
  <si>
    <t>90,31</t>
  </si>
  <si>
    <t>197,1</t>
  </si>
  <si>
    <t>21,64</t>
  </si>
  <si>
    <t>4.265,24</t>
  </si>
  <si>
    <t>90,54</t>
  </si>
  <si>
    <t>30,0</t>
  </si>
  <si>
    <t>141,86</t>
  </si>
  <si>
    <t>4.255,80</t>
  </si>
  <si>
    <t>90,77</t>
  </si>
  <si>
    <t>4.154,30</t>
  </si>
  <si>
    <t>0,22</t>
  </si>
  <si>
    <t>90,99</t>
  </si>
  <si>
    <t>3.965,69</t>
  </si>
  <si>
    <t>0,21</t>
  </si>
  <si>
    <t>91,20</t>
  </si>
  <si>
    <t>67,24</t>
  </si>
  <si>
    <t>57,34</t>
  </si>
  <si>
    <t>3.855,54</t>
  </si>
  <si>
    <t>0,20</t>
  </si>
  <si>
    <t>91,40</t>
  </si>
  <si>
    <t>89,27</t>
  </si>
  <si>
    <t>42,68</t>
  </si>
  <si>
    <t>3.810,04</t>
  </si>
  <si>
    <t>91,60</t>
  </si>
  <si>
    <t>5,0</t>
  </si>
  <si>
    <t>745,89</t>
  </si>
  <si>
    <t>3.729,45</t>
  </si>
  <si>
    <t>91,80</t>
  </si>
  <si>
    <t>3.674,64</t>
  </si>
  <si>
    <t>92,00</t>
  </si>
  <si>
    <t>54,0</t>
  </si>
  <si>
    <t>66,71</t>
  </si>
  <si>
    <t>3.602,34</t>
  </si>
  <si>
    <t>0,19</t>
  </si>
  <si>
    <t>92,19</t>
  </si>
  <si>
    <t>1.167,3</t>
  </si>
  <si>
    <t>3,01</t>
  </si>
  <si>
    <t>3.513,57</t>
  </si>
  <si>
    <t>92,37</t>
  </si>
  <si>
    <t>488,0</t>
  </si>
  <si>
    <t>7,13</t>
  </si>
  <si>
    <t>3.479,44</t>
  </si>
  <si>
    <t>0,18</t>
  </si>
  <si>
    <t>92,56</t>
  </si>
  <si>
    <t>3.406,51</t>
  </si>
  <si>
    <t>92,74</t>
  </si>
  <si>
    <t>289,01</t>
  </si>
  <si>
    <t>11,31</t>
  </si>
  <si>
    <t>3.268,70</t>
  </si>
  <si>
    <t>0,17</t>
  </si>
  <si>
    <t>92,91</t>
  </si>
  <si>
    <t>216,0</t>
  </si>
  <si>
    <t>15,13</t>
  </si>
  <si>
    <t>3.268,08</t>
  </si>
  <si>
    <t>93,09</t>
  </si>
  <si>
    <t>202,22</t>
  </si>
  <si>
    <t>15,26</t>
  </si>
  <si>
    <t>3.085,87</t>
  </si>
  <si>
    <t>0,16</t>
  </si>
  <si>
    <t>93,25</t>
  </si>
  <si>
    <t>27,0</t>
  </si>
  <si>
    <t>112,43</t>
  </si>
  <si>
    <t>3.035,61</t>
  </si>
  <si>
    <t>93,41</t>
  </si>
  <si>
    <t>115,77</t>
  </si>
  <si>
    <t>26,13</t>
  </si>
  <si>
    <t>3.025,07</t>
  </si>
  <si>
    <t>93,57</t>
  </si>
  <si>
    <t>193,34</t>
  </si>
  <si>
    <t>14,36</t>
  </si>
  <si>
    <t>2.776,36</t>
  </si>
  <si>
    <t>0,15</t>
  </si>
  <si>
    <t>93,72</t>
  </si>
  <si>
    <t>2.770,89</t>
  </si>
  <si>
    <t>93,87</t>
  </si>
  <si>
    <t>552,17</t>
  </si>
  <si>
    <t>4,79</t>
  </si>
  <si>
    <t>2.644,89</t>
  </si>
  <si>
    <t>0,14</t>
  </si>
  <si>
    <t>94,01</t>
  </si>
  <si>
    <t>2,0</t>
  </si>
  <si>
    <t>1.295,67</t>
  </si>
  <si>
    <t>2.591,34</t>
  </si>
  <si>
    <t>94,14</t>
  </si>
  <si>
    <t>46,53</t>
  </si>
  <si>
    <t>2.326,50</t>
  </si>
  <si>
    <t>0,12</t>
  </si>
  <si>
    <t>94,27</t>
  </si>
  <si>
    <t>108,4</t>
  </si>
  <si>
    <t>21,15</t>
  </si>
  <si>
    <t>2.292,66</t>
  </si>
  <si>
    <t>94,39</t>
  </si>
  <si>
    <t>251,94</t>
  </si>
  <si>
    <t>8,94</t>
  </si>
  <si>
    <t>2.252,34</t>
  </si>
  <si>
    <t>94,51</t>
  </si>
  <si>
    <t>235,0</t>
  </si>
  <si>
    <t>9,24</t>
  </si>
  <si>
    <t>2.171,40</t>
  </si>
  <si>
    <t>94,62</t>
  </si>
  <si>
    <t>27,9</t>
  </si>
  <si>
    <t>75,67</t>
  </si>
  <si>
    <t>2.111,19</t>
  </si>
  <si>
    <t>0,11</t>
  </si>
  <si>
    <t>94,74</t>
  </si>
  <si>
    <t>101,38</t>
  </si>
  <si>
    <t>20,02</t>
  </si>
  <si>
    <t>2.029,62</t>
  </si>
  <si>
    <t>94,84</t>
  </si>
  <si>
    <t>133,21</t>
  </si>
  <si>
    <t>15,23</t>
  </si>
  <si>
    <t>2.028,78</t>
  </si>
  <si>
    <t>94,95</t>
  </si>
  <si>
    <t>496,00</t>
  </si>
  <si>
    <t>1.984,00</t>
  </si>
  <si>
    <t>95,06</t>
  </si>
  <si>
    <t>486,31</t>
  </si>
  <si>
    <t>1.945,24</t>
  </si>
  <si>
    <t>0,10</t>
  </si>
  <si>
    <t>95,16</t>
  </si>
  <si>
    <t>40,24</t>
  </si>
  <si>
    <t>46,35</t>
  </si>
  <si>
    <t>1.865,12</t>
  </si>
  <si>
    <t>95,26</t>
  </si>
  <si>
    <t>22,8</t>
  </si>
  <si>
    <t>80,50</t>
  </si>
  <si>
    <t>1.835,40</t>
  </si>
  <si>
    <t>95,36</t>
  </si>
  <si>
    <t>425,75</t>
  </si>
  <si>
    <t>1.703,00</t>
  </si>
  <si>
    <t>0,09</t>
  </si>
  <si>
    <t>95,45</t>
  </si>
  <si>
    <t xml:space="preserve"> DEM-LOU-005 </t>
  </si>
  <si>
    <t>24,0</t>
  </si>
  <si>
    <t>68,25</t>
  </si>
  <si>
    <t>1.638,00</t>
  </si>
  <si>
    <t>95,53</t>
  </si>
  <si>
    <t>33,0</t>
  </si>
  <si>
    <t>49,10</t>
  </si>
  <si>
    <t>1.620,30</t>
  </si>
  <si>
    <t>95,62</t>
  </si>
  <si>
    <t>92,86</t>
  </si>
  <si>
    <t>17,02</t>
  </si>
  <si>
    <t>1.580,47</t>
  </si>
  <si>
    <t>0,08</t>
  </si>
  <si>
    <t>95,70</t>
  </si>
  <si>
    <t>1.578,75</t>
  </si>
  <si>
    <t>95,79</t>
  </si>
  <si>
    <t>15,0</t>
  </si>
  <si>
    <t>104,29</t>
  </si>
  <si>
    <t>1.564,35</t>
  </si>
  <si>
    <t>95,87</t>
  </si>
  <si>
    <t>54,2</t>
  </si>
  <si>
    <t>28,75</t>
  </si>
  <si>
    <t>1.558,25</t>
  </si>
  <si>
    <t>95,95</t>
  </si>
  <si>
    <t>85,41</t>
  </si>
  <si>
    <t>18,12</t>
  </si>
  <si>
    <t>1.547,62</t>
  </si>
  <si>
    <t>96,04</t>
  </si>
  <si>
    <t>1.540,47</t>
  </si>
  <si>
    <t>96,12</t>
  </si>
  <si>
    <t>384,77</t>
  </si>
  <si>
    <t>1.539,08</t>
  </si>
  <si>
    <t>96,20</t>
  </si>
  <si>
    <t>38,0</t>
  </si>
  <si>
    <t>39,43</t>
  </si>
  <si>
    <t>1.498,34</t>
  </si>
  <si>
    <t>96,28</t>
  </si>
  <si>
    <t>169,6</t>
  </si>
  <si>
    <t>8,75</t>
  </si>
  <si>
    <t>1.484,00</t>
  </si>
  <si>
    <t>96,36</t>
  </si>
  <si>
    <t>17,0</t>
  </si>
  <si>
    <t>86,89</t>
  </si>
  <si>
    <t>1.477,13</t>
  </si>
  <si>
    <t>96,44</t>
  </si>
  <si>
    <t>550,0</t>
  </si>
  <si>
    <t>2,67</t>
  </si>
  <si>
    <t>1.468,50</t>
  </si>
  <si>
    <t>96,51</t>
  </si>
  <si>
    <t>366,23</t>
  </si>
  <si>
    <t>1.464,92</t>
  </si>
  <si>
    <t>96,59</t>
  </si>
  <si>
    <t>3,0</t>
  </si>
  <si>
    <t>480,64</t>
  </si>
  <si>
    <t>1.441,92</t>
  </si>
  <si>
    <t>96,67</t>
  </si>
  <si>
    <t>23,0</t>
  </si>
  <si>
    <t>62,59</t>
  </si>
  <si>
    <t>1.439,57</t>
  </si>
  <si>
    <t>96,75</t>
  </si>
  <si>
    <t>1.365,80</t>
  </si>
  <si>
    <t>0,07</t>
  </si>
  <si>
    <t>96,82</t>
  </si>
  <si>
    <t>56,60</t>
  </si>
  <si>
    <t>1.358,40</t>
  </si>
  <si>
    <t>96,89</t>
  </si>
  <si>
    <t>104,88</t>
  </si>
  <si>
    <t>12,77</t>
  </si>
  <si>
    <t>1.339,31</t>
  </si>
  <si>
    <t>96,96</t>
  </si>
  <si>
    <t>59,0</t>
  </si>
  <si>
    <t>21,92</t>
  </si>
  <si>
    <t>1.293,28</t>
  </si>
  <si>
    <t>97,03</t>
  </si>
  <si>
    <t>62,70</t>
  </si>
  <si>
    <t>1.254,00</t>
  </si>
  <si>
    <t>97,10</t>
  </si>
  <si>
    <t>30,94</t>
  </si>
  <si>
    <t>40,23</t>
  </si>
  <si>
    <t>1.244,71</t>
  </si>
  <si>
    <t>97,16</t>
  </si>
  <si>
    <t>88,95</t>
  </si>
  <si>
    <t>13,95</t>
  </si>
  <si>
    <t>1.240,85</t>
  </si>
  <si>
    <t>97,23</t>
  </si>
  <si>
    <t>49,07</t>
  </si>
  <si>
    <t>1.177,68</t>
  </si>
  <si>
    <t>0,06</t>
  </si>
  <si>
    <t>97,29</t>
  </si>
  <si>
    <t>73,72</t>
  </si>
  <si>
    <t>1.105,80</t>
  </si>
  <si>
    <t>97,35</t>
  </si>
  <si>
    <t>34,15</t>
  </si>
  <si>
    <t>32,38</t>
  </si>
  <si>
    <t>1.105,77</t>
  </si>
  <si>
    <t>97,41</t>
  </si>
  <si>
    <t xml:space="preserve"> PGR-01 </t>
  </si>
  <si>
    <t>1.047,90</t>
  </si>
  <si>
    <t>97,46</t>
  </si>
  <si>
    <t>6,0</t>
  </si>
  <si>
    <t>173,17</t>
  </si>
  <si>
    <t>1.039,02</t>
  </si>
  <si>
    <t>97,52</t>
  </si>
  <si>
    <t>17,36</t>
  </si>
  <si>
    <t>57,53</t>
  </si>
  <si>
    <t>998,72</t>
  </si>
  <si>
    <t>0,05</t>
  </si>
  <si>
    <t>97,57</t>
  </si>
  <si>
    <t>32,74</t>
  </si>
  <si>
    <t>30,31</t>
  </si>
  <si>
    <t>992,34</t>
  </si>
  <si>
    <t>97,62</t>
  </si>
  <si>
    <t>3,41</t>
  </si>
  <si>
    <t>985,52</t>
  </si>
  <si>
    <t>97,68</t>
  </si>
  <si>
    <t>206,25</t>
  </si>
  <si>
    <t>4,77</t>
  </si>
  <si>
    <t>983,81</t>
  </si>
  <si>
    <t>97,73</t>
  </si>
  <si>
    <t>41,0</t>
  </si>
  <si>
    <t>23,99</t>
  </si>
  <si>
    <t>983,59</t>
  </si>
  <si>
    <t>97,78</t>
  </si>
  <si>
    <t>28,3</t>
  </si>
  <si>
    <t>34,29</t>
  </si>
  <si>
    <t>970,40</t>
  </si>
  <si>
    <t>97,83</t>
  </si>
  <si>
    <t>466,01</t>
  </si>
  <si>
    <t>932,02</t>
  </si>
  <si>
    <t>97,88</t>
  </si>
  <si>
    <t>227,88</t>
  </si>
  <si>
    <t>911,52</t>
  </si>
  <si>
    <t>97,93</t>
  </si>
  <si>
    <t>911,08</t>
  </si>
  <si>
    <t>97,98</t>
  </si>
  <si>
    <t>225,90</t>
  </si>
  <si>
    <t>903,60</t>
  </si>
  <si>
    <t>98,03</t>
  </si>
  <si>
    <t>22,0</t>
  </si>
  <si>
    <t>40,74</t>
  </si>
  <si>
    <t>896,28</t>
  </si>
  <si>
    <t>98,07</t>
  </si>
  <si>
    <t>78,58</t>
  </si>
  <si>
    <t>11,24</t>
  </si>
  <si>
    <t>883,23</t>
  </si>
  <si>
    <t>98,12</t>
  </si>
  <si>
    <t>215,47</t>
  </si>
  <si>
    <t>861,88</t>
  </si>
  <si>
    <t>98,17</t>
  </si>
  <si>
    <t>57,02</t>
  </si>
  <si>
    <t>855,30</t>
  </si>
  <si>
    <t>98,21</t>
  </si>
  <si>
    <t>40,53</t>
  </si>
  <si>
    <t>810,60</t>
  </si>
  <si>
    <t>0,04</t>
  </si>
  <si>
    <t>98,26</t>
  </si>
  <si>
    <t>71,0</t>
  </si>
  <si>
    <t>11,20</t>
  </si>
  <si>
    <t>795,20</t>
  </si>
  <si>
    <t>98,30</t>
  </si>
  <si>
    <t>8,0</t>
  </si>
  <si>
    <t>98,62</t>
  </si>
  <si>
    <t>788,96</t>
  </si>
  <si>
    <t>98,34</t>
  </si>
  <si>
    <t>44,0</t>
  </si>
  <si>
    <t>17,78</t>
  </si>
  <si>
    <t>782,32</t>
  </si>
  <si>
    <t>98,38</t>
  </si>
  <si>
    <t>75,0</t>
  </si>
  <si>
    <t>10,11</t>
  </si>
  <si>
    <t>758,25</t>
  </si>
  <si>
    <t>98,42</t>
  </si>
  <si>
    <t>124,28</t>
  </si>
  <si>
    <t>745,68</t>
  </si>
  <si>
    <t>98,46</t>
  </si>
  <si>
    <t>12,59</t>
  </si>
  <si>
    <t>742,81</t>
  </si>
  <si>
    <t>98,50</t>
  </si>
  <si>
    <t>731,31</t>
  </si>
  <si>
    <t>98,54</t>
  </si>
  <si>
    <t>7,0</t>
  </si>
  <si>
    <t>104,45</t>
  </si>
  <si>
    <t>731,15</t>
  </si>
  <si>
    <t>98,58</t>
  </si>
  <si>
    <t>6,15</t>
  </si>
  <si>
    <t>117,42</t>
  </si>
  <si>
    <t>722,13</t>
  </si>
  <si>
    <t>97,42</t>
  </si>
  <si>
    <t>681,94</t>
  </si>
  <si>
    <t>98,65</t>
  </si>
  <si>
    <t>45,46</t>
  </si>
  <si>
    <t>681,90</t>
  </si>
  <si>
    <t>98,69</t>
  </si>
  <si>
    <t>6,39</t>
  </si>
  <si>
    <t>670,18</t>
  </si>
  <si>
    <t>98,72</t>
  </si>
  <si>
    <t xml:space="preserve"> ED-50600 </t>
  </si>
  <si>
    <t>243,2</t>
  </si>
  <si>
    <t>2,69</t>
  </si>
  <si>
    <t>654,20</t>
  </si>
  <si>
    <t>0,03</t>
  </si>
  <si>
    <t>98,76</t>
  </si>
  <si>
    <t>29,0</t>
  </si>
  <si>
    <t>22,40</t>
  </si>
  <si>
    <t>649,60</t>
  </si>
  <si>
    <t>98,79</t>
  </si>
  <si>
    <t>640,95</t>
  </si>
  <si>
    <t>98,83</t>
  </si>
  <si>
    <t>12,0</t>
  </si>
  <si>
    <t>53,27</t>
  </si>
  <si>
    <t>639,24</t>
  </si>
  <si>
    <t>98,86</t>
  </si>
  <si>
    <t>27,77</t>
  </si>
  <si>
    <t>638,71</t>
  </si>
  <si>
    <t>98,90</t>
  </si>
  <si>
    <t>46,0</t>
  </si>
  <si>
    <t>13,87</t>
  </si>
  <si>
    <t>638,02</t>
  </si>
  <si>
    <t>98,93</t>
  </si>
  <si>
    <t>51,61</t>
  </si>
  <si>
    <t>12,23</t>
  </si>
  <si>
    <t>631,19</t>
  </si>
  <si>
    <t>98,96</t>
  </si>
  <si>
    <t>77,96</t>
  </si>
  <si>
    <t>623,68</t>
  </si>
  <si>
    <t>99,00</t>
  </si>
  <si>
    <t>152,91</t>
  </si>
  <si>
    <t>611,64</t>
  </si>
  <si>
    <t>99,03</t>
  </si>
  <si>
    <t>148,21</t>
  </si>
  <si>
    <t>592,84</t>
  </si>
  <si>
    <t>99,06</t>
  </si>
  <si>
    <t>96,34</t>
  </si>
  <si>
    <t>578,04</t>
  </si>
  <si>
    <t>99,09</t>
  </si>
  <si>
    <t>545,16</t>
  </si>
  <si>
    <t>99,12</t>
  </si>
  <si>
    <t>531,63</t>
  </si>
  <si>
    <t>99,15</t>
  </si>
  <si>
    <t>125,40</t>
  </si>
  <si>
    <t>501,60</t>
  </si>
  <si>
    <t>99,17</t>
  </si>
  <si>
    <t>20,49</t>
  </si>
  <si>
    <t>471,27</t>
  </si>
  <si>
    <t>99,20</t>
  </si>
  <si>
    <t>58,86</t>
  </si>
  <si>
    <t>470,88</t>
  </si>
  <si>
    <t>0,02</t>
  </si>
  <si>
    <t>99,22</t>
  </si>
  <si>
    <t>116,40</t>
  </si>
  <si>
    <t>465,60</t>
  </si>
  <si>
    <t>99,25</t>
  </si>
  <si>
    <t>2,2</t>
  </si>
  <si>
    <t>211,11</t>
  </si>
  <si>
    <t>464,44</t>
  </si>
  <si>
    <t>99,27</t>
  </si>
  <si>
    <t>21,93</t>
  </si>
  <si>
    <t>460,53</t>
  </si>
  <si>
    <t>99,30</t>
  </si>
  <si>
    <t>147,03</t>
  </si>
  <si>
    <t>3,08</t>
  </si>
  <si>
    <t>452,85</t>
  </si>
  <si>
    <t>99,32</t>
  </si>
  <si>
    <t>224,12</t>
  </si>
  <si>
    <t>448,24</t>
  </si>
  <si>
    <t>99,35</t>
  </si>
  <si>
    <t>10,80</t>
  </si>
  <si>
    <t>434,59</t>
  </si>
  <si>
    <t>99,37</t>
  </si>
  <si>
    <t>8,67</t>
  </si>
  <si>
    <t>433,50</t>
  </si>
  <si>
    <t>99,39</t>
  </si>
  <si>
    <t>57,94</t>
  </si>
  <si>
    <t>405,58</t>
  </si>
  <si>
    <t>99,41</t>
  </si>
  <si>
    <t>8,5</t>
  </si>
  <si>
    <t>46,03</t>
  </si>
  <si>
    <t>391,25</t>
  </si>
  <si>
    <t>99,43</t>
  </si>
  <si>
    <t xml:space="preserve"> VID-LIS-010 </t>
  </si>
  <si>
    <t>3,51</t>
  </si>
  <si>
    <t>109,91</t>
  </si>
  <si>
    <t>385,78</t>
  </si>
  <si>
    <t>99,45</t>
  </si>
  <si>
    <t>93,28</t>
  </si>
  <si>
    <t>373,12</t>
  </si>
  <si>
    <t>99,47</t>
  </si>
  <si>
    <t xml:space="preserve"> DEM-BAN-005 </t>
  </si>
  <si>
    <t>7,68</t>
  </si>
  <si>
    <t>47,63</t>
  </si>
  <si>
    <t>365,79</t>
  </si>
  <si>
    <t>99,49</t>
  </si>
  <si>
    <t>24,03</t>
  </si>
  <si>
    <t>360,45</t>
  </si>
  <si>
    <t>99,51</t>
  </si>
  <si>
    <t>14,66</t>
  </si>
  <si>
    <t>351,84</t>
  </si>
  <si>
    <t>99,53</t>
  </si>
  <si>
    <t>45,01</t>
  </si>
  <si>
    <t>7,81</t>
  </si>
  <si>
    <t>351,52</t>
  </si>
  <si>
    <t>99,55</t>
  </si>
  <si>
    <t>43,38</t>
  </si>
  <si>
    <t>347,04</t>
  </si>
  <si>
    <t>99,57</t>
  </si>
  <si>
    <t>346,52</t>
  </si>
  <si>
    <t>99,59</t>
  </si>
  <si>
    <t>11,0</t>
  </si>
  <si>
    <t>31,18</t>
  </si>
  <si>
    <t>342,98</t>
  </si>
  <si>
    <t>99,61</t>
  </si>
  <si>
    <t>37,56</t>
  </si>
  <si>
    <t>338,04</t>
  </si>
  <si>
    <t>99,62</t>
  </si>
  <si>
    <t>40,0</t>
  </si>
  <si>
    <t>8,44</t>
  </si>
  <si>
    <t>337,60</t>
  </si>
  <si>
    <t>99,64</t>
  </si>
  <si>
    <t>32,0</t>
  </si>
  <si>
    <t>10,23</t>
  </si>
  <si>
    <t>327,36</t>
  </si>
  <si>
    <t>99,66</t>
  </si>
  <si>
    <t>32,32</t>
  </si>
  <si>
    <t>323,20</t>
  </si>
  <si>
    <t>99,68</t>
  </si>
  <si>
    <t>0,51</t>
  </si>
  <si>
    <t>627,95</t>
  </si>
  <si>
    <t>320,25</t>
  </si>
  <si>
    <t>99,69</t>
  </si>
  <si>
    <t>25,90</t>
  </si>
  <si>
    <t>310,80</t>
  </si>
  <si>
    <t>99,71</t>
  </si>
  <si>
    <t>3,9</t>
  </si>
  <si>
    <t>79,36</t>
  </si>
  <si>
    <t>309,50</t>
  </si>
  <si>
    <t>99,73</t>
  </si>
  <si>
    <t>37,97</t>
  </si>
  <si>
    <t>303,76</t>
  </si>
  <si>
    <t>99,74</t>
  </si>
  <si>
    <t>9,89</t>
  </si>
  <si>
    <t>296,70</t>
  </si>
  <si>
    <t>99,76</t>
  </si>
  <si>
    <t>25,78</t>
  </si>
  <si>
    <t>11,25</t>
  </si>
  <si>
    <t>290,02</t>
  </si>
  <si>
    <t>99,77</t>
  </si>
  <si>
    <t>105,02</t>
  </si>
  <si>
    <t>288,80</t>
  </si>
  <si>
    <t>99,79</t>
  </si>
  <si>
    <t>70,29</t>
  </si>
  <si>
    <t>281,16</t>
  </si>
  <si>
    <t>0,01</t>
  </si>
  <si>
    <t>99,80</t>
  </si>
  <si>
    <t>52,64</t>
  </si>
  <si>
    <t>263,20</t>
  </si>
  <si>
    <t>99,82</t>
  </si>
  <si>
    <t>85,15</t>
  </si>
  <si>
    <t>255,45</t>
  </si>
  <si>
    <t>99,83</t>
  </si>
  <si>
    <t>38,72</t>
  </si>
  <si>
    <t>232,32</t>
  </si>
  <si>
    <t>99,84</t>
  </si>
  <si>
    <t>57,41</t>
  </si>
  <si>
    <t>229,64</t>
  </si>
  <si>
    <t>99,86</t>
  </si>
  <si>
    <t>42,09</t>
  </si>
  <si>
    <t>210,45</t>
  </si>
  <si>
    <t>99,87</t>
  </si>
  <si>
    <t>25,44</t>
  </si>
  <si>
    <t>178,08</t>
  </si>
  <si>
    <t>99,88</t>
  </si>
  <si>
    <t>7,50</t>
  </si>
  <si>
    <t>172,50</t>
  </si>
  <si>
    <t>28,31</t>
  </si>
  <si>
    <t>169,86</t>
  </si>
  <si>
    <t>99,89</t>
  </si>
  <si>
    <t>51,21</t>
  </si>
  <si>
    <t>153,63</t>
  </si>
  <si>
    <t>99,90</t>
  </si>
  <si>
    <t>38,31</t>
  </si>
  <si>
    <t>153,24</t>
  </si>
  <si>
    <t>99,91</t>
  </si>
  <si>
    <t>18,70</t>
  </si>
  <si>
    <t>149,60</t>
  </si>
  <si>
    <t>99,92</t>
  </si>
  <si>
    <t>21,86</t>
  </si>
  <si>
    <t>131,16</t>
  </si>
  <si>
    <t>99,93</t>
  </si>
  <si>
    <t>44,5</t>
  </si>
  <si>
    <t>2,89</t>
  </si>
  <si>
    <t>128,60</t>
  </si>
  <si>
    <t>0,48</t>
  </si>
  <si>
    <t>247,75</t>
  </si>
  <si>
    <t>118,92</t>
  </si>
  <si>
    <t>99,94</t>
  </si>
  <si>
    <t>18,49</t>
  </si>
  <si>
    <t>110,94</t>
  </si>
  <si>
    <t>13,75</t>
  </si>
  <si>
    <t>110,00</t>
  </si>
  <si>
    <t>99,95</t>
  </si>
  <si>
    <t>36,14</t>
  </si>
  <si>
    <t>108,42</t>
  </si>
  <si>
    <t>99,96</t>
  </si>
  <si>
    <t>26,28</t>
  </si>
  <si>
    <t>105,12</t>
  </si>
  <si>
    <t>49,75</t>
  </si>
  <si>
    <t>99,50</t>
  </si>
  <si>
    <t>99,97</t>
  </si>
  <si>
    <t>12,96</t>
  </si>
  <si>
    <t>90,72</t>
  </si>
  <si>
    <t>0,00</t>
  </si>
  <si>
    <t>9,95</t>
  </si>
  <si>
    <t>89,55</t>
  </si>
  <si>
    <t>99,98</t>
  </si>
  <si>
    <t>72,79</t>
  </si>
  <si>
    <t>16,97</t>
  </si>
  <si>
    <t>50,91</t>
  </si>
  <si>
    <t>50,27</t>
  </si>
  <si>
    <t>99,99</t>
  </si>
  <si>
    <t>9,55</t>
  </si>
  <si>
    <t>47,75</t>
  </si>
  <si>
    <t>23,53</t>
  </si>
  <si>
    <t>47,06</t>
  </si>
  <si>
    <t>14,69</t>
  </si>
  <si>
    <t>44,07</t>
  </si>
  <si>
    <t>41,09</t>
  </si>
  <si>
    <t>40,20</t>
  </si>
  <si>
    <t>100,00</t>
  </si>
  <si>
    <t>2,45</t>
  </si>
  <si>
    <t>15,01</t>
  </si>
  <si>
    <t>36,77</t>
  </si>
  <si>
    <t>18,36</t>
  </si>
  <si>
    <t>0,3</t>
  </si>
  <si>
    <t>UNIVERSIDADE FEDERAL DOS VALES DO JEQUITINHONHA E MUCURI
CAMPUS PRESIDENTE JUSCELINO KUBITSCHEK - DIAMANTINA - MG
REFORMA E AMPLIAÇÃO DE PRÉDIO DE LABORATÓRIO DO CURSO DE ENGENHARIA MECÂNICA
CURVA ABC DE INSUMOS DE REFERÊNCIA</t>
  </si>
  <si>
    <t>Tipo</t>
  </si>
  <si>
    <t>Quantidade</t>
  </si>
  <si>
    <t>Valor  Unitário</t>
  </si>
  <si>
    <t>Peso</t>
  </si>
  <si>
    <t>Valor Acumulado</t>
  </si>
  <si>
    <t>Peso Acumulado</t>
  </si>
  <si>
    <t xml:space="preserve"> MATED-12723 </t>
  </si>
  <si>
    <t>Material</t>
  </si>
  <si>
    <t>180,6500000</t>
  </si>
  <si>
    <t>675,41</t>
  </si>
  <si>
    <t>122.012,82</t>
  </si>
  <si>
    <t>6,48%</t>
  </si>
  <si>
    <t xml:space="preserve"> 00040535 </t>
  </si>
  <si>
    <t>10.933,6000000</t>
  </si>
  <si>
    <t>9,31</t>
  </si>
  <si>
    <t>101.791,82</t>
  </si>
  <si>
    <t>5,40%</t>
  </si>
  <si>
    <t>11,88%</t>
  </si>
  <si>
    <t xml:space="preserve"> 00040818 </t>
  </si>
  <si>
    <t>Mão de Obra</t>
  </si>
  <si>
    <t>10,1310000</t>
  </si>
  <si>
    <t>6.817,98</t>
  </si>
  <si>
    <t>69.072,96</t>
  </si>
  <si>
    <t>3,67%</t>
  </si>
  <si>
    <t>15,55%</t>
  </si>
  <si>
    <t xml:space="preserve"> MATED-20138 </t>
  </si>
  <si>
    <t>5.845,2168000</t>
  </si>
  <si>
    <t>11,08</t>
  </si>
  <si>
    <t>64.765,00</t>
  </si>
  <si>
    <t>3,44%</t>
  </si>
  <si>
    <t>18,98%</t>
  </si>
  <si>
    <t xml:space="preserve"> 00007175 </t>
  </si>
  <si>
    <t>28.046,7923100</t>
  </si>
  <si>
    <t>1,77</t>
  </si>
  <si>
    <t>49.642,82</t>
  </si>
  <si>
    <t>2,64%</t>
  </si>
  <si>
    <t>21,62%</t>
  </si>
  <si>
    <t xml:space="preserve"> MOED-20154 </t>
  </si>
  <si>
    <t>SERVENTE</t>
  </si>
  <si>
    <t>3.615,2837165</t>
  </si>
  <si>
    <t>13,04</t>
  </si>
  <si>
    <t>47.143,30</t>
  </si>
  <si>
    <t>2,50%</t>
  </si>
  <si>
    <t>24,12%</t>
  </si>
  <si>
    <t xml:space="preserve"> MOED-20150 </t>
  </si>
  <si>
    <t>PEDREIRO</t>
  </si>
  <si>
    <t>1.977,1602380</t>
  </si>
  <si>
    <t>19,92</t>
  </si>
  <si>
    <t>39.385,03</t>
  </si>
  <si>
    <t>2,09%</t>
  </si>
  <si>
    <t>26,21%</t>
  </si>
  <si>
    <t xml:space="preserve"> MATED-9042 </t>
  </si>
  <si>
    <t>71,1690000</t>
  </si>
  <si>
    <t>545,47</t>
  </si>
  <si>
    <t>38.820,55</t>
  </si>
  <si>
    <t>2,06%</t>
  </si>
  <si>
    <t>28,27%</t>
  </si>
  <si>
    <t xml:space="preserve"> MATED-12284 </t>
  </si>
  <si>
    <t>383,3760000</t>
  </si>
  <si>
    <t>37.597,68</t>
  </si>
  <si>
    <t>2,00%</t>
  </si>
  <si>
    <t>30,27%</t>
  </si>
  <si>
    <t xml:space="preserve"> 00040809 </t>
  </si>
  <si>
    <t>10,0310000</t>
  </si>
  <si>
    <t>3.555,71</t>
  </si>
  <si>
    <t>35.667,33</t>
  </si>
  <si>
    <t>1,89%</t>
  </si>
  <si>
    <t>32,16%</t>
  </si>
  <si>
    <t xml:space="preserve"> 00007356 </t>
  </si>
  <si>
    <t>1.351,9968000</t>
  </si>
  <si>
    <t>22,39</t>
  </si>
  <si>
    <t>30.271,21</t>
  </si>
  <si>
    <t>1,61%</t>
  </si>
  <si>
    <t>33,77%</t>
  </si>
  <si>
    <t xml:space="preserve"> MOED-20142 </t>
  </si>
  <si>
    <t>ELETRICISTA</t>
  </si>
  <si>
    <t>1.480,6464207</t>
  </si>
  <si>
    <t>29.494,48</t>
  </si>
  <si>
    <t>1,57%</t>
  </si>
  <si>
    <t>35,33%</t>
  </si>
  <si>
    <t xml:space="preserve"> 00043055 </t>
  </si>
  <si>
    <t>ACO CA-50, 12,5 MM OU 16,0 MM, VERGALHAO</t>
  </si>
  <si>
    <t>3.185,6225220</t>
  </si>
  <si>
    <t>8,98</t>
  </si>
  <si>
    <t>28.606,89</t>
  </si>
  <si>
    <t>1,52%</t>
  </si>
  <si>
    <t>36,85%</t>
  </si>
  <si>
    <t xml:space="preserve"> 00004783 </t>
  </si>
  <si>
    <t>PINTOR (HORISTA)</t>
  </si>
  <si>
    <t>1.350,6495291</t>
  </si>
  <si>
    <t>26.904,94</t>
  </si>
  <si>
    <t>1,43%</t>
  </si>
  <si>
    <t>38,28%</t>
  </si>
  <si>
    <t xml:space="preserve"> MATED-9047 </t>
  </si>
  <si>
    <t>50,6415000</t>
  </si>
  <si>
    <t>522,80</t>
  </si>
  <si>
    <t>26.475,38</t>
  </si>
  <si>
    <t>1,41%</t>
  </si>
  <si>
    <t>39,69%</t>
  </si>
  <si>
    <t xml:space="preserve"> 00001014 </t>
  </si>
  <si>
    <t>11.751,2500000</t>
  </si>
  <si>
    <t>2,17</t>
  </si>
  <si>
    <t>25.500,21</t>
  </si>
  <si>
    <t>1,35%</t>
  </si>
  <si>
    <t>41,04%</t>
  </si>
  <si>
    <t xml:space="preserve"> 00004914 </t>
  </si>
  <si>
    <t>39,0600000</t>
  </si>
  <si>
    <t>644,59</t>
  </si>
  <si>
    <t>25.177,69</t>
  </si>
  <si>
    <t>1,34%</t>
  </si>
  <si>
    <t>42,37%</t>
  </si>
  <si>
    <t xml:space="preserve"> 00010997 </t>
  </si>
  <si>
    <t>486,6306000</t>
  </si>
  <si>
    <t>48,73</t>
  </si>
  <si>
    <t>23.713,51</t>
  </si>
  <si>
    <t>1,26%</t>
  </si>
  <si>
    <t>43,63%</t>
  </si>
  <si>
    <t xml:space="preserve"> MATED-12660 </t>
  </si>
  <si>
    <t>82,6800000</t>
  </si>
  <si>
    <t>266,07</t>
  </si>
  <si>
    <t>21.998,67</t>
  </si>
  <si>
    <t>1,17%</t>
  </si>
  <si>
    <t>44,80%</t>
  </si>
  <si>
    <t xml:space="preserve"> MOED-20136 </t>
  </si>
  <si>
    <t>AJUDANTE ESPECIALIZADO</t>
  </si>
  <si>
    <t>1.457,6352513</t>
  </si>
  <si>
    <t>15,02</t>
  </si>
  <si>
    <t>21.893,68</t>
  </si>
  <si>
    <t>1,16%</t>
  </si>
  <si>
    <t>45,96%</t>
  </si>
  <si>
    <t xml:space="preserve"> MOED-20130 </t>
  </si>
  <si>
    <t>AJUDANTE DE ELETRICISTA</t>
  </si>
  <si>
    <t>1.443,6259844</t>
  </si>
  <si>
    <t>21.683,26</t>
  </si>
  <si>
    <t>1,15%</t>
  </si>
  <si>
    <t>47,11%</t>
  </si>
  <si>
    <t xml:space="preserve"> 00006111 </t>
  </si>
  <si>
    <t>SERVENTE DE OBRAS</t>
  </si>
  <si>
    <t>1.598,0738238</t>
  </si>
  <si>
    <t>20.838,88</t>
  </si>
  <si>
    <t>1,11%</t>
  </si>
  <si>
    <t>48,22%</t>
  </si>
  <si>
    <t xml:space="preserve"> MATED-13096 </t>
  </si>
  <si>
    <t>CESTA BÁSICA/ ALIMENTAÇÃO - HORISTA ( ENCARGOS COMPLEMENTARES)</t>
  </si>
  <si>
    <t>14.488,2922092</t>
  </si>
  <si>
    <t>1,41</t>
  </si>
  <si>
    <t>20.428,49</t>
  </si>
  <si>
    <t>1,08%</t>
  </si>
  <si>
    <t>49,30%</t>
  </si>
  <si>
    <t xml:space="preserve"> MOED-20151 </t>
  </si>
  <si>
    <t>PINTOR</t>
  </si>
  <si>
    <t>1.011,4968089</t>
  </si>
  <si>
    <t>20.149,02</t>
  </si>
  <si>
    <t>1,07%</t>
  </si>
  <si>
    <t>50,37%</t>
  </si>
  <si>
    <t xml:space="preserve"> 00002436 </t>
  </si>
  <si>
    <t>ELETRICISTA (HORISTA)</t>
  </si>
  <si>
    <t>854,7951605</t>
  </si>
  <si>
    <t>17.027,52</t>
  </si>
  <si>
    <t>0,90%</t>
  </si>
  <si>
    <t>51,28%</t>
  </si>
  <si>
    <t xml:space="preserve"> MOED-20141 </t>
  </si>
  <si>
    <t>CARPINTEIRO DE FORMA</t>
  </si>
  <si>
    <t>814,4070345</t>
  </si>
  <si>
    <t>16.222,99</t>
  </si>
  <si>
    <t>0,86%</t>
  </si>
  <si>
    <t>52,14%</t>
  </si>
  <si>
    <t xml:space="preserve"> 00010507 </t>
  </si>
  <si>
    <t>39,1868880</t>
  </si>
  <si>
    <t>384,06</t>
  </si>
  <si>
    <t>15.050,12</t>
  </si>
  <si>
    <t>0,80%</t>
  </si>
  <si>
    <t>52,94%</t>
  </si>
  <si>
    <t xml:space="preserve"> 00001527 </t>
  </si>
  <si>
    <t>23,3836000</t>
  </si>
  <si>
    <t>610,40</t>
  </si>
  <si>
    <t>14.273,35</t>
  </si>
  <si>
    <t>0,76%</t>
  </si>
  <si>
    <t>53,70%</t>
  </si>
  <si>
    <t xml:space="preserve"> MATED-22242 </t>
  </si>
  <si>
    <t>AÇO GALVANIZADO ( APLICAÇÃO: CHAPAS)</t>
  </si>
  <si>
    <t>718,4268000</t>
  </si>
  <si>
    <t>19,70</t>
  </si>
  <si>
    <t>14.153,01</t>
  </si>
  <si>
    <t>0,75%</t>
  </si>
  <si>
    <t>54,45%</t>
  </si>
  <si>
    <t xml:space="preserve"> MATED-17926 </t>
  </si>
  <si>
    <t>192,0000000</t>
  </si>
  <si>
    <t>69,00</t>
  </si>
  <si>
    <t>13.248,00</t>
  </si>
  <si>
    <t>0,70%</t>
  </si>
  <si>
    <t>55,15%</t>
  </si>
  <si>
    <t xml:space="preserve"> 00038405 </t>
  </si>
  <si>
    <t>21,9604000</t>
  </si>
  <si>
    <t>585,13</t>
  </si>
  <si>
    <t>12.849,69</t>
  </si>
  <si>
    <t>0,68%</t>
  </si>
  <si>
    <t>55,83%</t>
  </si>
  <si>
    <t xml:space="preserve"> 00000247 </t>
  </si>
  <si>
    <t>AJUDANTE DE ELETRICISTA (HORISTA)</t>
  </si>
  <si>
    <t>852,5269692</t>
  </si>
  <si>
    <t>12.804,96</t>
  </si>
  <si>
    <t>56,51%</t>
  </si>
  <si>
    <t xml:space="preserve"> MOED-20149 </t>
  </si>
  <si>
    <t>MONTADOR</t>
  </si>
  <si>
    <t>747,1614991</t>
  </si>
  <si>
    <t>12.716,69</t>
  </si>
  <si>
    <t>0,67%</t>
  </si>
  <si>
    <t>57,19%</t>
  </si>
  <si>
    <t xml:space="preserve"> MATED-20140 </t>
  </si>
  <si>
    <t>873,4232000</t>
  </si>
  <si>
    <t>12.184,25</t>
  </si>
  <si>
    <t>0,65%</t>
  </si>
  <si>
    <t>57,83%</t>
  </si>
  <si>
    <t xml:space="preserve"> MATED-13099 </t>
  </si>
  <si>
    <t>EXAMES - HORISTA ( ENCARGOS COMPLEMENTARES)</t>
  </si>
  <si>
    <t>0,81</t>
  </si>
  <si>
    <t>11.735,52</t>
  </si>
  <si>
    <t>0,62%</t>
  </si>
  <si>
    <t>58,46%</t>
  </si>
  <si>
    <t xml:space="preserve"> 00037370 </t>
  </si>
  <si>
    <t>ALIMENTACAO - HORISTA (COLETADO CAIXA)</t>
  </si>
  <si>
    <t>Outros</t>
  </si>
  <si>
    <t>8.178,0694174</t>
  </si>
  <si>
    <t>11.531,08</t>
  </si>
  <si>
    <t>0,61%</t>
  </si>
  <si>
    <t>59,07%</t>
  </si>
  <si>
    <t xml:space="preserve"> 00001013 </t>
  </si>
  <si>
    <t>8.281,2100000</t>
  </si>
  <si>
    <t>1,37</t>
  </si>
  <si>
    <t>11.345,26</t>
  </si>
  <si>
    <t>0,60%</t>
  </si>
  <si>
    <t>59,67%</t>
  </si>
  <si>
    <t xml:space="preserve"> MATED-11258 </t>
  </si>
  <si>
    <t>16.679,6175536</t>
  </si>
  <si>
    <t>11.175,34</t>
  </si>
  <si>
    <t>0,59%</t>
  </si>
  <si>
    <t>60,26%</t>
  </si>
  <si>
    <t xml:space="preserve"> MATED-13097 </t>
  </si>
  <si>
    <t>TRANSPORTE - HORISTA ( ENCARGOS COMPLEMENTARES)</t>
  </si>
  <si>
    <t>0,77</t>
  </si>
  <si>
    <t>11.155,99</t>
  </si>
  <si>
    <t>60,86%</t>
  </si>
  <si>
    <t xml:space="preserve"> MOED-2090 </t>
  </si>
  <si>
    <t>SERRALHEIRO</t>
  </si>
  <si>
    <t>553,7011869</t>
  </si>
  <si>
    <t>11.029,73</t>
  </si>
  <si>
    <t>61,44%</t>
  </si>
  <si>
    <t xml:space="preserve"> E9579 </t>
  </si>
  <si>
    <t>Equipamento</t>
  </si>
  <si>
    <t>35,2590822</t>
  </si>
  <si>
    <t>312,77</t>
  </si>
  <si>
    <t>11.027,98</t>
  </si>
  <si>
    <t>62,03%</t>
  </si>
  <si>
    <t xml:space="preserve"> 00010555 </t>
  </si>
  <si>
    <t>PORTA DE MADEIRA, FOLHA MEDIA (NBR 15930) DE 800 X 2100 MM, DE 35 MM A 40 MM DE ESPESSURA, NUCLEO SEMI-SOLIDO (SARRAFEADO), CAPA LISA EM HDF, ACABAMENTO EM PRIMER PARA PINTURA</t>
  </si>
  <si>
    <t>51,0000000</t>
  </si>
  <si>
    <t>215,76</t>
  </si>
  <si>
    <t>11.003,76</t>
  </si>
  <si>
    <t>0,58%</t>
  </si>
  <si>
    <t>62,61%</t>
  </si>
  <si>
    <t xml:space="preserve"> 00002580 </t>
  </si>
  <si>
    <t>580,0000000</t>
  </si>
  <si>
    <t>18,48</t>
  </si>
  <si>
    <t>10.718,40</t>
  </si>
  <si>
    <t>0,57%</t>
  </si>
  <si>
    <t>63,18%</t>
  </si>
  <si>
    <t xml:space="preserve"> MATED-11273 </t>
  </si>
  <si>
    <t>CHAPA DE COMPENSADO PLASTIFICADO (ESPESSURA: 12MM|DIMENSÃO: 1,10X2,20M )</t>
  </si>
  <si>
    <t>144,1563904</t>
  </si>
  <si>
    <t>73,75</t>
  </si>
  <si>
    <t>10.631,53</t>
  </si>
  <si>
    <t>0,56%</t>
  </si>
  <si>
    <t>63,74%</t>
  </si>
  <si>
    <t xml:space="preserve"> 00044497 </t>
  </si>
  <si>
    <t>MONTADOR DE ESTRUTURAS METALICAS HORISTA</t>
  </si>
  <si>
    <t>445,4082801</t>
  </si>
  <si>
    <t>21,97</t>
  </si>
  <si>
    <t>9.785,62</t>
  </si>
  <si>
    <t>0,52%</t>
  </si>
  <si>
    <t>64,26%</t>
  </si>
  <si>
    <t xml:space="preserve"> 00000183 </t>
  </si>
  <si>
    <t>BATENTE / PORTAL / ADUELA / MARCO EM MADEIRA MACICA COM REBAIXO, E = *3* CM, L = *14* CM, PARA PORTAS DE  GIRO DE *60 CM A 120* CM  X *210* CM, CEDRINHO / ANGELIM COMERCIAL / TAURI / CURUPIXA / PEROBA / CUMARU OU EQUIVALENTE DA REGIAO (NAO INCLUI ALIZARES)</t>
  </si>
  <si>
    <t>JG</t>
  </si>
  <si>
    <t>40,5000000</t>
  </si>
  <si>
    <t>240,00</t>
  </si>
  <si>
    <t>9.720,00</t>
  </si>
  <si>
    <t>64,78%</t>
  </si>
  <si>
    <t xml:space="preserve"> MATED-12370 </t>
  </si>
  <si>
    <t>4.721,2634361</t>
  </si>
  <si>
    <t>2,01</t>
  </si>
  <si>
    <t>9.489,74</t>
  </si>
  <si>
    <t>0,50%</t>
  </si>
  <si>
    <t>65,28%</t>
  </si>
  <si>
    <t xml:space="preserve"> 00038877 </t>
  </si>
  <si>
    <t>1.765,8862200</t>
  </si>
  <si>
    <t>5,34</t>
  </si>
  <si>
    <t>9.429,83</t>
  </si>
  <si>
    <t>65,78%</t>
  </si>
  <si>
    <t xml:space="preserve"> 00040598 </t>
  </si>
  <si>
    <t>1.033,9000000</t>
  </si>
  <si>
    <t>9,08</t>
  </si>
  <si>
    <t>9.387,81</t>
  </si>
  <si>
    <t>66,28%</t>
  </si>
  <si>
    <t xml:space="preserve"> 00002696 </t>
  </si>
  <si>
    <t>ENCANADOR OU BOMBEIRO HIDRAULICO (HORISTA)</t>
  </si>
  <si>
    <t>459,1756172</t>
  </si>
  <si>
    <t>9.146,78</t>
  </si>
  <si>
    <t>0,49%</t>
  </si>
  <si>
    <t>66,77%</t>
  </si>
  <si>
    <t xml:space="preserve"> 00043059 </t>
  </si>
  <si>
    <t>923,0666291</t>
  </si>
  <si>
    <t>9,81</t>
  </si>
  <si>
    <t>9.055,28</t>
  </si>
  <si>
    <t>0,48%</t>
  </si>
  <si>
    <t>67,25%</t>
  </si>
  <si>
    <t xml:space="preserve"> MATED- 12722 </t>
  </si>
  <si>
    <t>23,8323200</t>
  </si>
  <si>
    <t>371,89</t>
  </si>
  <si>
    <t>8.863,00</t>
  </si>
  <si>
    <t>0,47%</t>
  </si>
  <si>
    <t>67,72%</t>
  </si>
  <si>
    <t xml:space="preserve"> 00000981 </t>
  </si>
  <si>
    <t>2.433,5500000</t>
  </si>
  <si>
    <t>3,60</t>
  </si>
  <si>
    <t>8.760,78</t>
  </si>
  <si>
    <t>68,18%</t>
  </si>
  <si>
    <t xml:space="preserve"> MATED-11444 </t>
  </si>
  <si>
    <t>253,3670000</t>
  </si>
  <si>
    <t>34,00</t>
  </si>
  <si>
    <t>8.614,48</t>
  </si>
  <si>
    <t>0,46%</t>
  </si>
  <si>
    <t>68,64%</t>
  </si>
  <si>
    <t xml:space="preserve"> MATED-11248 </t>
  </si>
  <si>
    <t>80,4656777</t>
  </si>
  <si>
    <t>105,63</t>
  </si>
  <si>
    <t>8.499,59</t>
  </si>
  <si>
    <t>0,45%</t>
  </si>
  <si>
    <t>69,09%</t>
  </si>
  <si>
    <t xml:space="preserve"> MATED-12286 </t>
  </si>
  <si>
    <t>1.254,0000000</t>
  </si>
  <si>
    <t>6,48</t>
  </si>
  <si>
    <t>8.125,92</t>
  </si>
  <si>
    <t>0,43%</t>
  </si>
  <si>
    <t>69,52%</t>
  </si>
  <si>
    <t xml:space="preserve"> MATED-12793 </t>
  </si>
  <si>
    <t>70,9700000</t>
  </si>
  <si>
    <t>113,80</t>
  </si>
  <si>
    <t>8.076,39</t>
  </si>
  <si>
    <t>69,95%</t>
  </si>
  <si>
    <t xml:space="preserve"> 00007155 </t>
  </si>
  <si>
    <t>296,9472000</t>
  </si>
  <si>
    <t>27,11</t>
  </si>
  <si>
    <t>8.050,24</t>
  </si>
  <si>
    <t>70,38%</t>
  </si>
  <si>
    <t xml:space="preserve"> MATED-11415 </t>
  </si>
  <si>
    <t>163,5165000</t>
  </si>
  <si>
    <t>47,90</t>
  </si>
  <si>
    <t>7.832,44</t>
  </si>
  <si>
    <t>0,42%</t>
  </si>
  <si>
    <t>70,80%</t>
  </si>
  <si>
    <t xml:space="preserve"> 00000378 </t>
  </si>
  <si>
    <t>ARMADOR (HORISTA)</t>
  </si>
  <si>
    <t>392,0224025</t>
  </si>
  <si>
    <t>7.809,09</t>
  </si>
  <si>
    <t>0,41%</t>
  </si>
  <si>
    <t>71,21%</t>
  </si>
  <si>
    <t xml:space="preserve"> 00007701 </t>
  </si>
  <si>
    <t>65,0414000</t>
  </si>
  <si>
    <t>117,17</t>
  </si>
  <si>
    <t>7.620,90</t>
  </si>
  <si>
    <t>0,40%</t>
  </si>
  <si>
    <t>71,61%</t>
  </si>
  <si>
    <t xml:space="preserve"> 00021009 </t>
  </si>
  <si>
    <t>237,8750000</t>
  </si>
  <si>
    <t>30,25</t>
  </si>
  <si>
    <t>7.195,72</t>
  </si>
  <si>
    <t>0,38%</t>
  </si>
  <si>
    <t>72,00%</t>
  </si>
  <si>
    <t>1.896,8539800</t>
  </si>
  <si>
    <t>6.999,39</t>
  </si>
  <si>
    <t>0,37%</t>
  </si>
  <si>
    <t>72,37%</t>
  </si>
  <si>
    <t xml:space="preserve"> MATED-9873 </t>
  </si>
  <si>
    <t>LÂMPADA (TIPO: LED| FORMATO: TUBULAR| COMPRIMENTO: 120CM| DIÂMETRO: T8[Ø26MM]| POTÊNCIA: 18-20W|LÚMENS: 1850LM|COR DA LUZ: BRANCA-6500K|SOQUETE- BASE: G13|TENSÃO: 110|220V )</t>
  </si>
  <si>
    <t>388,0000000</t>
  </si>
  <si>
    <t>17,53</t>
  </si>
  <si>
    <t>6.801,64</t>
  </si>
  <si>
    <t>0,36%</t>
  </si>
  <si>
    <t>72,73%</t>
  </si>
  <si>
    <t xml:space="preserve"> 00004750 </t>
  </si>
  <si>
    <t>PEDREIRO (HORISTA)</t>
  </si>
  <si>
    <t>338,1557832</t>
  </si>
  <si>
    <t>6.736,06</t>
  </si>
  <si>
    <t>73,09%</t>
  </si>
  <si>
    <t xml:space="preserve"> 00037372 </t>
  </si>
  <si>
    <t>EXAMES - HORISTA (COLETADO CAIXA)</t>
  </si>
  <si>
    <t>8.209,0550174</t>
  </si>
  <si>
    <t>6.649,33</t>
  </si>
  <si>
    <t>0,35%</t>
  </si>
  <si>
    <t>73,44%</t>
  </si>
  <si>
    <t xml:space="preserve"> 00001214 </t>
  </si>
  <si>
    <t>CARPINTEIRO DE ESQUADRIAS (HORISTA)</t>
  </si>
  <si>
    <t>283,5994392</t>
  </si>
  <si>
    <t>23,08</t>
  </si>
  <si>
    <t>6.545,48</t>
  </si>
  <si>
    <t>73,79%</t>
  </si>
  <si>
    <t xml:space="preserve"> 00010966 </t>
  </si>
  <si>
    <t>663,6300000</t>
  </si>
  <si>
    <t>6.510,21</t>
  </si>
  <si>
    <t>74,13%</t>
  </si>
  <si>
    <t xml:space="preserve"> 00012869 </t>
  </si>
  <si>
    <t>TELHADOR (HORISTA)</t>
  </si>
  <si>
    <t>328,7085259</t>
  </si>
  <si>
    <t>19,66</t>
  </si>
  <si>
    <t>6.462,41</t>
  </si>
  <si>
    <t>0,34%</t>
  </si>
  <si>
    <t>74,48%</t>
  </si>
  <si>
    <t xml:space="preserve"> 00037371 </t>
  </si>
  <si>
    <t>TRANSPORTE - HORISTA (COLETADO CAIXA)</t>
  </si>
  <si>
    <t>Serviços</t>
  </si>
  <si>
    <t>6.297,11</t>
  </si>
  <si>
    <t>0,33%</t>
  </si>
  <si>
    <t>74,81%</t>
  </si>
  <si>
    <t xml:space="preserve"> MATED-12395 </t>
  </si>
  <si>
    <t>LUMINÁRIA COMERCIAL CHANFRADA (FIXAÇÃO: SOBREPOR|COMPRIMENTO: 120CM|MATERIAL: CHAPA DE AÇO|ACABAMENTO: TRATAMENTO ANTI- CORROSIVO|COR: BRANCA| TIPO DE LÂMPADAS: TUBULAR|BASE: NÃO INCLUSO|REATOR: NÃO INCLUSO|CAPACIDADE: DUAS (2) LÂMPADAS - NÃO INCLUSO)</t>
  </si>
  <si>
    <t>194,0000000</t>
  </si>
  <si>
    <t>32,10</t>
  </si>
  <si>
    <t>6.227,40</t>
  </si>
  <si>
    <t>75,14%</t>
  </si>
  <si>
    <t xml:space="preserve"> 00039763 </t>
  </si>
  <si>
    <t>5,0000000</t>
  </si>
  <si>
    <t>1.231,12</t>
  </si>
  <si>
    <t>6.155,60</t>
  </si>
  <si>
    <t>75,47%</t>
  </si>
  <si>
    <t xml:space="preserve"> 00009841 </t>
  </si>
  <si>
    <t>TUBO PVC, SERIE R, DN 100 MM, PARA ESGOTO OU AGUAS PLUVIAIS PREDIAIS (NBR 5688)</t>
  </si>
  <si>
    <t>131,2760400</t>
  </si>
  <si>
    <t>46,08</t>
  </si>
  <si>
    <t>6.049,20</t>
  </si>
  <si>
    <t>0,32%</t>
  </si>
  <si>
    <t>75,79%</t>
  </si>
  <si>
    <t xml:space="preserve"> 00000246 </t>
  </si>
  <si>
    <t>AUXILIAR DE ENCANADOR OU BOMBEIRO HIDRAULICO (HORISTA)</t>
  </si>
  <si>
    <t>402,1898855</t>
  </si>
  <si>
    <t>6.040,89</t>
  </si>
  <si>
    <t>76,11%</t>
  </si>
  <si>
    <t xml:space="preserve"> 00004777 </t>
  </si>
  <si>
    <t>695,1000000</t>
  </si>
  <si>
    <t>8,62</t>
  </si>
  <si>
    <t>5.991,76</t>
  </si>
  <si>
    <t>76,43%</t>
  </si>
  <si>
    <t xml:space="preserve"> MATED-14639 </t>
  </si>
  <si>
    <t>EPI SERVENTE/AJUDANTE - HORISTA (ENCARGOS COMPLEMENTARES)</t>
  </si>
  <si>
    <t>5.084,2000324</t>
  </si>
  <si>
    <t>1,15</t>
  </si>
  <si>
    <t>5.846,83</t>
  </si>
  <si>
    <t>0,31%</t>
  </si>
  <si>
    <t>76,74%</t>
  </si>
  <si>
    <t xml:space="preserve"> 00034492 </t>
  </si>
  <si>
    <t>10,6439100</t>
  </si>
  <si>
    <t>548,00</t>
  </si>
  <si>
    <t>5.832,86</t>
  </si>
  <si>
    <t>77,05%</t>
  </si>
  <si>
    <t xml:space="preserve"> 00043601 </t>
  </si>
  <si>
    <t>78,1200000</t>
  </si>
  <si>
    <t>72,58</t>
  </si>
  <si>
    <t>5.669,95</t>
  </si>
  <si>
    <t>0,30%</t>
  </si>
  <si>
    <t>77,35%</t>
  </si>
  <si>
    <t xml:space="preserve"> 00000034 </t>
  </si>
  <si>
    <t>ACO CA-50, 10,0 MM, VERGALHAO</t>
  </si>
  <si>
    <t>528,2490000</t>
  </si>
  <si>
    <t>10,37</t>
  </si>
  <si>
    <t>5.477,94</t>
  </si>
  <si>
    <t>0,29%</t>
  </si>
  <si>
    <t>77,64%</t>
  </si>
  <si>
    <t xml:space="preserve"> MOED- 20154 </t>
  </si>
  <si>
    <t>413,2860613</t>
  </si>
  <si>
    <t>5.389,25</t>
  </si>
  <si>
    <t>77,92%</t>
  </si>
  <si>
    <t xml:space="preserve"> PM-CAX-SEP-OLEO </t>
  </si>
  <si>
    <t xml:space="preserve">CAIXA SEPARADORA DE ÁGUA E ÓLEO, VAZÃO DE ATÉ 1.500 LITROS/HORA </t>
  </si>
  <si>
    <t>4,0000000</t>
  </si>
  <si>
    <t>1.290,87</t>
  </si>
  <si>
    <t>5.163,48</t>
  </si>
  <si>
    <t>0,27%</t>
  </si>
  <si>
    <t>78,20%</t>
  </si>
  <si>
    <t xml:space="preserve"> 00034381 </t>
  </si>
  <si>
    <t>26,0829160</t>
  </si>
  <si>
    <t>191,79</t>
  </si>
  <si>
    <t>5.002,44</t>
  </si>
  <si>
    <t>78,46%</t>
  </si>
  <si>
    <t xml:space="preserve"> 00001337 </t>
  </si>
  <si>
    <t>389,3800000</t>
  </si>
  <si>
    <t>12,73</t>
  </si>
  <si>
    <t>4.956,81</t>
  </si>
  <si>
    <t>0,26%</t>
  </si>
  <si>
    <t>78,73%</t>
  </si>
  <si>
    <t xml:space="preserve"> 00034616 </t>
  </si>
  <si>
    <t>53,0000000</t>
  </si>
  <si>
    <t>89,62</t>
  </si>
  <si>
    <t>4.749,86</t>
  </si>
  <si>
    <t>0,25%</t>
  </si>
  <si>
    <t>78,98%</t>
  </si>
  <si>
    <t xml:space="preserve"> 00009836 </t>
  </si>
  <si>
    <t>250,9102940</t>
  </si>
  <si>
    <t>18,67</t>
  </si>
  <si>
    <t>4.684,50</t>
  </si>
  <si>
    <t>79,23%</t>
  </si>
  <si>
    <t xml:space="preserve"> MATED-11344 </t>
  </si>
  <si>
    <t>545,0503672</t>
  </si>
  <si>
    <t>8,45</t>
  </si>
  <si>
    <t>4.605,68</t>
  </si>
  <si>
    <t>0,24%</t>
  </si>
  <si>
    <t>79,47%</t>
  </si>
  <si>
    <t xml:space="preserve"> 00007156 </t>
  </si>
  <si>
    <t>116,8776960</t>
  </si>
  <si>
    <t>38,89</t>
  </si>
  <si>
    <t>4.545,37</t>
  </si>
  <si>
    <t>79,71%</t>
  </si>
  <si>
    <t xml:space="preserve"> MOED-20143 </t>
  </si>
  <si>
    <t>BOMBEIRO/ ENCANADOR</t>
  </si>
  <si>
    <t>215,3352299</t>
  </si>
  <si>
    <t>4.289,48</t>
  </si>
  <si>
    <t>0,23%</t>
  </si>
  <si>
    <t>79,94%</t>
  </si>
  <si>
    <t xml:space="preserve"> MATED-12202 </t>
  </si>
  <si>
    <t>95,7000000</t>
  </si>
  <si>
    <t>44,38</t>
  </si>
  <si>
    <t>4.247,17</t>
  </si>
  <si>
    <t>80,17%</t>
  </si>
  <si>
    <t xml:space="preserve"> 00006110 </t>
  </si>
  <si>
    <t>SERRALHEIRO (HORISTA)</t>
  </si>
  <si>
    <t>211,6818797</t>
  </si>
  <si>
    <t>4.216,70</t>
  </si>
  <si>
    <t>0,22%</t>
  </si>
  <si>
    <t>80,39%</t>
  </si>
  <si>
    <t xml:space="preserve"> 00001018 </t>
  </si>
  <si>
    <t>86,2750000</t>
  </si>
  <si>
    <t>48,66</t>
  </si>
  <si>
    <t>4.198,14</t>
  </si>
  <si>
    <t>80,61%</t>
  </si>
  <si>
    <t xml:space="preserve"> PM 0003 </t>
  </si>
  <si>
    <t>Taxas</t>
  </si>
  <si>
    <t>1,0000000</t>
  </si>
  <si>
    <t>80,83%</t>
  </si>
  <si>
    <t xml:space="preserve"> 00000715 </t>
  </si>
  <si>
    <t>228,5520000</t>
  </si>
  <si>
    <t>17,99</t>
  </si>
  <si>
    <t>4.111,65</t>
  </si>
  <si>
    <t>81,05%</t>
  </si>
  <si>
    <t xml:space="preserve"> MOED-8499 </t>
  </si>
  <si>
    <t>OPERADOR DE BETONEIRA ESTACIONÁRIA</t>
  </si>
  <si>
    <t>265,4584599</t>
  </si>
  <si>
    <t>15,10</t>
  </si>
  <si>
    <t>4.008,42</t>
  </si>
  <si>
    <t>0,21%</t>
  </si>
  <si>
    <t>81,26%</t>
  </si>
  <si>
    <t xml:space="preserve"> 00011186 </t>
  </si>
  <si>
    <t>8,8230000</t>
  </si>
  <si>
    <t>439,55</t>
  </si>
  <si>
    <t>3.878,15</t>
  </si>
  <si>
    <t>81,47%</t>
  </si>
  <si>
    <t xml:space="preserve"> MOED-20129 </t>
  </si>
  <si>
    <t>AJUDANTE DE CARPINTEIRO</t>
  </si>
  <si>
    <t>253,6821224</t>
  </si>
  <si>
    <t>3.810,31</t>
  </si>
  <si>
    <t>0,20%</t>
  </si>
  <si>
    <t>81,67%</t>
  </si>
  <si>
    <t xml:space="preserve"> 00007288 </t>
  </si>
  <si>
    <t>97,3189880</t>
  </si>
  <si>
    <t>38,55</t>
  </si>
  <si>
    <t>3.751,65</t>
  </si>
  <si>
    <t>81,87%</t>
  </si>
  <si>
    <t xml:space="preserve"> 00004221 </t>
  </si>
  <si>
    <t>OLEO DIESEL COMBUSTIVEL COMUM</t>
  </si>
  <si>
    <t>540,2936093</t>
  </si>
  <si>
    <t>6,88</t>
  </si>
  <si>
    <t>3.717,22</t>
  </si>
  <si>
    <t>82,07%</t>
  </si>
  <si>
    <t xml:space="preserve"> MATED-17932 </t>
  </si>
  <si>
    <t>19,21</t>
  </si>
  <si>
    <t>3.688,32</t>
  </si>
  <si>
    <t>82,27%</t>
  </si>
  <si>
    <t xml:space="preserve"> MATED-12288 </t>
  </si>
  <si>
    <t>442,2000000</t>
  </si>
  <si>
    <t>8,17</t>
  </si>
  <si>
    <t>3.612,77</t>
  </si>
  <si>
    <t>0,19%</t>
  </si>
  <si>
    <t>82,46%</t>
  </si>
  <si>
    <t xml:space="preserve"> MATED-12635 </t>
  </si>
  <si>
    <t>36,5085000</t>
  </si>
  <si>
    <t>97,71</t>
  </si>
  <si>
    <t>3.567,25</t>
  </si>
  <si>
    <t>82,65%</t>
  </si>
  <si>
    <t xml:space="preserve"> 00001743 </t>
  </si>
  <si>
    <t>CUBA ACO INOX (AISI 304) DE EMBUTIR COM VALVULA 3 1/2 ", DE *46 X 30 X 12* CM</t>
  </si>
  <si>
    <t>20,0000000</t>
  </si>
  <si>
    <t>174,85</t>
  </si>
  <si>
    <t>3.497,00</t>
  </si>
  <si>
    <t>82,83%</t>
  </si>
  <si>
    <t xml:space="preserve"> 00001379 </t>
  </si>
  <si>
    <t>4.437,0810874</t>
  </si>
  <si>
    <t>0,78</t>
  </si>
  <si>
    <t>3.460,92</t>
  </si>
  <si>
    <t>0,18%</t>
  </si>
  <si>
    <t>83,02%</t>
  </si>
  <si>
    <t xml:space="preserve"> 00003093 </t>
  </si>
  <si>
    <t>30,0000000</t>
  </si>
  <si>
    <t>113,39</t>
  </si>
  <si>
    <t>3.401,70</t>
  </si>
  <si>
    <t>83,20%</t>
  </si>
  <si>
    <t xml:space="preserve"> 00002374 </t>
  </si>
  <si>
    <t>679,49</t>
  </si>
  <si>
    <t>3.397,45</t>
  </si>
  <si>
    <t>83,38%</t>
  </si>
  <si>
    <t xml:space="preserve"> 00020017 </t>
  </si>
  <si>
    <t>GUARNICAO / ALIZAR / VISTA LISA EM MADEIRA MACICA, PARA PORTA  , E = *1* CM, L = *5* CM, CEDRINHO / ANGELIM COMERCIAL / TAURI/ CURUPIXA / PEROBA / CUMARU OU EQUIVALENTE DA REGIAO</t>
  </si>
  <si>
    <t>387,9768000</t>
  </si>
  <si>
    <t>8,72</t>
  </si>
  <si>
    <t>3.383,16</t>
  </si>
  <si>
    <t>83,56%</t>
  </si>
  <si>
    <t xml:space="preserve"> 00036888 </t>
  </si>
  <si>
    <t>175,0058000</t>
  </si>
  <si>
    <t>19,09</t>
  </si>
  <si>
    <t>3.340,86</t>
  </si>
  <si>
    <t>83,73%</t>
  </si>
  <si>
    <t xml:space="preserve"> MATED-11881 </t>
  </si>
  <si>
    <t>156,0000000</t>
  </si>
  <si>
    <t>21,40</t>
  </si>
  <si>
    <t>3.338,40</t>
  </si>
  <si>
    <t>83,91%</t>
  </si>
  <si>
    <t xml:space="preserve"> MATED-9039 </t>
  </si>
  <si>
    <t>CONCRETO DOSADO EM CENTRAL CONVENCIONAL ( RESISTÊNCIA: 15,0MPA/ BRITA: 0 E 1/SLUMP: 60+-10)</t>
  </si>
  <si>
    <t>6,8061777</t>
  </si>
  <si>
    <t>487,94</t>
  </si>
  <si>
    <t>3.321,01</t>
  </si>
  <si>
    <t>84,09%</t>
  </si>
  <si>
    <t xml:space="preserve"> MATED-12750 </t>
  </si>
  <si>
    <t>114,1512000</t>
  </si>
  <si>
    <t>28,69</t>
  </si>
  <si>
    <t>3.275,00</t>
  </si>
  <si>
    <t>0,17%</t>
  </si>
  <si>
    <t>84,26%</t>
  </si>
  <si>
    <t xml:space="preserve"> MATED-11209 </t>
  </si>
  <si>
    <t>ESCORAMENTO METÁLICO ( ABERTURA: 300-450CM|TIPO: B|ACESSÓRIO: INCLUSOS| LOCAÇÃO: MENSAL)</t>
  </si>
  <si>
    <t>unxmês</t>
  </si>
  <si>
    <t>328,7059347</t>
  </si>
  <si>
    <t>3.250,90</t>
  </si>
  <si>
    <t>84,43%</t>
  </si>
  <si>
    <t xml:space="preserve"> MOED-20131 </t>
  </si>
  <si>
    <t>AJUDANTE DE BOMBEIRO/ ENCANADOR</t>
  </si>
  <si>
    <t>213,8843517</t>
  </si>
  <si>
    <t>3.212,54</t>
  </si>
  <si>
    <t>84,60%</t>
  </si>
  <si>
    <t xml:space="preserve"> 00036238 </t>
  </si>
  <si>
    <t>108,4849560</t>
  </si>
  <si>
    <t>29,16</t>
  </si>
  <si>
    <t>3.163,42</t>
  </si>
  <si>
    <t>84,77%</t>
  </si>
  <si>
    <t xml:space="preserve"> 00000979 </t>
  </si>
  <si>
    <t>221,8320000</t>
  </si>
  <si>
    <t>14,13</t>
  </si>
  <si>
    <t>3.134,49</t>
  </si>
  <si>
    <t>84,94%</t>
  </si>
  <si>
    <t xml:space="preserve"> 00021010 </t>
  </si>
  <si>
    <t>76,9953800</t>
  </si>
  <si>
    <t>40,61</t>
  </si>
  <si>
    <t>3.126,78</t>
  </si>
  <si>
    <t>85,10%</t>
  </si>
  <si>
    <t xml:space="preserve"> 00040863 </t>
  </si>
  <si>
    <t>152,35</t>
  </si>
  <si>
    <t>3.047,00</t>
  </si>
  <si>
    <t>0,16%</t>
  </si>
  <si>
    <t>85,27%</t>
  </si>
  <si>
    <t xml:space="preserve"> MATED-14632 </t>
  </si>
  <si>
    <t>EPI ELETRICISTA - HORISTA ( ENCARGOS COMPLEMENTARES)</t>
  </si>
  <si>
    <t>2.838,5482480</t>
  </si>
  <si>
    <t>1,07</t>
  </si>
  <si>
    <t>3.037,25</t>
  </si>
  <si>
    <t>85,43%</t>
  </si>
  <si>
    <t xml:space="preserve"> 00043132 </t>
  </si>
  <si>
    <t>114,5050647</t>
  </si>
  <si>
    <t>26,20</t>
  </si>
  <si>
    <t>3.000,03</t>
  </si>
  <si>
    <t>85,59%</t>
  </si>
  <si>
    <t xml:space="preserve"> MOED-20132 </t>
  </si>
  <si>
    <t>AJUDANTE DE PINTOR</t>
  </si>
  <si>
    <t>197,6923661</t>
  </si>
  <si>
    <t>2.969,34</t>
  </si>
  <si>
    <t>85,74%</t>
  </si>
  <si>
    <t xml:space="preserve"> 00036791 </t>
  </si>
  <si>
    <t>27,0000000</t>
  </si>
  <si>
    <t>109,46</t>
  </si>
  <si>
    <t>2.955,42</t>
  </si>
  <si>
    <t>85,90%</t>
  </si>
  <si>
    <t xml:space="preserve"> MATED-14637 </t>
  </si>
  <si>
    <t>EPI PEDREIRO - HORISTA ( ENCARGOS COMPLEMENTARES)</t>
  </si>
  <si>
    <t>2.702,4633107</t>
  </si>
  <si>
    <t>1,09</t>
  </si>
  <si>
    <t>2.945,69</t>
  </si>
  <si>
    <t>86,06%</t>
  </si>
  <si>
    <t xml:space="preserve"> 00038102 </t>
  </si>
  <si>
    <t>299,0000000</t>
  </si>
  <si>
    <t>9,69</t>
  </si>
  <si>
    <t>2.897,31</t>
  </si>
  <si>
    <t>0,15%</t>
  </si>
  <si>
    <t>86,21%</t>
  </si>
  <si>
    <t xml:space="preserve"> MATED-12364 </t>
  </si>
  <si>
    <t>2.498,4496487</t>
  </si>
  <si>
    <t>1,14</t>
  </si>
  <si>
    <t>2.848,23</t>
  </si>
  <si>
    <t>86,36%</t>
  </si>
  <si>
    <t xml:space="preserve"> MATED-14627 </t>
  </si>
  <si>
    <t>FERRAMENTAS SERVENTE/ AJUDANTE - HORISTA ( ENCARGOS COMPLEMENTARES)</t>
  </si>
  <si>
    <t>0,56</t>
  </si>
  <si>
    <t>2.847,15</t>
  </si>
  <si>
    <t>86,51%</t>
  </si>
  <si>
    <t xml:space="preserve"> 00039465 </t>
  </si>
  <si>
    <t>24,0000000</t>
  </si>
  <si>
    <t>117,00</t>
  </si>
  <si>
    <t>2.808,00</t>
  </si>
  <si>
    <t>86,66%</t>
  </si>
  <si>
    <t xml:space="preserve"> 00002432 </t>
  </si>
  <si>
    <t>DOBRADICA EM ACO/FERRO, 3 1/2" X  3", E= 1,9  A 2 MM, COM ANEL,  CROMADO OU ZINCADO, TAMPA BOLA, COM PARAFUSOS</t>
  </si>
  <si>
    <t>153,0000000</t>
  </si>
  <si>
    <t>18,15</t>
  </si>
  <si>
    <t>2.776,95</t>
  </si>
  <si>
    <t>86,81%</t>
  </si>
  <si>
    <t xml:space="preserve"> 91936 </t>
  </si>
  <si>
    <t>2.748,00</t>
  </si>
  <si>
    <t>86,96%</t>
  </si>
  <si>
    <t xml:space="preserve"> 00034709 </t>
  </si>
  <si>
    <t>25,0000000</t>
  </si>
  <si>
    <t>109,81</t>
  </si>
  <si>
    <t>2.745,25</t>
  </si>
  <si>
    <t>87,10%</t>
  </si>
  <si>
    <t xml:space="preserve"> MATED-11601 </t>
  </si>
  <si>
    <t>77,3260000</t>
  </si>
  <si>
    <t>33,99</t>
  </si>
  <si>
    <t>2.628,31</t>
  </si>
  <si>
    <t>0,14%</t>
  </si>
  <si>
    <t>87,24%</t>
  </si>
  <si>
    <t xml:space="preserve"> 00003081 </t>
  </si>
  <si>
    <t>FECHADURA ESPELHO PARA PORTA EXTERNA, EM ACO INOX (MAQUINA, TESTA E CONTRA-TESTA) E EM ZAMAC (MACANETA, LINGUETA E TRINCOS) COM ACABAMENTO CROMADO, MAQUINA DE 55 MM, INCLUINDO CHAVE TIPO CILINDRO</t>
  </si>
  <si>
    <t>21,0000000</t>
  </si>
  <si>
    <t>125,14</t>
  </si>
  <si>
    <t>2.627,94</t>
  </si>
  <si>
    <t>87,38%</t>
  </si>
  <si>
    <t xml:space="preserve"> 00000252 </t>
  </si>
  <si>
    <t>AJUDANTE DE SERRALHEIRO (HORISTA)</t>
  </si>
  <si>
    <t>173,8787998</t>
  </si>
  <si>
    <t>2.611,66</t>
  </si>
  <si>
    <t>87,52%</t>
  </si>
  <si>
    <t xml:space="preserve"> MATED-9872 </t>
  </si>
  <si>
    <t>LÂMPADA (TIPO: LED| FORMATO: TUBULAR| COMPRIMENTO: 60CM| DIÂMETRO: T8[Ø26MM]| POTÊNCIA: 9-10W|LÚMENS: 900LM|COR DA LUZ: BRANCA- 6500K|SOQUETE-BASE: G13| TENSÃO: 110/220V)</t>
  </si>
  <si>
    <t>200,0000000</t>
  </si>
  <si>
    <t>12,95</t>
  </si>
  <si>
    <t>2.590,00</t>
  </si>
  <si>
    <t>87,66%</t>
  </si>
  <si>
    <t xml:space="preserve"> 00006189 </t>
  </si>
  <si>
    <t>TABUA NAO APARELHADA *2,5 X 30* CM, EM MACARANDUBA, ANGELIM OU EQUIVALENTE DA REGIAO - BRUTA</t>
  </si>
  <si>
    <t>56,7649312</t>
  </si>
  <si>
    <t>45,25</t>
  </si>
  <si>
    <t>2.568,61</t>
  </si>
  <si>
    <t>87,79%</t>
  </si>
  <si>
    <t xml:space="preserve"> 00021012 </t>
  </si>
  <si>
    <t>39,1637400</t>
  </si>
  <si>
    <t>65,40</t>
  </si>
  <si>
    <t>2.561,31</t>
  </si>
  <si>
    <t>87,93%</t>
  </si>
  <si>
    <t xml:space="preserve"> 00006085 </t>
  </si>
  <si>
    <t>233,0096000</t>
  </si>
  <si>
    <t>10,91</t>
  </si>
  <si>
    <t>2.542,13</t>
  </si>
  <si>
    <t>0,13%</t>
  </si>
  <si>
    <t>88,06%</t>
  </si>
  <si>
    <t xml:space="preserve"> 00009838 </t>
  </si>
  <si>
    <t>215,9591280</t>
  </si>
  <si>
    <t>11,46</t>
  </si>
  <si>
    <t>2.474,89</t>
  </si>
  <si>
    <t>88,19%</t>
  </si>
  <si>
    <t xml:space="preserve"> 00007525 </t>
  </si>
  <si>
    <t>54,0000000</t>
  </si>
  <si>
    <t>43,82</t>
  </si>
  <si>
    <t>2.366,28</t>
  </si>
  <si>
    <t>88,32%</t>
  </si>
  <si>
    <t xml:space="preserve"> MATED-8151 </t>
  </si>
  <si>
    <t>71,7872728</t>
  </si>
  <si>
    <t>32,90</t>
  </si>
  <si>
    <t>2.361,80</t>
  </si>
  <si>
    <t>88,45%</t>
  </si>
  <si>
    <t xml:space="preserve"> MATED-12059 </t>
  </si>
  <si>
    <t>48,2300000</t>
  </si>
  <si>
    <t>48,92</t>
  </si>
  <si>
    <t>2.359,41</t>
  </si>
  <si>
    <t>88,57%</t>
  </si>
  <si>
    <t xml:space="preserve"> 00004253 </t>
  </si>
  <si>
    <t>OPERADOR DE GUINCHO OU GUINCHEIRO</t>
  </si>
  <si>
    <t>104,8361974</t>
  </si>
  <si>
    <t>2.303,25</t>
  </si>
  <si>
    <t>0,12%</t>
  </si>
  <si>
    <t>88,69%</t>
  </si>
  <si>
    <t xml:space="preserve"> MATED-14620 </t>
  </si>
  <si>
    <t>FERRAMENTAS ELETRICISTA - HORISTA (ENCARGOS COMPLEMENTARES)</t>
  </si>
  <si>
    <t>2.214,07</t>
  </si>
  <si>
    <t>88,81%</t>
  </si>
  <si>
    <t xml:space="preserve"> 00038543 </t>
  </si>
  <si>
    <t>PERFURATRIZ HIDRAULICA COM TRADO CURTO ACOPLADO, PROFUNDIDADE MAXIMA DE 20 M, DIAMETRO MAXIMO DE 1500 MM, POTENCIA INSTALADA DE 137 HP, MESA ROTATIVA COM TORQUE MAXIMO DE 30 KNM (INCLUI MONTAGEM, NAO INCLUI CAMINHAO)</t>
  </si>
  <si>
    <t>0,0013282</t>
  </si>
  <si>
    <t>1.662.894,77</t>
  </si>
  <si>
    <t>2.208,66</t>
  </si>
  <si>
    <t>88,93%</t>
  </si>
  <si>
    <t xml:space="preserve"> MATED-12125 </t>
  </si>
  <si>
    <t>BLOCO DE CONCRETO ESTRUTURAL 19 X 19 X 39 CM, (FBK 4,5MPA), A REVESTIR</t>
  </si>
  <si>
    <t>551,8900000</t>
  </si>
  <si>
    <t>3,96</t>
  </si>
  <si>
    <t>2.185,48</t>
  </si>
  <si>
    <t>89,04%</t>
  </si>
  <si>
    <t xml:space="preserve"> MATED-11600 </t>
  </si>
  <si>
    <t>102,6605000</t>
  </si>
  <si>
    <t>21,27</t>
  </si>
  <si>
    <t>2.183,59</t>
  </si>
  <si>
    <t>89,16%</t>
  </si>
  <si>
    <t xml:space="preserve"> 00042407 </t>
  </si>
  <si>
    <t>243,4432000</t>
  </si>
  <si>
    <t>8,87</t>
  </si>
  <si>
    <t>2.159,34</t>
  </si>
  <si>
    <t>0,11%</t>
  </si>
  <si>
    <t>89,27%</t>
  </si>
  <si>
    <t xml:space="preserve"> MATED- 13887 </t>
  </si>
  <si>
    <t>134,5820000</t>
  </si>
  <si>
    <t>15,85</t>
  </si>
  <si>
    <t>2.133,12</t>
  </si>
  <si>
    <t>89,39%</t>
  </si>
  <si>
    <t xml:space="preserve"> 00021011 </t>
  </si>
  <si>
    <t>35,2435600</t>
  </si>
  <si>
    <t>59,19</t>
  </si>
  <si>
    <t>2.086,07</t>
  </si>
  <si>
    <t>89,50%</t>
  </si>
  <si>
    <t xml:space="preserve"> MOED-20138 </t>
  </si>
  <si>
    <t>AZULEJISTA</t>
  </si>
  <si>
    <t>96,3103516</t>
  </si>
  <si>
    <t>21,60</t>
  </si>
  <si>
    <t>2.080,30</t>
  </si>
  <si>
    <t>89,61%</t>
  </si>
  <si>
    <t xml:space="preserve"> MATED-9073 </t>
  </si>
  <si>
    <t>ANDAIME METÁLICO FACHADEIRO COM PISO METÁLICO, INCLUINDO SAPATA E ACESSÓRIOS PARA MONTAGEM - LOCAÇÃO (LARGURA: 1,20M / ALTURA: 2,00M)</t>
  </si>
  <si>
    <t>m2/mes</t>
  </si>
  <si>
    <t>307,7434000</t>
  </si>
  <si>
    <t>6,66</t>
  </si>
  <si>
    <t>2.049,57</t>
  </si>
  <si>
    <t>89,72%</t>
  </si>
  <si>
    <t xml:space="preserve"> 00043499 </t>
  </si>
  <si>
    <t>10,0000000</t>
  </si>
  <si>
    <t>202,94</t>
  </si>
  <si>
    <t>2.029,40</t>
  </si>
  <si>
    <t>89,83%</t>
  </si>
  <si>
    <t xml:space="preserve"> 00043490 </t>
  </si>
  <si>
    <t>EPI - FAMILIA PINTOR - HORISTA (ENCARGOS COMPLEMENTARES - COLETADO CAIXA)</t>
  </si>
  <si>
    <t>1.334,6339220</t>
  </si>
  <si>
    <t>1,50</t>
  </si>
  <si>
    <t>2.001,95</t>
  </si>
  <si>
    <t>89,93%</t>
  </si>
  <si>
    <t xml:space="preserve"> MATED-14625 </t>
  </si>
  <si>
    <t>FERRAMENTAS PEDREIRO - HORISTA (ENCARGOS COMPLEMENTARES)</t>
  </si>
  <si>
    <t>0,74</t>
  </si>
  <si>
    <t>1.999,82</t>
  </si>
  <si>
    <t>90,04%</t>
  </si>
  <si>
    <t xml:space="preserve"> 00043466 </t>
  </si>
  <si>
    <t>FERRAMENTAS - FAMILIA PINTOR - HORISTA (ENCARGOS COMPLEMENTARES - COLETADO CAIXA)</t>
  </si>
  <si>
    <t>1,48</t>
  </si>
  <si>
    <t>1.975,26</t>
  </si>
  <si>
    <t>0,10%</t>
  </si>
  <si>
    <t>90,14%</t>
  </si>
  <si>
    <t xml:space="preserve"> 00044499 </t>
  </si>
  <si>
    <t>AJUDANTE DE ESTRUTURAS METALICAS HORISTA</t>
  </si>
  <si>
    <t>121,1280000</t>
  </si>
  <si>
    <t>16,26</t>
  </si>
  <si>
    <t>1.969,54</t>
  </si>
  <si>
    <t>90,25%</t>
  </si>
  <si>
    <t xml:space="preserve"> 91937 </t>
  </si>
  <si>
    <t>479,00</t>
  </si>
  <si>
    <t>1.916,00</t>
  </si>
  <si>
    <t>90,35%</t>
  </si>
  <si>
    <t xml:space="preserve"> MATED-11354 </t>
  </si>
  <si>
    <t>TÁBUA 3A. CONSTRUÇÃO ( SEÇÃO TRANSVERSAL: 1X12" |ESPESSURA: 25MM| LARGURA: 300MM|TIPO DE MADEIRA: CEDRINHO)</t>
  </si>
  <si>
    <t>77,6335204</t>
  </si>
  <si>
    <t>24,59</t>
  </si>
  <si>
    <t>1.909,01</t>
  </si>
  <si>
    <t>90,45%</t>
  </si>
  <si>
    <t xml:space="preserve"> MATED-11330 </t>
  </si>
  <si>
    <t>PREGO 15X15 COM CABEÇA ( COMPRIMENTO: 34,5MM| DIÂMETRO DA CABEÇA: 2, 4MM|QUANTIDADE POR QUILO: 777)</t>
  </si>
  <si>
    <t>97,2003840</t>
  </si>
  <si>
    <t>19,08</t>
  </si>
  <si>
    <t>1.854,58</t>
  </si>
  <si>
    <t>90,55%</t>
  </si>
  <si>
    <t xml:space="preserve"> MATED-11597 </t>
  </si>
  <si>
    <t>343,8385000</t>
  </si>
  <si>
    <t>1.836,10</t>
  </si>
  <si>
    <t>90,65%</t>
  </si>
  <si>
    <t xml:space="preserve"> 00007181 </t>
  </si>
  <si>
    <t>451,2900000</t>
  </si>
  <si>
    <t>4,06</t>
  </si>
  <si>
    <t>1.832,24</t>
  </si>
  <si>
    <t>90,74%</t>
  </si>
  <si>
    <t xml:space="preserve"> MOED-20156 </t>
  </si>
  <si>
    <t>TELHADISTA</t>
  </si>
  <si>
    <t>92,7609629</t>
  </si>
  <si>
    <t>1.823,68</t>
  </si>
  <si>
    <t>90,84%</t>
  </si>
  <si>
    <t xml:space="preserve"> 00043491 </t>
  </si>
  <si>
    <t>EPI - FAMILIA SERVENTE - HORISTA (ENCARGOS COMPLEMENTARES - COLETADO CAIXA)</t>
  </si>
  <si>
    <t>1.571,0517343</t>
  </si>
  <si>
    <t>1.806,71</t>
  </si>
  <si>
    <t>90,94%</t>
  </si>
  <si>
    <t xml:space="preserve"> MATED-11251 </t>
  </si>
  <si>
    <t>15,2925948</t>
  </si>
  <si>
    <t>118,07</t>
  </si>
  <si>
    <t>1.805,60</t>
  </si>
  <si>
    <t>91,03%</t>
  </si>
  <si>
    <t xml:space="preserve"> MATED-14638 </t>
  </si>
  <si>
    <t>EPI PINTOR - HORISTA ( ENCARGOS COMPLEMENTARES)</t>
  </si>
  <si>
    <t>1.194,8509634</t>
  </si>
  <si>
    <t>1.792,28</t>
  </si>
  <si>
    <t>91,13%</t>
  </si>
  <si>
    <t xml:space="preserve"> 00043484 </t>
  </si>
  <si>
    <t>EPI - FAMILIA ELETRICISTA - HORISTA (ENCARGOS COMPLEMENTARES - COLETADO CAIXA)</t>
  </si>
  <si>
    <t>1.657,2725000</t>
  </si>
  <si>
    <t>1.773,28</t>
  </si>
  <si>
    <t>0,09%</t>
  </si>
  <si>
    <t>91,22%</t>
  </si>
  <si>
    <t xml:space="preserve"> MATED-14626 </t>
  </si>
  <si>
    <t>FERRAMENTAS PINTOR - HORISTA (ENCARGOS COMPLEMENTARES)</t>
  </si>
  <si>
    <t>1.768,38</t>
  </si>
  <si>
    <t>91,32%</t>
  </si>
  <si>
    <t xml:space="preserve"> MATED-11350 </t>
  </si>
  <si>
    <t>SARRAFO NÃO APARELHADO (SEÇÃO TRANSVERSAL: : 1"X3"[POL.]|ALTURA: 75MM[3"] |ESPESSURA: 25MM[1"]|TIPO DE MADEIRA: PINUS, MISTA OU EQUIVALENTE DA REGIÃO)</t>
  </si>
  <si>
    <t>552,8556270</t>
  </si>
  <si>
    <t>3,07</t>
  </si>
  <si>
    <t>1.697,27</t>
  </si>
  <si>
    <t>91,41%</t>
  </si>
  <si>
    <t xml:space="preserve"> 00039445 </t>
  </si>
  <si>
    <t>7,0000000</t>
  </si>
  <si>
    <t>240,75</t>
  </si>
  <si>
    <t>1.685,25</t>
  </si>
  <si>
    <t>91,49%</t>
  </si>
  <si>
    <t xml:space="preserve"> MATED-11834 </t>
  </si>
  <si>
    <t>SOQUETE PARA LÂMPADA ( BASE: G13/SISTEMA: ANTI- VIBRATÓRIO/PORTA- STARTER: NÃO/TIPO: LÂMPADA TUBULAR [T8-T10]/ CORRENTE: 2A/TENSÃO: 500V/MATERIAL: POLICARBONATO/COR: BRANCA)</t>
  </si>
  <si>
    <t>1.176,0000000</t>
  </si>
  <si>
    <t>1,42</t>
  </si>
  <si>
    <t>1.669,92</t>
  </si>
  <si>
    <t>91,58%</t>
  </si>
  <si>
    <t xml:space="preserve"> MATED-13059 </t>
  </si>
  <si>
    <t>2,0000000</t>
  </si>
  <si>
    <t>825,75</t>
  </si>
  <si>
    <t>1.651,50</t>
  </si>
  <si>
    <t>91,67%</t>
  </si>
  <si>
    <t xml:space="preserve"> 00000994 </t>
  </si>
  <si>
    <t>279,6500000</t>
  </si>
  <si>
    <t>5,75</t>
  </si>
  <si>
    <t>1.607,99</t>
  </si>
  <si>
    <t>91,76%</t>
  </si>
  <si>
    <t xml:space="preserve"> MOED-4107 </t>
  </si>
  <si>
    <t>APLICADOR DE IMPERMEABILIZAÇÃO</t>
  </si>
  <si>
    <t>80,1960480</t>
  </si>
  <si>
    <t>1.597,51</t>
  </si>
  <si>
    <t>0,08%</t>
  </si>
  <si>
    <t>91,84%</t>
  </si>
  <si>
    <t xml:space="preserve"> MATED-12464 </t>
  </si>
  <si>
    <t>98,5500000</t>
  </si>
  <si>
    <t>1.575,81</t>
  </si>
  <si>
    <t>91,92%</t>
  </si>
  <si>
    <t xml:space="preserve"> MATED-14631 </t>
  </si>
  <si>
    <t>EPI CARPINTEIRO DE FORMAS - HORISTA ( ENCARGOS COMPLEMENTARES)</t>
  </si>
  <si>
    <t>1.241,2911926</t>
  </si>
  <si>
    <t>1.564,03</t>
  </si>
  <si>
    <t>92,01%</t>
  </si>
  <si>
    <t xml:space="preserve"> MATED-11887 </t>
  </si>
  <si>
    <t>488,0000000</t>
  </si>
  <si>
    <t>3,10</t>
  </si>
  <si>
    <t>1.512,80</t>
  </si>
  <si>
    <t>92,09%</t>
  </si>
  <si>
    <t xml:space="preserve"> 00039427 </t>
  </si>
  <si>
    <t>252,3331080</t>
  </si>
  <si>
    <t>5,94</t>
  </si>
  <si>
    <t>1.498,86</t>
  </si>
  <si>
    <t>92,17%</t>
  </si>
  <si>
    <t xml:space="preserve"> 00000142 </t>
  </si>
  <si>
    <t>50,3686554</t>
  </si>
  <si>
    <t>29,54</t>
  </si>
  <si>
    <t>1.487,89</t>
  </si>
  <si>
    <t>92,25%</t>
  </si>
  <si>
    <t xml:space="preserve"> 00035277 </t>
  </si>
  <si>
    <t>370,53</t>
  </si>
  <si>
    <t>1.482,12</t>
  </si>
  <si>
    <t>92,33%</t>
  </si>
  <si>
    <t xml:space="preserve"> 00010422 </t>
  </si>
  <si>
    <t>BACIA SANITARIA (VASO) COM CAIXA ACOPLADA, SIFAO APARENTE, DE LOUCA BRANCA (SEM ASSENTO)</t>
  </si>
  <si>
    <t>368,79</t>
  </si>
  <si>
    <t>1.475,16</t>
  </si>
  <si>
    <t>92,40%</t>
  </si>
  <si>
    <t xml:space="preserve"> 00039352 </t>
  </si>
  <si>
    <t>391,0000000</t>
  </si>
  <si>
    <t>3,71</t>
  </si>
  <si>
    <t>1.450,61</t>
  </si>
  <si>
    <t>92,48%</t>
  </si>
  <si>
    <t xml:space="preserve"> 00006157 </t>
  </si>
  <si>
    <t>VALVULA EM METAL CROMADO PARA PIA AMERICANA 3.1/2 X 1.1/2 "</t>
  </si>
  <si>
    <t>72,37</t>
  </si>
  <si>
    <t>1.447,40</t>
  </si>
  <si>
    <t>92,56%</t>
  </si>
  <si>
    <t xml:space="preserve"> 00006160 </t>
  </si>
  <si>
    <t>SOLDADOR (HORISTA)</t>
  </si>
  <si>
    <t>67,9760242</t>
  </si>
  <si>
    <t>21,19</t>
  </si>
  <si>
    <t>1.440,41</t>
  </si>
  <si>
    <t>92,63%</t>
  </si>
  <si>
    <t xml:space="preserve"> 00021029 </t>
  </si>
  <si>
    <t>360,00</t>
  </si>
  <si>
    <t>1.440,00</t>
  </si>
  <si>
    <t>92,71%</t>
  </si>
  <si>
    <t xml:space="preserve"> 00012041 </t>
  </si>
  <si>
    <t>716,88</t>
  </si>
  <si>
    <t>1.433,76</t>
  </si>
  <si>
    <t>92,79%</t>
  </si>
  <si>
    <t xml:space="preserve"> 00000033 </t>
  </si>
  <si>
    <t>ACO CA-50, 8,0 MM, VERGALHAO</t>
  </si>
  <si>
    <t>129,2073300</t>
  </si>
  <si>
    <t>11,00</t>
  </si>
  <si>
    <t>1.421,28</t>
  </si>
  <si>
    <t>92,86%</t>
  </si>
  <si>
    <t xml:space="preserve"> MOED-20137 </t>
  </si>
  <si>
    <t>AJUDANTE DE TELHADISTA</t>
  </si>
  <si>
    <t>92,9998955</t>
  </si>
  <si>
    <t>1.396,86</t>
  </si>
  <si>
    <t>0,07%</t>
  </si>
  <si>
    <t>92,94%</t>
  </si>
  <si>
    <t xml:space="preserve"> 00043489 </t>
  </si>
  <si>
    <t>EPI - FAMILIA PEDREIRO - HORISTA (ENCARGOS COMPLEMENTARES - COLETADO CAIXA)</t>
  </si>
  <si>
    <t>1.250,7850794</t>
  </si>
  <si>
    <t>1.363,36</t>
  </si>
  <si>
    <t>93,01%</t>
  </si>
  <si>
    <t xml:space="preserve"> 00007307 </t>
  </si>
  <si>
    <t>32,9202560</t>
  </si>
  <si>
    <t>41,02</t>
  </si>
  <si>
    <t>1.350,39</t>
  </si>
  <si>
    <t>93,08%</t>
  </si>
  <si>
    <t xml:space="preserve"> PM30 </t>
  </si>
  <si>
    <t>1.350,36</t>
  </si>
  <si>
    <t>93,15%</t>
  </si>
  <si>
    <t xml:space="preserve"> MATED-12977 </t>
  </si>
  <si>
    <t>334,17</t>
  </si>
  <si>
    <t>1.336,68</t>
  </si>
  <si>
    <t>93,22%</t>
  </si>
  <si>
    <t xml:space="preserve"> 00043494 </t>
  </si>
  <si>
    <t>130,43</t>
  </si>
  <si>
    <t>1.304,30</t>
  </si>
  <si>
    <t>93,29%</t>
  </si>
  <si>
    <t xml:space="preserve"> MATED-11353 </t>
  </si>
  <si>
    <t>TÁBUA 1X12" (ESPESSURA: 25MM/LARGURA: 300MM)</t>
  </si>
  <si>
    <t>84,2403328</t>
  </si>
  <si>
    <t>15,35</t>
  </si>
  <si>
    <t>1.293,09</t>
  </si>
  <si>
    <t>93,36%</t>
  </si>
  <si>
    <t xml:space="preserve"> 00043460 </t>
  </si>
  <si>
    <t>FERRAMENTAS - FAMILIA ELETRICISTA - HORISTA (ENCARGOS COMPLEMENTARES - COLETADO CAIXA)</t>
  </si>
  <si>
    <t>1.292,67</t>
  </si>
  <si>
    <t>93,43%</t>
  </si>
  <si>
    <t xml:space="preserve"> MATED-11433 </t>
  </si>
  <si>
    <t>451,6046972</t>
  </si>
  <si>
    <t>2,82</t>
  </si>
  <si>
    <t>1.273,53</t>
  </si>
  <si>
    <t>93,50%</t>
  </si>
  <si>
    <t xml:space="preserve"> 00040398 </t>
  </si>
  <si>
    <t>3,0000000</t>
  </si>
  <si>
    <t>420,37</t>
  </si>
  <si>
    <t>1.261,11</t>
  </si>
  <si>
    <t>93,56%</t>
  </si>
  <si>
    <t xml:space="preserve"> 00006114 </t>
  </si>
  <si>
    <t>AJUDANTE DE ARMADOR (HORISTA)</t>
  </si>
  <si>
    <t>91,8645137</t>
  </si>
  <si>
    <t>13,40</t>
  </si>
  <si>
    <t>1.230,98</t>
  </si>
  <si>
    <t>93,63%</t>
  </si>
  <si>
    <t xml:space="preserve"> MATED-12392 </t>
  </si>
  <si>
    <t>LUMINÁRIA COMERCIAL CHANFRADA (FIXAÇÃO: SOBREPOR|COMPRIMENTO: 60CM|MATERIAL: CHAPA DE AÇO|ACABAMENTO: TRATAMENTO ANTI- CORROSIVO|COR: BRANCA| TIPO DE LÂMPADAS: TUBULAR|BASE: NÃO INCLUSO|REATOR: NÃO INCLUSO|CAPACIDADE: QUATRO (4) LÂMPADAS - NÃO INCLUSO)</t>
  </si>
  <si>
    <t>50,0000000</t>
  </si>
  <si>
    <t>24,58</t>
  </si>
  <si>
    <t>1.229,00</t>
  </si>
  <si>
    <t>93,69%</t>
  </si>
  <si>
    <t xml:space="preserve"> MATED-19529 </t>
  </si>
  <si>
    <t>426,6666560</t>
  </si>
  <si>
    <t>2,88</t>
  </si>
  <si>
    <t>1.228,80</t>
  </si>
  <si>
    <t>93,76%</t>
  </si>
  <si>
    <t xml:space="preserve"> 00000032 </t>
  </si>
  <si>
    <t>ACO CA-50, 6,3 MM, VERGALHAO</t>
  </si>
  <si>
    <t>106,0166700</t>
  </si>
  <si>
    <t>10,94</t>
  </si>
  <si>
    <t>1.159,82</t>
  </si>
  <si>
    <t>0,06%</t>
  </si>
  <si>
    <t>93,82%</t>
  </si>
  <si>
    <t xml:space="preserve"> 00037758 </t>
  </si>
  <si>
    <t>CAMINHAO TRUCADO, PESO BRUTO TOTAL 23000 KG, CARGA UTIL MAXIMA 15285 KG, DISTANCIA ENTRE EIXOS 4,80 M, POTENCIA 326 CV (INCLUI CABINE E CHASSI, NAO INCLUI CARROCERIA)</t>
  </si>
  <si>
    <t>0,0020806</t>
  </si>
  <si>
    <t>554.140,65</t>
  </si>
  <si>
    <t>1.152,95</t>
  </si>
  <si>
    <t>93,88%</t>
  </si>
  <si>
    <t xml:space="preserve"> E9571 </t>
  </si>
  <si>
    <t>2,9545512</t>
  </si>
  <si>
    <t>372,46</t>
  </si>
  <si>
    <t>1.100,45</t>
  </si>
  <si>
    <t>93,94%</t>
  </si>
  <si>
    <t xml:space="preserve"> 00002581 </t>
  </si>
  <si>
    <t>21,57</t>
  </si>
  <si>
    <t>1.078,50</t>
  </si>
  <si>
    <t>94,00%</t>
  </si>
  <si>
    <t xml:space="preserve"> 00041679 </t>
  </si>
  <si>
    <t>23,1150000</t>
  </si>
  <si>
    <t>45,51</t>
  </si>
  <si>
    <t>1.051,96</t>
  </si>
  <si>
    <t>94,06%</t>
  </si>
  <si>
    <t xml:space="preserve"> 00006146 </t>
  </si>
  <si>
    <t>59,0000000</t>
  </si>
  <si>
    <t>17,68</t>
  </si>
  <si>
    <t>1.043,12</t>
  </si>
  <si>
    <t>94,11%</t>
  </si>
  <si>
    <t xml:space="preserve"> 00000977 </t>
  </si>
  <si>
    <t>15,2250000</t>
  </si>
  <si>
    <t>68,07</t>
  </si>
  <si>
    <t>1.036,37</t>
  </si>
  <si>
    <t>94,17%</t>
  </si>
  <si>
    <t xml:space="preserve"> MOED- 20149 </t>
  </si>
  <si>
    <t>57,6593114</t>
  </si>
  <si>
    <t>17,43</t>
  </si>
  <si>
    <t>1.005,00</t>
  </si>
  <si>
    <t>0,05%</t>
  </si>
  <si>
    <t>94,22%</t>
  </si>
  <si>
    <t xml:space="preserve"> 00040943 </t>
  </si>
  <si>
    <t>TECNICO EM SEGURANCA DO TRABALHO (HORISTA)</t>
  </si>
  <si>
    <t>30,4380000</t>
  </si>
  <si>
    <t>32,85</t>
  </si>
  <si>
    <t>999,89</t>
  </si>
  <si>
    <t>94,27%</t>
  </si>
  <si>
    <t xml:space="preserve"> MATED-11959 </t>
  </si>
  <si>
    <t>66,0000000</t>
  </si>
  <si>
    <t>14,92</t>
  </si>
  <si>
    <t>984,72</t>
  </si>
  <si>
    <t>94,32%</t>
  </si>
  <si>
    <t xml:space="preserve"> MATED-11176 </t>
  </si>
  <si>
    <t>4,9500000</t>
  </si>
  <si>
    <t>198,85</t>
  </si>
  <si>
    <t>984,31</t>
  </si>
  <si>
    <t>94,38%</t>
  </si>
  <si>
    <t xml:space="preserve"> 00003324 </t>
  </si>
  <si>
    <t>104,8800000</t>
  </si>
  <si>
    <t>9,10</t>
  </si>
  <si>
    <t>954,41</t>
  </si>
  <si>
    <t>94,43%</t>
  </si>
  <si>
    <t xml:space="preserve"> 00002377 </t>
  </si>
  <si>
    <t>953,59</t>
  </si>
  <si>
    <t>94,48%</t>
  </si>
  <si>
    <t xml:space="preserve"> 00004262 </t>
  </si>
  <si>
    <t>PA CARREGADEIRA SOBRE RODAS, POTENCIA LIQUIDA 128 HP, CAPACIDADE DA CACAMBA DE 1,7 A 2,8 M3, PESO OPERACIONAL MAXIMO DE 11632 KG</t>
  </si>
  <si>
    <t>0,0011705</t>
  </si>
  <si>
    <t>795.000,00</t>
  </si>
  <si>
    <t>930,55</t>
  </si>
  <si>
    <t>94,53%</t>
  </si>
  <si>
    <t xml:space="preserve"> 00043465 </t>
  </si>
  <si>
    <t>FERRAMENTAS - FAMILIA PEDREIRO - HORISTA (ENCARGOS COMPLEMENTARES - COLETADO CAIXA)</t>
  </si>
  <si>
    <t>925,58</t>
  </si>
  <si>
    <t>94,58%</t>
  </si>
  <si>
    <t xml:space="preserve"> 00002488 </t>
  </si>
  <si>
    <t>2,36</t>
  </si>
  <si>
    <t>922,76</t>
  </si>
  <si>
    <t>94,63%</t>
  </si>
  <si>
    <t xml:space="preserve"> 00004208 </t>
  </si>
  <si>
    <t>17,0000000</t>
  </si>
  <si>
    <t>53,77</t>
  </si>
  <si>
    <t>914,09</t>
  </si>
  <si>
    <t>94,67%</t>
  </si>
  <si>
    <t xml:space="preserve"> 00006016 </t>
  </si>
  <si>
    <t>REGISTRO GAVETA BRUTO EM LATAO FORJADO, BITOLA 3/4 " (REF 1509)</t>
  </si>
  <si>
    <t>45,13</t>
  </si>
  <si>
    <t>902,60</t>
  </si>
  <si>
    <t>94,72%</t>
  </si>
  <si>
    <t xml:space="preserve"> 00043467 </t>
  </si>
  <si>
    <t>FERRAMENTAS - FAMILIA SERVENTE - HORISTA (ENCARGOS COMPLEMENTARES - COLETADO CAIXA)</t>
  </si>
  <si>
    <t>879,79</t>
  </si>
  <si>
    <t>94,77%</t>
  </si>
  <si>
    <t xml:space="preserve"> MATED-12203 </t>
  </si>
  <si>
    <t>16,5000000</t>
  </si>
  <si>
    <t>53,19</t>
  </si>
  <si>
    <t>877,64</t>
  </si>
  <si>
    <t>94,81%</t>
  </si>
  <si>
    <t xml:space="preserve"> 00007622 </t>
  </si>
  <si>
    <t>TRATOR DE ESTEIRAS, POTENCIA DE 100 HP, PESO OPERACIONAL DE 9,4 T, COM LAMINA COM CAPACIDADE DE 2,19 M3</t>
  </si>
  <si>
    <t>0,0008012</t>
  </si>
  <si>
    <t>1.087.631,70</t>
  </si>
  <si>
    <t>871,41</t>
  </si>
  <si>
    <t>94,86%</t>
  </si>
  <si>
    <t xml:space="preserve"> MATED-13098 </t>
  </si>
  <si>
    <t>SEGURO - HORISTA ( ENCARGOS COMPLEMENTARES)</t>
  </si>
  <si>
    <t>869,30</t>
  </si>
  <si>
    <t>94,91%</t>
  </si>
  <si>
    <t xml:space="preserve"> 00034653 </t>
  </si>
  <si>
    <t>55,0000000</t>
  </si>
  <si>
    <t>15,63</t>
  </si>
  <si>
    <t>859,65</t>
  </si>
  <si>
    <t>94,95%</t>
  </si>
  <si>
    <t xml:space="preserve"> MATED-11331 </t>
  </si>
  <si>
    <t>PREGO 17X27 COM CABEÇA ( COMPRIMENTO: 62,1MM| DIÂMETRO: 3,0MM| QUANTIDADE POR QUILO: 290)</t>
  </si>
  <si>
    <t>43,5185920</t>
  </si>
  <si>
    <t>19,75</t>
  </si>
  <si>
    <t>859,49</t>
  </si>
  <si>
    <t>95,00%</t>
  </si>
  <si>
    <t xml:space="preserve"> 00004230 </t>
  </si>
  <si>
    <t>OPERADOR DE MAQUINAS E TRATORES DIVERSOS (TERRAPLANAGEM)</t>
  </si>
  <si>
    <t>36,1975660</t>
  </si>
  <si>
    <t>23,24</t>
  </si>
  <si>
    <t>841,23</t>
  </si>
  <si>
    <t>0,04%</t>
  </si>
  <si>
    <t>95,04%</t>
  </si>
  <si>
    <t xml:space="preserve"> 00044474 </t>
  </si>
  <si>
    <t>GUINDASTE HIDRAULICO AUTOPROPELIDO, COM LANCA TELESCOPICA 40 M, CAPACIDADE MAXIMA 60 T, POTENCIA 260 KW, TRACAO  6 X 6</t>
  </si>
  <si>
    <t>0,0003020</t>
  </si>
  <si>
    <t>2.777.823,67</t>
  </si>
  <si>
    <t>838,90</t>
  </si>
  <si>
    <t>95,09%</t>
  </si>
  <si>
    <t xml:space="preserve"> E9540 </t>
  </si>
  <si>
    <t>3,1229631</t>
  </si>
  <si>
    <t>267,67</t>
  </si>
  <si>
    <t>835,92</t>
  </si>
  <si>
    <t>95,13%</t>
  </si>
  <si>
    <t xml:space="preserve"> 00039961 </t>
  </si>
  <si>
    <t>42,5975740</t>
  </si>
  <si>
    <t>19,52</t>
  </si>
  <si>
    <t>831,50</t>
  </si>
  <si>
    <t>95,18%</t>
  </si>
  <si>
    <t xml:space="preserve"> 00020083 </t>
  </si>
  <si>
    <t>13,0225213</t>
  </si>
  <si>
    <t>63,46</t>
  </si>
  <si>
    <t>826,41</t>
  </si>
  <si>
    <t>95,22%</t>
  </si>
  <si>
    <t xml:space="preserve"> MATED-12064 </t>
  </si>
  <si>
    <t>202,05</t>
  </si>
  <si>
    <t>808,20</t>
  </si>
  <si>
    <t>95,26%</t>
  </si>
  <si>
    <t xml:space="preserve"> 00043483 </t>
  </si>
  <si>
    <t>EPI - FAMILIA CARPINTEIRO DE FORMAS - HORISTA (ENCARGOS COMPLEMENTARES - COLETADO CAIXA)</t>
  </si>
  <si>
    <t>636,5351109</t>
  </si>
  <si>
    <t>802,03</t>
  </si>
  <si>
    <t>95,31%</t>
  </si>
  <si>
    <t xml:space="preserve"> 00043485 </t>
  </si>
  <si>
    <t>EPI - FAMILIA ENCANADOR - HORISTA (ENCARGOS COMPLEMENTARES - COLETADO CAIXA)</t>
  </si>
  <si>
    <t>848,9705331</t>
  </si>
  <si>
    <t>0,94</t>
  </si>
  <si>
    <t>798,03</t>
  </si>
  <si>
    <t>95,35%</t>
  </si>
  <si>
    <t xml:space="preserve"> MATED-18326 </t>
  </si>
  <si>
    <t>BUCHA DE NYLON COM PARAFUSO ROSCA SOBERBA CABEÇA SEXTAVADA ( COMPRIMENTO: 50MM| DIÂMETRO NOMINAL DO PARAFUSO: 4,8MM (3/16")| BUCHA: S10)</t>
  </si>
  <si>
    <t>599,9999850</t>
  </si>
  <si>
    <t>798,00</t>
  </si>
  <si>
    <t>95,39%</t>
  </si>
  <si>
    <t xml:space="preserve"> MATED-11327 </t>
  </si>
  <si>
    <t>PREGO 17X21 COM CABEÇA ( COMPRIMENTO: 48,3MM| DIÂMETRO DA CABEÇA: 3, 0MM|QUANTIDADE POR QUILO: 334)</t>
  </si>
  <si>
    <t>42,1192800</t>
  </si>
  <si>
    <t>18,78</t>
  </si>
  <si>
    <t>791,00</t>
  </si>
  <si>
    <t>95,43%</t>
  </si>
  <si>
    <t xml:space="preserve"> MATED-12539 </t>
  </si>
  <si>
    <t>6,0000000</t>
  </si>
  <si>
    <t>129,74</t>
  </si>
  <si>
    <t>778,44</t>
  </si>
  <si>
    <t>95,47%</t>
  </si>
  <si>
    <t xml:space="preserve"> 00005318 </t>
  </si>
  <si>
    <t>33,8141900</t>
  </si>
  <si>
    <t>23,02</t>
  </si>
  <si>
    <t>778,40</t>
  </si>
  <si>
    <t>95,51%</t>
  </si>
  <si>
    <t xml:space="preserve"> 00020143 </t>
  </si>
  <si>
    <t>11,0000000</t>
  </si>
  <si>
    <t>69,92</t>
  </si>
  <si>
    <t>769,12</t>
  </si>
  <si>
    <t>95,56%</t>
  </si>
  <si>
    <t xml:space="preserve"> MOED- 20143 </t>
  </si>
  <si>
    <t>38,4000000</t>
  </si>
  <si>
    <t>764,93</t>
  </si>
  <si>
    <t>95,60%</t>
  </si>
  <si>
    <t xml:space="preserve"> MATED-14636 </t>
  </si>
  <si>
    <t>EPI OPERADOR ESCAVADEIRA - HORISTA ( ENCARGOS COMPLEMENTARES)</t>
  </si>
  <si>
    <t>1.003,8953106</t>
  </si>
  <si>
    <t>762,96</t>
  </si>
  <si>
    <t>95,64%</t>
  </si>
  <si>
    <t xml:space="preserve"> MATED-12061 </t>
  </si>
  <si>
    <t>189,64</t>
  </si>
  <si>
    <t>758,56</t>
  </si>
  <si>
    <t>95,68%</t>
  </si>
  <si>
    <t xml:space="preserve"> 00000370 </t>
  </si>
  <si>
    <t>7,5416844</t>
  </si>
  <si>
    <t>754,17</t>
  </si>
  <si>
    <t>95,72%</t>
  </si>
  <si>
    <t xml:space="preserve"> 00037666 </t>
  </si>
  <si>
    <t>OPERADOR DE BETONEIRA ESTACIONARIA / MISTURADOR</t>
  </si>
  <si>
    <t>38,2996021</t>
  </si>
  <si>
    <t>19,49</t>
  </si>
  <si>
    <t>746,46</t>
  </si>
  <si>
    <t>95,76%</t>
  </si>
  <si>
    <t xml:space="preserve"> MATED- 13096 </t>
  </si>
  <si>
    <t>521,9933727</t>
  </si>
  <si>
    <t>1,43</t>
  </si>
  <si>
    <t>746,45</t>
  </si>
  <si>
    <t>95,80%</t>
  </si>
  <si>
    <t xml:space="preserve"> MATED-11442 </t>
  </si>
  <si>
    <t>FUNDO ANTICORROSIVO PARA METAIS FERROSOS ( ZARCÃO)</t>
  </si>
  <si>
    <t>27,4750183</t>
  </si>
  <si>
    <t>26,71</t>
  </si>
  <si>
    <t>733,86</t>
  </si>
  <si>
    <t>95,84%</t>
  </si>
  <si>
    <t xml:space="preserve"> 00001020 </t>
  </si>
  <si>
    <t>77,0250000</t>
  </si>
  <si>
    <t>9,43</t>
  </si>
  <si>
    <t>726,35</t>
  </si>
  <si>
    <t>95,87%</t>
  </si>
  <si>
    <t xml:space="preserve"> 00009835 </t>
  </si>
  <si>
    <t>106,9457620</t>
  </si>
  <si>
    <t>719,74</t>
  </si>
  <si>
    <t>95,91%</t>
  </si>
  <si>
    <t xml:space="preserve"> MATED-11599 </t>
  </si>
  <si>
    <t>35,5810000</t>
  </si>
  <si>
    <t>19,19</t>
  </si>
  <si>
    <t>682,80</t>
  </si>
  <si>
    <t>95,95%</t>
  </si>
  <si>
    <t xml:space="preserve"> MATED-11352 </t>
  </si>
  <si>
    <t>20,1552000</t>
  </si>
  <si>
    <t>33,48</t>
  </si>
  <si>
    <t>674,80</t>
  </si>
  <si>
    <t>95,98%</t>
  </si>
  <si>
    <t xml:space="preserve"> 00000096 </t>
  </si>
  <si>
    <t>41,0000000</t>
  </si>
  <si>
    <t>16,45</t>
  </si>
  <si>
    <t>674,45</t>
  </si>
  <si>
    <t>96,02%</t>
  </si>
  <si>
    <t xml:space="preserve"> 00001966 </t>
  </si>
  <si>
    <t>28,10</t>
  </si>
  <si>
    <t>674,40</t>
  </si>
  <si>
    <t>96,06%</t>
  </si>
  <si>
    <t xml:space="preserve"> MATED-11432 </t>
  </si>
  <si>
    <t>54,1175171</t>
  </si>
  <si>
    <t>12,30</t>
  </si>
  <si>
    <t>665,65</t>
  </si>
  <si>
    <t>96,09%</t>
  </si>
  <si>
    <t xml:space="preserve"> MATED-12746 </t>
  </si>
  <si>
    <t>81,4530000</t>
  </si>
  <si>
    <t>8,14</t>
  </si>
  <si>
    <t>663,03</t>
  </si>
  <si>
    <t>96,13%</t>
  </si>
  <si>
    <t xml:space="preserve"> 00021127 </t>
  </si>
  <si>
    <t>175,8570000</t>
  </si>
  <si>
    <t>3,70</t>
  </si>
  <si>
    <t>650,67</t>
  </si>
  <si>
    <t>0,03%</t>
  </si>
  <si>
    <t>96,16%</t>
  </si>
  <si>
    <t xml:space="preserve"> E9685 </t>
  </si>
  <si>
    <t>3,2828163</t>
  </si>
  <si>
    <t>195,64</t>
  </si>
  <si>
    <t>642,25</t>
  </si>
  <si>
    <t>96,19%</t>
  </si>
  <si>
    <t xml:space="preserve"> MATED-11250 </t>
  </si>
  <si>
    <t>PEDRA BRITADA POSTO OBRA (NÚMERO: 1| GRANULOMETRIA: 9,5-19MM)</t>
  </si>
  <si>
    <t>5,4357741</t>
  </si>
  <si>
    <t>117,66</t>
  </si>
  <si>
    <t>639,57</t>
  </si>
  <si>
    <t>96,23%</t>
  </si>
  <si>
    <t xml:space="preserve"> 00000088 </t>
  </si>
  <si>
    <t>22,0000000</t>
  </si>
  <si>
    <t>28,99</t>
  </si>
  <si>
    <t>637,78</t>
  </si>
  <si>
    <t>96,26%</t>
  </si>
  <si>
    <t xml:space="preserve"> MATED-13358 </t>
  </si>
  <si>
    <t>LUMINÁRIA ARANDELA (TIPO: REDONDA|DIÂMETRO: 25CM| ACABAMENTO: ALUMÍNIO COM VIDRO FOSCO| QUANTIDADE DE LÂMPADAS: 1|BASE-SOQUETE: E27| POTÊNCIA MÁXIMA 20W| LÂMPADA E SOQUETE: NÃO INCLUSA)</t>
  </si>
  <si>
    <t>25,76</t>
  </si>
  <si>
    <t>618,24</t>
  </si>
  <si>
    <t>96,30%</t>
  </si>
  <si>
    <t xml:space="preserve"> MOED-20134 </t>
  </si>
  <si>
    <t>REJUNTADOR</t>
  </si>
  <si>
    <t>47,3676047</t>
  </si>
  <si>
    <t>617,67</t>
  </si>
  <si>
    <t>96,33%</t>
  </si>
  <si>
    <t xml:space="preserve"> 00043488 </t>
  </si>
  <si>
    <t>EPI - FAMILIA OPERADOR ESCAVADEIRA - HORISTA (ENCARGOS COMPLEMENTARES - COLETADO CAIXA)</t>
  </si>
  <si>
    <t>811,4775377</t>
  </si>
  <si>
    <t>616,72</t>
  </si>
  <si>
    <t>96,36%</t>
  </si>
  <si>
    <t xml:space="preserve"> 00012402 </t>
  </si>
  <si>
    <t>100,80</t>
  </si>
  <si>
    <t>604,80</t>
  </si>
  <si>
    <t>96,39%</t>
  </si>
  <si>
    <t xml:space="preserve"> 00039017 </t>
  </si>
  <si>
    <t>2.858,7639710</t>
  </si>
  <si>
    <t>600,34</t>
  </si>
  <si>
    <t>96,42%</t>
  </si>
  <si>
    <t xml:space="preserve"> 00002391 </t>
  </si>
  <si>
    <t>598,95</t>
  </si>
  <si>
    <t>96,46%</t>
  </si>
  <si>
    <t xml:space="preserve"> MATED-8356 </t>
  </si>
  <si>
    <t>BARRA AÇO CA-50 (BITOLA: 6 ,30 MM|MASSA LINEAR: 0,245 KG/M)</t>
  </si>
  <si>
    <t>66,3241524</t>
  </si>
  <si>
    <t>595,59</t>
  </si>
  <si>
    <t>96,49%</t>
  </si>
  <si>
    <t xml:space="preserve"> 00000081 </t>
  </si>
  <si>
    <t>83,99</t>
  </si>
  <si>
    <t>587,93</t>
  </si>
  <si>
    <t>96,52%</t>
  </si>
  <si>
    <t xml:space="preserve"> 00011683 </t>
  </si>
  <si>
    <t>12,0000000</t>
  </si>
  <si>
    <t>48,60</t>
  </si>
  <si>
    <t>583,20</t>
  </si>
  <si>
    <t>96,55%</t>
  </si>
  <si>
    <t xml:space="preserve"> MATED-12821 </t>
  </si>
  <si>
    <t>581,11</t>
  </si>
  <si>
    <t>96,58%</t>
  </si>
  <si>
    <t xml:space="preserve"> 00040873 </t>
  </si>
  <si>
    <t>18,2280000</t>
  </si>
  <si>
    <t>31,84</t>
  </si>
  <si>
    <t>580,38</t>
  </si>
  <si>
    <t>96,61%</t>
  </si>
  <si>
    <t xml:space="preserve"> MATED-11464 </t>
  </si>
  <si>
    <t>66,9690000</t>
  </si>
  <si>
    <t>579,28</t>
  </si>
  <si>
    <t>96,64%</t>
  </si>
  <si>
    <t xml:space="preserve"> MATED-12792 </t>
  </si>
  <si>
    <t>205,0615000</t>
  </si>
  <si>
    <t>2,79</t>
  </si>
  <si>
    <t>572,12</t>
  </si>
  <si>
    <t>96,67%</t>
  </si>
  <si>
    <t xml:space="preserve"> 00006019 </t>
  </si>
  <si>
    <t>8,0000000</t>
  </si>
  <si>
    <t>71,24</t>
  </si>
  <si>
    <t>569,92</t>
  </si>
  <si>
    <t>96,70%</t>
  </si>
  <si>
    <t xml:space="preserve"> 00038114 </t>
  </si>
  <si>
    <t>33,0000000</t>
  </si>
  <si>
    <t>17,24</t>
  </si>
  <si>
    <t>568,92</t>
  </si>
  <si>
    <t>96,73%</t>
  </si>
  <si>
    <t xml:space="preserve"> 00001213 </t>
  </si>
  <si>
    <t>CARPINTEIRO DE FORMAS (HORISTA)</t>
  </si>
  <si>
    <t>28,3734576</t>
  </si>
  <si>
    <t>565,20</t>
  </si>
  <si>
    <t>96,76%</t>
  </si>
  <si>
    <t xml:space="preserve"> MATED-18323 </t>
  </si>
  <si>
    <t>CANTONEIRA ZZ PARA VERGALHÃO (ALTURA: 38MM| LARGURA:38MM)</t>
  </si>
  <si>
    <t>193,3333140</t>
  </si>
  <si>
    <t>562,60</t>
  </si>
  <si>
    <t>96,79%</t>
  </si>
  <si>
    <t xml:space="preserve"> MATED-14619 </t>
  </si>
  <si>
    <t>FERRAMENTAS CARPINTEIRO DE FORMAS - HORISTA (ENCARGOS COMPLEMENTARES)</t>
  </si>
  <si>
    <t>0,45</t>
  </si>
  <si>
    <t>558,58</t>
  </si>
  <si>
    <t>96,82%</t>
  </si>
  <si>
    <t xml:space="preserve"> 00007258 </t>
  </si>
  <si>
    <t>841,0950000</t>
  </si>
  <si>
    <t>555,12</t>
  </si>
  <si>
    <t>96,85%</t>
  </si>
  <si>
    <t xml:space="preserve"> 00012038 </t>
  </si>
  <si>
    <t>550,53</t>
  </si>
  <si>
    <t>96,88%</t>
  </si>
  <si>
    <t xml:space="preserve"> MATED-12564 </t>
  </si>
  <si>
    <t>136,87</t>
  </si>
  <si>
    <t>547,48</t>
  </si>
  <si>
    <t>96,91%</t>
  </si>
  <si>
    <t xml:space="preserve"> 00044061 </t>
  </si>
  <si>
    <t>CAMINHAO TRUCADO, PESO BRUTO TOTAL 23000 KG, CARGA UTIL MAXIMA 16540 KG, DISTANCIA ENTRE EIXOS 4,80 M, POTENCIA 256 CV (INCLUI CABINE E CHASSI, NAO INCLUI CARROCERIA)</t>
  </si>
  <si>
    <t>0,0010300</t>
  </si>
  <si>
    <t>525.526,36</t>
  </si>
  <si>
    <t>541,29</t>
  </si>
  <si>
    <t>96,94%</t>
  </si>
  <si>
    <t xml:space="preserve"> 00020020 </t>
  </si>
  <si>
    <t>MOTORISTA DE CAMINHAO-BASCULANTE</t>
  </si>
  <si>
    <t>25,6011764</t>
  </si>
  <si>
    <t>21,13</t>
  </si>
  <si>
    <t>540,95</t>
  </si>
  <si>
    <t>96,97%</t>
  </si>
  <si>
    <t xml:space="preserve"> MATED-12066 </t>
  </si>
  <si>
    <t>134,85</t>
  </si>
  <si>
    <t>539,40</t>
  </si>
  <si>
    <t>97,00%</t>
  </si>
  <si>
    <t xml:space="preserve"> 00011714 </t>
  </si>
  <si>
    <t>67,21</t>
  </si>
  <si>
    <t>537,68</t>
  </si>
  <si>
    <t>97,03%</t>
  </si>
  <si>
    <t xml:space="preserve"> MATED-11282 </t>
  </si>
  <si>
    <t>BARRA AÇO CA-50 (BITOLA: 10,00 MM|MASSA LINEAR: 0, 617 KG/M)</t>
  </si>
  <si>
    <t>63,6148260</t>
  </si>
  <si>
    <t>537,55</t>
  </si>
  <si>
    <t>97,05%</t>
  </si>
  <si>
    <t xml:space="preserve"> 00010489 </t>
  </si>
  <si>
    <t>VIDRACEIRO (HORISTA)</t>
  </si>
  <si>
    <t>35,2785508</t>
  </si>
  <si>
    <t>15,04</t>
  </si>
  <si>
    <t>530,59</t>
  </si>
  <si>
    <t>97,08%</t>
  </si>
  <si>
    <t xml:space="preserve"> MOED-4106 </t>
  </si>
  <si>
    <t>AJUDANTE DE APLICADOR DE IMPERMEABILIZAÇÃO</t>
  </si>
  <si>
    <t>40,0980240</t>
  </si>
  <si>
    <t>522,88</t>
  </si>
  <si>
    <t>97,11%</t>
  </si>
  <si>
    <t xml:space="preserve"> 00039430 </t>
  </si>
  <si>
    <t>232,4662620</t>
  </si>
  <si>
    <t>2,24</t>
  </si>
  <si>
    <t>520,72</t>
  </si>
  <si>
    <t>97,14%</t>
  </si>
  <si>
    <t xml:space="preserve"> MATED-11598 </t>
  </si>
  <si>
    <t>39,2725000</t>
  </si>
  <si>
    <t>13,18</t>
  </si>
  <si>
    <t>517,61</t>
  </si>
  <si>
    <t>97,17%</t>
  </si>
  <si>
    <t xml:space="preserve"> 00020157 </t>
  </si>
  <si>
    <t>JOELHO, PVC SERIE R, 90 GRAUS, DN 100 MM, PARA ESGOTO OU AGUAS PLUVIAIS PREDIAIS</t>
  </si>
  <si>
    <t>13,0223600</t>
  </si>
  <si>
    <t>39,73</t>
  </si>
  <si>
    <t>517,38</t>
  </si>
  <si>
    <t>97,19%</t>
  </si>
  <si>
    <t xml:space="preserve"> 00000301 </t>
  </si>
  <si>
    <t>168,8096000</t>
  </si>
  <si>
    <t>3,05</t>
  </si>
  <si>
    <t>514,87</t>
  </si>
  <si>
    <t>97,22%</t>
  </si>
  <si>
    <t xml:space="preserve"> COMP.37 </t>
  </si>
  <si>
    <t>Equipamento para Aquisição Permanente</t>
  </si>
  <si>
    <t>504,94</t>
  </si>
  <si>
    <t>97,25%</t>
  </si>
  <si>
    <t xml:space="preserve"> 00011678 </t>
  </si>
  <si>
    <t>82,79</t>
  </si>
  <si>
    <t>496,74</t>
  </si>
  <si>
    <t>97,27%</t>
  </si>
  <si>
    <t xml:space="preserve"> 00009837 </t>
  </si>
  <si>
    <t>29,8536700</t>
  </si>
  <si>
    <t>16,55</t>
  </si>
  <si>
    <t>494,08</t>
  </si>
  <si>
    <t>97,30%</t>
  </si>
  <si>
    <t xml:space="preserve"> 00037373 </t>
  </si>
  <si>
    <t>SEGURO - HORISTA (COLETADO CAIXA)</t>
  </si>
  <si>
    <t>492,54</t>
  </si>
  <si>
    <t>97,33%</t>
  </si>
  <si>
    <t xml:space="preserve"> 00001106 </t>
  </si>
  <si>
    <t>472,8424091</t>
  </si>
  <si>
    <t>487,03</t>
  </si>
  <si>
    <t>97,35%</t>
  </si>
  <si>
    <t xml:space="preserve"> ED-14664 </t>
  </si>
  <si>
    <t>EPI PARA SERVENTE - HORISTA (ENCARGOS COMPLEMENTARES)</t>
  </si>
  <si>
    <t>1,17</t>
  </si>
  <si>
    <t>483,54</t>
  </si>
  <si>
    <t>97,38%</t>
  </si>
  <si>
    <t xml:space="preserve"> 00020078 </t>
  </si>
  <si>
    <t>20,6733337</t>
  </si>
  <si>
    <t>23,12</t>
  </si>
  <si>
    <t>477,97</t>
  </si>
  <si>
    <t>97,40%</t>
  </si>
  <si>
    <t xml:space="preserve"> 00003524 </t>
  </si>
  <si>
    <t>44,0000000</t>
  </si>
  <si>
    <t>10,70</t>
  </si>
  <si>
    <t>470,80</t>
  </si>
  <si>
    <t>0,02%</t>
  </si>
  <si>
    <t>97,43%</t>
  </si>
  <si>
    <t xml:space="preserve"> 00038125 </t>
  </si>
  <si>
    <t>262,2000000</t>
  </si>
  <si>
    <t>1,78</t>
  </si>
  <si>
    <t>466,72</t>
  </si>
  <si>
    <t>97,45%</t>
  </si>
  <si>
    <t xml:space="preserve"> 00000367 </t>
  </si>
  <si>
    <t>4,6059858</t>
  </si>
  <si>
    <t>101,30</t>
  </si>
  <si>
    <t>466,59</t>
  </si>
  <si>
    <t>97,48%</t>
  </si>
  <si>
    <t xml:space="preserve"> MATED-11888 </t>
  </si>
  <si>
    <t>VERGALHÃO DE AÇO COM ROSCA (DIÂMETRO DA SEÇÃO: 1/4"[6MM])</t>
  </si>
  <si>
    <t>90,0000000</t>
  </si>
  <si>
    <t>5,18</t>
  </si>
  <si>
    <t>466,20</t>
  </si>
  <si>
    <t>97,50%</t>
  </si>
  <si>
    <t xml:space="preserve"> MOED-20144 </t>
  </si>
  <si>
    <t>ARMADOR</t>
  </si>
  <si>
    <t>23,2654922</t>
  </si>
  <si>
    <t>463,45</t>
  </si>
  <si>
    <t>97,53%</t>
  </si>
  <si>
    <t xml:space="preserve"> E9524 </t>
  </si>
  <si>
    <t>0,9519963</t>
  </si>
  <si>
    <t>252,73</t>
  </si>
  <si>
    <t>240,60</t>
  </si>
  <si>
    <t>97,55%</t>
  </si>
  <si>
    <t xml:space="preserve"> MATED-8357 </t>
  </si>
  <si>
    <t>BARRA AÇO CA-50 (BITOLA: 8 ,00 MM|MASSA LINEAR: 0,395 KG/M)</t>
  </si>
  <si>
    <t>50,5887300</t>
  </si>
  <si>
    <t>454,29</t>
  </si>
  <si>
    <t>97,57%</t>
  </si>
  <si>
    <t xml:space="preserve"> MATED-12149 </t>
  </si>
  <si>
    <t>112,83</t>
  </si>
  <si>
    <t>451,32</t>
  </si>
  <si>
    <t>97,60%</t>
  </si>
  <si>
    <t xml:space="preserve"> 00021030 </t>
  </si>
  <si>
    <t>443,76</t>
  </si>
  <si>
    <t>97,62%</t>
  </si>
  <si>
    <t>4,1777276</t>
  </si>
  <si>
    <t>438,74</t>
  </si>
  <si>
    <t>97,65%</t>
  </si>
  <si>
    <t xml:space="preserve"> MATED-12351 </t>
  </si>
  <si>
    <t>735,8242500</t>
  </si>
  <si>
    <t>434,14</t>
  </si>
  <si>
    <t>97,67%</t>
  </si>
  <si>
    <t xml:space="preserve"> MATED- 13099 </t>
  </si>
  <si>
    <t>428,03</t>
  </si>
  <si>
    <t>97,69%</t>
  </si>
  <si>
    <t xml:space="preserve"> MATED-11460 </t>
  </si>
  <si>
    <t>113,8200000</t>
  </si>
  <si>
    <t>3,72</t>
  </si>
  <si>
    <t>423,41</t>
  </si>
  <si>
    <t>97,71%</t>
  </si>
  <si>
    <t xml:space="preserve"> 00003670 </t>
  </si>
  <si>
    <t>15,0000000</t>
  </si>
  <si>
    <t>27,61</t>
  </si>
  <si>
    <t>414,15</t>
  </si>
  <si>
    <t>97,74%</t>
  </si>
  <si>
    <t xml:space="preserve"> MATED-11480 </t>
  </si>
  <si>
    <t>103,13</t>
  </si>
  <si>
    <t>412,52</t>
  </si>
  <si>
    <t>97,76%</t>
  </si>
  <si>
    <t xml:space="preserve"> MATED- 13097 </t>
  </si>
  <si>
    <t>407,15</t>
  </si>
  <si>
    <t>97,78%</t>
  </si>
  <si>
    <t xml:space="preserve"> 00010892 </t>
  </si>
  <si>
    <t>202,00</t>
  </si>
  <si>
    <t>404,00</t>
  </si>
  <si>
    <t>97,80%</t>
  </si>
  <si>
    <t xml:space="preserve"> 00020963 </t>
  </si>
  <si>
    <t>402,51</t>
  </si>
  <si>
    <t>97,82%</t>
  </si>
  <si>
    <t xml:space="preserve"> MATED-14633 </t>
  </si>
  <si>
    <t>EPI BOMBEIRO/ENCANADOR - HORISTA (ENCARGOS COMPLEMENTARES)</t>
  </si>
  <si>
    <t>423,0431515</t>
  </si>
  <si>
    <t>397,66</t>
  </si>
  <si>
    <t>97,84%</t>
  </si>
  <si>
    <t xml:space="preserve"> MATED-2089 </t>
  </si>
  <si>
    <t>ELETRODO REVESTIDO PARA SOLDA (DIÂMETRO NOMINAL: 4,0MM|FAIXA DE CORRENTE ELÉTRICA: 110- 150A|COMPRIMENTO: 450MM| CLASSIFICAÇÃO: E7018| APLICAÇÃO: ESTRUTURAS METÁLICAS)</t>
  </si>
  <si>
    <t>15,5328238</t>
  </si>
  <si>
    <t>25,32</t>
  </si>
  <si>
    <t>393,29</t>
  </si>
  <si>
    <t>97,86%</t>
  </si>
  <si>
    <t xml:space="preserve"> MATED-12372 </t>
  </si>
  <si>
    <t>PREGO 17X21 SEM CABEÇA ( COMPRIMENTO: 48MM| DIÂMETRO: 3,0MM| QUANTIDADE POR QUILO: 334)</t>
  </si>
  <si>
    <t>16,2585320</t>
  </si>
  <si>
    <t>23,90</t>
  </si>
  <si>
    <t>388,58</t>
  </si>
  <si>
    <t>97,88%</t>
  </si>
  <si>
    <t xml:space="preserve"> 00001332 </t>
  </si>
  <si>
    <t>34,1017600</t>
  </si>
  <si>
    <t>11,32</t>
  </si>
  <si>
    <t>386,03</t>
  </si>
  <si>
    <t>97,91%</t>
  </si>
  <si>
    <t xml:space="preserve"> MATED-11285 </t>
  </si>
  <si>
    <t>BARRA AÇO CA-60 (BITOLA: 5 ,00 MM|MASSA LINEAR: 0,154 KG/M)</t>
  </si>
  <si>
    <t>39,6460680</t>
  </si>
  <si>
    <t>9,50</t>
  </si>
  <si>
    <t>376,64</t>
  </si>
  <si>
    <t>97,93%</t>
  </si>
  <si>
    <t xml:space="preserve"> 00000122 </t>
  </si>
  <si>
    <t>6,6369365</t>
  </si>
  <si>
    <t>56,01</t>
  </si>
  <si>
    <t>371,73</t>
  </si>
  <si>
    <t>97,94%</t>
  </si>
  <si>
    <t xml:space="preserve"> 00020269 </t>
  </si>
  <si>
    <t>LAVATORIO / CUBA DE EMBUTIR, OVAL, DE LOUCA BRANCA, SEM LADRAO, DIMENSOES *50 X 35* CM (L X C)</t>
  </si>
  <si>
    <t>92,82</t>
  </si>
  <si>
    <t>371,28</t>
  </si>
  <si>
    <t>97,96%</t>
  </si>
  <si>
    <t xml:space="preserve"> 00005103 </t>
  </si>
  <si>
    <t>23,45</t>
  </si>
  <si>
    <t>351,75</t>
  </si>
  <si>
    <t>97,98%</t>
  </si>
  <si>
    <t xml:space="preserve"> 00003873 </t>
  </si>
  <si>
    <t>23,0000000</t>
  </si>
  <si>
    <t>15,07</t>
  </si>
  <si>
    <t>346,61</t>
  </si>
  <si>
    <t>98,00%</t>
  </si>
  <si>
    <t xml:space="preserve"> 00000296 </t>
  </si>
  <si>
    <t>197,0000000</t>
  </si>
  <si>
    <t>1,72</t>
  </si>
  <si>
    <t>338,84</t>
  </si>
  <si>
    <t>98,02%</t>
  </si>
  <si>
    <t xml:space="preserve"> 00004823 </t>
  </si>
  <si>
    <t>MASSA PLASTICA PARA MARMORE/GRANITO</t>
  </si>
  <si>
    <t>8,0564000</t>
  </si>
  <si>
    <t>42,01</t>
  </si>
  <si>
    <t>338,45</t>
  </si>
  <si>
    <t>98,04%</t>
  </si>
  <si>
    <t xml:space="preserve"> 00004237 </t>
  </si>
  <si>
    <t>OPERADOR DE TRATOR - EXCLUSIVE AGROPECUARIA</t>
  </si>
  <si>
    <t>13,7725968</t>
  </si>
  <si>
    <t>24,42</t>
  </si>
  <si>
    <t>336,33</t>
  </si>
  <si>
    <t>98,06%</t>
  </si>
  <si>
    <t xml:space="preserve"> MATED-11885 </t>
  </si>
  <si>
    <t>SUPORTE PARA PERFILADO ( TIPO: CURTO|MATERIAL: CHAPA DE AÇO| TRATAMENTO: PRÉ-ZINCADO |COMPRIMENTO: 100MM)</t>
  </si>
  <si>
    <t>86,6666710</t>
  </si>
  <si>
    <t>3,79</t>
  </si>
  <si>
    <t>328,47</t>
  </si>
  <si>
    <t>98,07%</t>
  </si>
  <si>
    <t xml:space="preserve"> 00000082 </t>
  </si>
  <si>
    <t>326,06</t>
  </si>
  <si>
    <t>98,09%</t>
  </si>
  <si>
    <t xml:space="preserve"> MATED-11879 </t>
  </si>
  <si>
    <t>PERFILADO (TIPO: LISO| MATERIAL: CHAPA DE AÇO| TRATAMENTO: PRÉ-ZINCADO |CHAPA: N°18|LARGURA: 38MM|ALTURA: 19MM|TAMPA:  NÃO INCLUSA)</t>
  </si>
  <si>
    <t>25,3866560</t>
  </si>
  <si>
    <t>12,81</t>
  </si>
  <si>
    <t>325,20</t>
  </si>
  <si>
    <t>98,11%</t>
  </si>
  <si>
    <t xml:space="preserve"> 00001933 </t>
  </si>
  <si>
    <t>5,49</t>
  </si>
  <si>
    <t>323,91</t>
  </si>
  <si>
    <t>98,12%</t>
  </si>
  <si>
    <t xml:space="preserve"> 00001956 </t>
  </si>
  <si>
    <t>71,0000000</t>
  </si>
  <si>
    <t>4,54</t>
  </si>
  <si>
    <t>322,34</t>
  </si>
  <si>
    <t>98,14%</t>
  </si>
  <si>
    <t xml:space="preserve"> 00006153 </t>
  </si>
  <si>
    <t>5,41</t>
  </si>
  <si>
    <t>319,19</t>
  </si>
  <si>
    <t>98,16%</t>
  </si>
  <si>
    <t xml:space="preserve"> MATED-12352 </t>
  </si>
  <si>
    <t>173,8500000</t>
  </si>
  <si>
    <t>1,82</t>
  </si>
  <si>
    <t>316,41</t>
  </si>
  <si>
    <t>98,18%</t>
  </si>
  <si>
    <t xml:space="preserve"> 00007143 </t>
  </si>
  <si>
    <t>44,43</t>
  </si>
  <si>
    <t>311,01</t>
  </si>
  <si>
    <t>98,19%</t>
  </si>
  <si>
    <t xml:space="preserve"> MATED-8358 </t>
  </si>
  <si>
    <t>BARRA AÇO CA-50 (BITOLA: 12,50 MM|MASSA LINEAR: 0, 963 KG/M)</t>
  </si>
  <si>
    <t>38,7220680</t>
  </si>
  <si>
    <t>8,03</t>
  </si>
  <si>
    <t>310,94</t>
  </si>
  <si>
    <t>98,21%</t>
  </si>
  <si>
    <t xml:space="preserve"> 00000377 </t>
  </si>
  <si>
    <t>38,75</t>
  </si>
  <si>
    <t>310,00</t>
  </si>
  <si>
    <t>98,23%</t>
  </si>
  <si>
    <t xml:space="preserve"> 00020047 </t>
  </si>
  <si>
    <t>REDUCAO EXCENTRICA PVC, SERIE R, DN 150 X 100 MM, PARA ESGOTO OU AGUAS PLUVIAIS PREDIAIS</t>
  </si>
  <si>
    <t>4,6535600</t>
  </si>
  <si>
    <t>64,13</t>
  </si>
  <si>
    <t>298,43</t>
  </si>
  <si>
    <t>98,24%</t>
  </si>
  <si>
    <t xml:space="preserve"> 00004248 </t>
  </si>
  <si>
    <t>OPERADOR DE PA CARREGADEIRA</t>
  </si>
  <si>
    <t>10,9825085</t>
  </si>
  <si>
    <t>27,13</t>
  </si>
  <si>
    <t>297,96</t>
  </si>
  <si>
    <t>98,26%</t>
  </si>
  <si>
    <t xml:space="preserve"> 00004257 </t>
  </si>
  <si>
    <t>OPERADOR DE MARTELETE OU MARTELETEIRO</t>
  </si>
  <si>
    <t>15,4307106</t>
  </si>
  <si>
    <t>19,28</t>
  </si>
  <si>
    <t>297,50</t>
  </si>
  <si>
    <t>98,27%</t>
  </si>
  <si>
    <t xml:space="preserve"> 00011675 </t>
  </si>
  <si>
    <t>9,0000000</t>
  </si>
  <si>
    <t>32,73</t>
  </si>
  <si>
    <t>294,57</t>
  </si>
  <si>
    <t>98,29%</t>
  </si>
  <si>
    <t xml:space="preserve"> E9577 </t>
  </si>
  <si>
    <t>1,7070888</t>
  </si>
  <si>
    <t>139,32</t>
  </si>
  <si>
    <t>237,83</t>
  </si>
  <si>
    <t>98,30%</t>
  </si>
  <si>
    <t xml:space="preserve"> 00000299 </t>
  </si>
  <si>
    <t>81,1833600</t>
  </si>
  <si>
    <t>3,58</t>
  </si>
  <si>
    <t>290,64</t>
  </si>
  <si>
    <t>98,32%</t>
  </si>
  <si>
    <t xml:space="preserve"> MATED- 9225 </t>
  </si>
  <si>
    <t>3,5100000</t>
  </si>
  <si>
    <t>82,76</t>
  </si>
  <si>
    <t>290,49</t>
  </si>
  <si>
    <t>98,33%</t>
  </si>
  <si>
    <t xml:space="preserve"> 00038101 </t>
  </si>
  <si>
    <t>38,0000000</t>
  </si>
  <si>
    <t>7,57</t>
  </si>
  <si>
    <t>287,66</t>
  </si>
  <si>
    <t>98,35%</t>
  </si>
  <si>
    <t xml:space="preserve"> 00043459 </t>
  </si>
  <si>
    <t>FERRAMENTAS - FAMILIA CARPINTEIRO DE FORMAS - HORISTA (ENCARGOS COMPLEMENTARES - COLETADO CAIXA)</t>
  </si>
  <si>
    <t>286,44</t>
  </si>
  <si>
    <t>98,36%</t>
  </si>
  <si>
    <t xml:space="preserve"> MATED-12919 </t>
  </si>
  <si>
    <t>29,0000000</t>
  </si>
  <si>
    <t>9,83</t>
  </si>
  <si>
    <t>285,07</t>
  </si>
  <si>
    <t>98,38%</t>
  </si>
  <si>
    <t xml:space="preserve"> 00020170 </t>
  </si>
  <si>
    <t>LUVA SIMPLES, PVC SERIE R, 100 MM, PARA ESGOTO OU AGUAS PLUVIAIS PREDIAIS</t>
  </si>
  <si>
    <t>15,3554800</t>
  </si>
  <si>
    <t>18,53</t>
  </si>
  <si>
    <t>284,54</t>
  </si>
  <si>
    <t>98,40%</t>
  </si>
  <si>
    <t xml:space="preserve"> MATED-9870 </t>
  </si>
  <si>
    <t>LÂMPADA (TIPO: LED| FORMATO: BULBO-A65| POTÊNCIA: 15W|LÚMENS: 1350LM|COR DA LUZ: BRANCA|TEMPERATURA DA COR: 6500K|SOQUETE-BASE: E27|TENSÃO: 110/220V)</t>
  </si>
  <si>
    <t>11,82</t>
  </si>
  <si>
    <t>283,68</t>
  </si>
  <si>
    <t>98,41%</t>
  </si>
  <si>
    <t xml:space="preserve"> 00039246 </t>
  </si>
  <si>
    <t>5,10</t>
  </si>
  <si>
    <t>280,50</t>
  </si>
  <si>
    <t>0,01%</t>
  </si>
  <si>
    <t>98,43%</t>
  </si>
  <si>
    <t xml:space="preserve"> 00004384 </t>
  </si>
  <si>
    <t>PARAFUSO NIQUELADO COM ACABAMENTO CROMADO PARA FIXAR PECA SANITARIA, INCLUI PORCA CEGA, ARRUELA E BUCHA DE NYLON TAMANHO S-10</t>
  </si>
  <si>
    <t>34,81</t>
  </si>
  <si>
    <t>278,48</t>
  </si>
  <si>
    <t>98,44%</t>
  </si>
  <si>
    <t xml:space="preserve"> 00004755 </t>
  </si>
  <si>
    <t>MARMORISTA / GRANITEIRO (HORISTA)</t>
  </si>
  <si>
    <t>13,0863744</t>
  </si>
  <si>
    <t>21,11</t>
  </si>
  <si>
    <t>276,25</t>
  </si>
  <si>
    <t>98,45%</t>
  </si>
  <si>
    <t xml:space="preserve"> 00038774 </t>
  </si>
  <si>
    <t>25,10</t>
  </si>
  <si>
    <t>276,10</t>
  </si>
  <si>
    <t>98,47%</t>
  </si>
  <si>
    <t xml:space="preserve"> 00007137 </t>
  </si>
  <si>
    <t>12,98</t>
  </si>
  <si>
    <t>272,58</t>
  </si>
  <si>
    <t>98,48%</t>
  </si>
  <si>
    <t xml:space="preserve"> 00043461 </t>
  </si>
  <si>
    <t>FERRAMENTAS - FAMILIA ENCANADOR - HORISTA (ENCARGOS COMPLEMENTARES - COLETADO CAIXA)</t>
  </si>
  <si>
    <t>0,32</t>
  </si>
  <si>
    <t>271,67</t>
  </si>
  <si>
    <t>98,50%</t>
  </si>
  <si>
    <t xml:space="preserve"> MATED-11281 </t>
  </si>
  <si>
    <t>BARRA AÇO CA-50 (BITOLA: 16,00 MM|MASSA LINEAR: 1, 578 KG/M)</t>
  </si>
  <si>
    <t>33,1903440</t>
  </si>
  <si>
    <t>8,15</t>
  </si>
  <si>
    <t>270,50</t>
  </si>
  <si>
    <t>98,51%</t>
  </si>
  <si>
    <t xml:space="preserve"> MATED-12043 </t>
  </si>
  <si>
    <t>33,72</t>
  </si>
  <si>
    <t>269,76</t>
  </si>
  <si>
    <t>98,53%</t>
  </si>
  <si>
    <t xml:space="preserve"> 00010685 </t>
  </si>
  <si>
    <t>ESCAVADEIRA HIDRAULICA SOBRE ESTEIRAS, CACAMBA 0,80M3, PESO OPERACIONAL 17T, POTENCIA BRUTA 111HP</t>
  </si>
  <si>
    <t>0,0003012</t>
  </si>
  <si>
    <t>890.000,00</t>
  </si>
  <si>
    <t>268,07</t>
  </si>
  <si>
    <t>98,54%</t>
  </si>
  <si>
    <t xml:space="preserve"> 00037588 </t>
  </si>
  <si>
    <t>VALVULA DE ESCOAMENTO PARA TANQUE, EM METAL CROMADO, 1.1/2 ", SEM LADRAO, COM TAMPAO PLASTICO</t>
  </si>
  <si>
    <t>66,67</t>
  </si>
  <si>
    <t>266,68</t>
  </si>
  <si>
    <t>98,56%</t>
  </si>
  <si>
    <t xml:space="preserve"> MATED-11279 </t>
  </si>
  <si>
    <t>DESMOLDANTE DE FORMAS DE MADEIRA PARA CONCRETO</t>
  </si>
  <si>
    <t>46,6136000</t>
  </si>
  <si>
    <t>5,48</t>
  </si>
  <si>
    <t>255,44</t>
  </si>
  <si>
    <t>98,57%</t>
  </si>
  <si>
    <t xml:space="preserve"> 00040552 </t>
  </si>
  <si>
    <t>3,4984980</t>
  </si>
  <si>
    <t>72,51</t>
  </si>
  <si>
    <t>253,68</t>
  </si>
  <si>
    <t>98,58%</t>
  </si>
  <si>
    <t xml:space="preserve"> MATED-11262 </t>
  </si>
  <si>
    <t>12,9360977</t>
  </si>
  <si>
    <t>19,44</t>
  </si>
  <si>
    <t>251,48</t>
  </si>
  <si>
    <t>98,60%</t>
  </si>
  <si>
    <t xml:space="preserve"> 00037554 </t>
  </si>
  <si>
    <t>250,14</t>
  </si>
  <si>
    <t>98,61%</t>
  </si>
  <si>
    <t xml:space="preserve"> 00003528 </t>
  </si>
  <si>
    <t>10,54</t>
  </si>
  <si>
    <t>242,42</t>
  </si>
  <si>
    <t>98,62%</t>
  </si>
  <si>
    <t xml:space="preserve"> 00037734 </t>
  </si>
  <si>
    <t>CACAMBA METALICA BASCULANTE COM CAPACIDADE DE 10 M3 (INCLUI MONTAGEM, NAO INCLUI CAMINHAO)</t>
  </si>
  <si>
    <t>0,0029899</t>
  </si>
  <si>
    <t>80.226,92</t>
  </si>
  <si>
    <t>239,87</t>
  </si>
  <si>
    <t>98,63%</t>
  </si>
  <si>
    <t xml:space="preserve"> 00040864 </t>
  </si>
  <si>
    <t>11,80</t>
  </si>
  <si>
    <t>236,00</t>
  </si>
  <si>
    <t>98,65%</t>
  </si>
  <si>
    <t xml:space="preserve"> ED-14700 </t>
  </si>
  <si>
    <t>FERRAMENTAS PARA SERVENTE - HORISTA ( ENCARGOS COMPLEMENTARES)</t>
  </si>
  <si>
    <t>0,57</t>
  </si>
  <si>
    <t>235,57</t>
  </si>
  <si>
    <t>98,66%</t>
  </si>
  <si>
    <t xml:space="preserve"> 00004517 </t>
  </si>
  <si>
    <t>78,0162632</t>
  </si>
  <si>
    <t>2,93</t>
  </si>
  <si>
    <t>228,59</t>
  </si>
  <si>
    <t>98,67%</t>
  </si>
  <si>
    <t xml:space="preserve"> 00043131 </t>
  </si>
  <si>
    <t>7,4697660</t>
  </si>
  <si>
    <t>30,43</t>
  </si>
  <si>
    <t>227,30</t>
  </si>
  <si>
    <t>98,68%</t>
  </si>
  <si>
    <t xml:space="preserve"> 00020080 </t>
  </si>
  <si>
    <t>12,4250000</t>
  </si>
  <si>
    <t>18,28</t>
  </si>
  <si>
    <t>227,13</t>
  </si>
  <si>
    <t>98,70%</t>
  </si>
  <si>
    <t xml:space="preserve"> 00011677 </t>
  </si>
  <si>
    <t>45,20</t>
  </si>
  <si>
    <t>226,00</t>
  </si>
  <si>
    <t>98,71%</t>
  </si>
  <si>
    <t xml:space="preserve"> 00001959 </t>
  </si>
  <si>
    <t>22,32</t>
  </si>
  <si>
    <t>223,20</t>
  </si>
  <si>
    <t>98,72%</t>
  </si>
  <si>
    <t xml:space="preserve"> MATED-8144 </t>
  </si>
  <si>
    <t>47,2605000</t>
  </si>
  <si>
    <t>4,71</t>
  </si>
  <si>
    <t>222,60</t>
  </si>
  <si>
    <t>98,73%</t>
  </si>
  <si>
    <t xml:space="preserve"> 00044945 </t>
  </si>
  <si>
    <t>SIFAO / TUBO SINFONADO EXTENSIVEL/SANFONADO, UNIVERSAL/ SIMPLES, ENTRE *50 A 70* CM, DE PLASTICO BRANCO</t>
  </si>
  <si>
    <t>9,20</t>
  </si>
  <si>
    <t>220,80</t>
  </si>
  <si>
    <t>98,74%</t>
  </si>
  <si>
    <t xml:space="preserve"> MATED-12058 </t>
  </si>
  <si>
    <t>255,3600000</t>
  </si>
  <si>
    <t>0,85</t>
  </si>
  <si>
    <t>217,06</t>
  </si>
  <si>
    <t>98,75%</t>
  </si>
  <si>
    <t xml:space="preserve"> 00010904 </t>
  </si>
  <si>
    <t>213,00</t>
  </si>
  <si>
    <t>98,77%</t>
  </si>
  <si>
    <t xml:space="preserve"> 00000358 </t>
  </si>
  <si>
    <t>53,16</t>
  </si>
  <si>
    <t>212,64</t>
  </si>
  <si>
    <t>98,78%</t>
  </si>
  <si>
    <t xml:space="preserve"> MATED-16673 </t>
  </si>
  <si>
    <t>ADESIVO VINÍLICO PLOTADO PARA PLACA - CONFORME MANUAL PADRÃO DO GOVERNO DE MINAS GERAIS</t>
  </si>
  <si>
    <t>2,2000000</t>
  </si>
  <si>
    <t>93,23</t>
  </si>
  <si>
    <t>205,11</t>
  </si>
  <si>
    <t>98,79%</t>
  </si>
  <si>
    <t xml:space="preserve"> 00004377 </t>
  </si>
  <si>
    <t>703,8480000</t>
  </si>
  <si>
    <t>204,12</t>
  </si>
  <si>
    <t>98,80%</t>
  </si>
  <si>
    <t xml:space="preserve"> 00020183 </t>
  </si>
  <si>
    <t>TE DE INSPECAO, PVC, SERIE R, 100 X 75 MM, PARA ESGOTO OU AGUAS PLUVIAIS PREDIAIS</t>
  </si>
  <si>
    <t>2,8783600</t>
  </si>
  <si>
    <t>193,45</t>
  </si>
  <si>
    <t>98,81%</t>
  </si>
  <si>
    <t xml:space="preserve"> 00039027 </t>
  </si>
  <si>
    <t>PREGO DE ACO POLIDO COM CABECA 19  X 36 (3 1/4  X  9)</t>
  </si>
  <si>
    <t>8,1000000</t>
  </si>
  <si>
    <t>23,37</t>
  </si>
  <si>
    <t>189,30</t>
  </si>
  <si>
    <t>98,82%</t>
  </si>
  <si>
    <t xml:space="preserve"> 00010899 </t>
  </si>
  <si>
    <t>93,31</t>
  </si>
  <si>
    <t>186,62</t>
  </si>
  <si>
    <t>98,83%</t>
  </si>
  <si>
    <t xml:space="preserve"> 00043475 </t>
  </si>
  <si>
    <t>18,58</t>
  </si>
  <si>
    <t>185,80</t>
  </si>
  <si>
    <t>98,84%</t>
  </si>
  <si>
    <t xml:space="preserve"> 00013388 </t>
  </si>
  <si>
    <t>0,7812000</t>
  </si>
  <si>
    <t>237,14</t>
  </si>
  <si>
    <t>185,25</t>
  </si>
  <si>
    <t>98,85%</t>
  </si>
  <si>
    <t xml:space="preserve"> 00038021 </t>
  </si>
  <si>
    <t>36,04</t>
  </si>
  <si>
    <t>180,20</t>
  </si>
  <si>
    <t>98,86%</t>
  </si>
  <si>
    <t xml:space="preserve"> 00007142 </t>
  </si>
  <si>
    <t>14,91</t>
  </si>
  <si>
    <t>178,92</t>
  </si>
  <si>
    <t>98,87%</t>
  </si>
  <si>
    <t xml:space="preserve"> 00006141 </t>
  </si>
  <si>
    <t>32,0000000</t>
  </si>
  <si>
    <t>5,56</t>
  </si>
  <si>
    <t>177,92</t>
  </si>
  <si>
    <t>98,88%</t>
  </si>
  <si>
    <t xml:space="preserve"> 00038113 </t>
  </si>
  <si>
    <t>173,40</t>
  </si>
  <si>
    <t>98,89%</t>
  </si>
  <si>
    <t xml:space="preserve"> MOED- 20150 </t>
  </si>
  <si>
    <t>8,4480000</t>
  </si>
  <si>
    <t>168,28</t>
  </si>
  <si>
    <t>98,90%</t>
  </si>
  <si>
    <t xml:space="preserve"> MATED-18324 </t>
  </si>
  <si>
    <t>1.499,9999850</t>
  </si>
  <si>
    <t>165,00</t>
  </si>
  <si>
    <t xml:space="preserve"> COMP.09 </t>
  </si>
  <si>
    <t>53,01</t>
  </si>
  <si>
    <t>159,03</t>
  </si>
  <si>
    <t>98,91%</t>
  </si>
  <si>
    <t xml:space="preserve"> MATED-12540 </t>
  </si>
  <si>
    <t>158,28</t>
  </si>
  <si>
    <t>98,92%</t>
  </si>
  <si>
    <t xml:space="preserve"> MOED-20039 </t>
  </si>
  <si>
    <t>AJUDANTE DE ARMADOR</t>
  </si>
  <si>
    <t>11,6327461</t>
  </si>
  <si>
    <t>155,88</t>
  </si>
  <si>
    <t>98,93%</t>
  </si>
  <si>
    <t xml:space="preserve"> MATED-19506 </t>
  </si>
  <si>
    <t>686,6666560</t>
  </si>
  <si>
    <t>151,07</t>
  </si>
  <si>
    <t>98,94%</t>
  </si>
  <si>
    <t xml:space="preserve"> 00003526 </t>
  </si>
  <si>
    <t>46,0000000</t>
  </si>
  <si>
    <t>3,21</t>
  </si>
  <si>
    <t>147,66</t>
  </si>
  <si>
    <t>98,95%</t>
  </si>
  <si>
    <t xml:space="preserve"> 00011658 </t>
  </si>
  <si>
    <t>18,08</t>
  </si>
  <si>
    <t>144,64</t>
  </si>
  <si>
    <t xml:space="preserve"> 00011674 </t>
  </si>
  <si>
    <t>20,61</t>
  </si>
  <si>
    <t>144,27</t>
  </si>
  <si>
    <t>98,96%</t>
  </si>
  <si>
    <t xml:space="preserve"> MATED-12355 </t>
  </si>
  <si>
    <t>REJUNTE CIMENTÍCIO FLEXÍVEL (COR: DIVERSAS| DENSIDADE DA PASTA: 1500KG/M3*)*VALORES APROXIMADOS</t>
  </si>
  <si>
    <t>44,9791645</t>
  </si>
  <si>
    <t>138,09</t>
  </si>
  <si>
    <t>98,97%</t>
  </si>
  <si>
    <t xml:space="preserve"> MATED-11333 </t>
  </si>
  <si>
    <t>ARAME RECOZIDO (BITOLA: 18BWG|DIÂMETRO DO FIO: 1, 25MM|MASSA LINEAR: 0,01KG /M)</t>
  </si>
  <si>
    <t>7,5432600</t>
  </si>
  <si>
    <t>18,02</t>
  </si>
  <si>
    <t>135,93</t>
  </si>
  <si>
    <t>98,98%</t>
  </si>
  <si>
    <t xml:space="preserve"> 00007097 </t>
  </si>
  <si>
    <t>9,05</t>
  </si>
  <si>
    <t>135,75</t>
  </si>
  <si>
    <t xml:space="preserve"> MATED-14621 </t>
  </si>
  <si>
    <t>FERRAMENTAS BOMBEIRO/ ENCANADOR - HORISTA ( ENCARGOS COMPLEMENTARES)</t>
  </si>
  <si>
    <t>135,37</t>
  </si>
  <si>
    <t>98,99%</t>
  </si>
  <si>
    <t xml:space="preserve"> 00011676 </t>
  </si>
  <si>
    <t>43,77</t>
  </si>
  <si>
    <t>131,31</t>
  </si>
  <si>
    <t>99,00%</t>
  </si>
  <si>
    <t xml:space="preserve"> 00034714 </t>
  </si>
  <si>
    <t>131,15</t>
  </si>
  <si>
    <t xml:space="preserve"> 00007568 </t>
  </si>
  <si>
    <t>265,8095160</t>
  </si>
  <si>
    <t>130,25</t>
  </si>
  <si>
    <t>99,01%</t>
  </si>
  <si>
    <t xml:space="preserve"> 00011002 </t>
  </si>
  <si>
    <t>2,7769000</t>
  </si>
  <si>
    <t>46,79</t>
  </si>
  <si>
    <t>129,93</t>
  </si>
  <si>
    <t>99,02%</t>
  </si>
  <si>
    <t xml:space="preserve"> MATED-12313 </t>
  </si>
  <si>
    <t>32,27</t>
  </si>
  <si>
    <t>129,08</t>
  </si>
  <si>
    <t xml:space="preserve"> 00003658 </t>
  </si>
  <si>
    <t>21,16</t>
  </si>
  <si>
    <t>126,96</t>
  </si>
  <si>
    <t>99,03%</t>
  </si>
  <si>
    <t xml:space="preserve"> MATED-11485 </t>
  </si>
  <si>
    <t>123,01</t>
  </si>
  <si>
    <t>99,04%</t>
  </si>
  <si>
    <t xml:space="preserve"> MATED-11325 </t>
  </si>
  <si>
    <t>ARAME GALVANIZADO ( BITOLA: 14BWG|DIÂMETRO DO FIO: 2,10MM|MASSA LINEAR: 0,0272KG/M)</t>
  </si>
  <si>
    <t>6,6286080</t>
  </si>
  <si>
    <t>18,22</t>
  </si>
  <si>
    <t>120,77</t>
  </si>
  <si>
    <t xml:space="preserve"> MATED-11260 </t>
  </si>
  <si>
    <t>26,7876000</t>
  </si>
  <si>
    <t>4,48</t>
  </si>
  <si>
    <t>120,01</t>
  </si>
  <si>
    <t>99,05%</t>
  </si>
  <si>
    <t xml:space="preserve"> MATED-18325 </t>
  </si>
  <si>
    <t>120,00</t>
  </si>
  <si>
    <t>99,06%</t>
  </si>
  <si>
    <t xml:space="preserve"> MATED- 12631 </t>
  </si>
  <si>
    <t>34,6000000</t>
  </si>
  <si>
    <t>3,42</t>
  </si>
  <si>
    <t>118,33</t>
  </si>
  <si>
    <t xml:space="preserve"> P9824 </t>
  </si>
  <si>
    <t>6,4057794</t>
  </si>
  <si>
    <t>18,30</t>
  </si>
  <si>
    <t>117,23</t>
  </si>
  <si>
    <t>99,07%</t>
  </si>
  <si>
    <t xml:space="preserve"> 00000297 </t>
  </si>
  <si>
    <t>2,53</t>
  </si>
  <si>
    <t>116,38</t>
  </si>
  <si>
    <t>99,08%</t>
  </si>
  <si>
    <t xml:space="preserve"> 00020046 </t>
  </si>
  <si>
    <t>4,9383200</t>
  </si>
  <si>
    <t>23,47</t>
  </si>
  <si>
    <t>115,90</t>
  </si>
  <si>
    <t xml:space="preserve"> 00004509 </t>
  </si>
  <si>
    <t>27,0150000</t>
  </si>
  <si>
    <t>4,26</t>
  </si>
  <si>
    <t>115,08</t>
  </si>
  <si>
    <t>99,09%</t>
  </si>
  <si>
    <t xml:space="preserve"> 00002707 </t>
  </si>
  <si>
    <t>ENGENHEIRO CIVIL DE OBRA PLENO</t>
  </si>
  <si>
    <t>0,9974272</t>
  </si>
  <si>
    <t>114,69</t>
  </si>
  <si>
    <t>114,39</t>
  </si>
  <si>
    <t xml:space="preserve"> 00044503 </t>
  </si>
  <si>
    <t>JARDINEIRO (HORISTA)</t>
  </si>
  <si>
    <t>6,5117009</t>
  </si>
  <si>
    <t>17,27</t>
  </si>
  <si>
    <t>112,46</t>
  </si>
  <si>
    <t>99,10%</t>
  </si>
  <si>
    <t xml:space="preserve"> MATED-13014 </t>
  </si>
  <si>
    <t>4,86</t>
  </si>
  <si>
    <t>111,78</t>
  </si>
  <si>
    <t>99,11%</t>
  </si>
  <si>
    <t xml:space="preserve"> 00001958 </t>
  </si>
  <si>
    <t>18,31</t>
  </si>
  <si>
    <t>109,86</t>
  </si>
  <si>
    <t xml:space="preserve"> 00020145 </t>
  </si>
  <si>
    <t>JUNCAO SIMPLES, PVC SERIE R, DN 150 X 100 MM, PARA ESGOTO OU AGUAS PLUVIAIS PREDIAIS</t>
  </si>
  <si>
    <t>0,5452400</t>
  </si>
  <si>
    <t>198,42</t>
  </si>
  <si>
    <t>108,19</t>
  </si>
  <si>
    <t>99,12%</t>
  </si>
  <si>
    <t xml:space="preserve"> 00043492 </t>
  </si>
  <si>
    <t>EPI - FAMILIA SOLDADOR - HORISTA (ENCARGOS COMPLEMENTARES - COLETADO CAIXA)</t>
  </si>
  <si>
    <t>67,3430000</t>
  </si>
  <si>
    <t>1,58</t>
  </si>
  <si>
    <t>106,40</t>
  </si>
  <si>
    <t xml:space="preserve"> 00011055 </t>
  </si>
  <si>
    <t>PARAFUSO ROSCA SOBERBA ZINCADO CABECA CHATA FENDA SIMPLES 3,5 X 25 MM (1 ")</t>
  </si>
  <si>
    <t>1.009,8000000</t>
  </si>
  <si>
    <t>100,98</t>
  </si>
  <si>
    <t>99,13%</t>
  </si>
  <si>
    <t xml:space="preserve"> 00005068 </t>
  </si>
  <si>
    <t>4,2269632</t>
  </si>
  <si>
    <t>23,40</t>
  </si>
  <si>
    <t>98,91</t>
  </si>
  <si>
    <t xml:space="preserve"> MATED-11332 </t>
  </si>
  <si>
    <t>5,0749249</t>
  </si>
  <si>
    <t>19,38</t>
  </si>
  <si>
    <t>98,35</t>
  </si>
  <si>
    <t>99,14%</t>
  </si>
  <si>
    <t xml:space="preserve"> 00040547 </t>
  </si>
  <si>
    <t>2,3218260</t>
  </si>
  <si>
    <t>42,29</t>
  </si>
  <si>
    <t>98,19</t>
  </si>
  <si>
    <t xml:space="preserve"> 00003536 </t>
  </si>
  <si>
    <t>3,23</t>
  </si>
  <si>
    <t>96,90</t>
  </si>
  <si>
    <t>99,15%</t>
  </si>
  <si>
    <t xml:space="preserve"> 00003518 </t>
  </si>
  <si>
    <t>4,00</t>
  </si>
  <si>
    <t>96,00</t>
  </si>
  <si>
    <t xml:space="preserve"> 00000123 </t>
  </si>
  <si>
    <t>ADITIVO IMPERMEABILIZANTE DE PEGA NORMAL PARA ARGAMASSAS E CONCRETOS SEM ARMACAO, LIQUIDO E ISENTO DE CLORETOS</t>
  </si>
  <si>
    <t>15,4062000</t>
  </si>
  <si>
    <t>6,16</t>
  </si>
  <si>
    <t>94,90</t>
  </si>
  <si>
    <t>99,16%</t>
  </si>
  <si>
    <t xml:space="preserve"> 00004234 </t>
  </si>
  <si>
    <t>OPERADOR DE ESCAVADEIRA</t>
  </si>
  <si>
    <t>3,4263881</t>
  </si>
  <si>
    <t>27,24</t>
  </si>
  <si>
    <t>93,33</t>
  </si>
  <si>
    <t>0,00%</t>
  </si>
  <si>
    <t xml:space="preserve"> 00043470 </t>
  </si>
  <si>
    <t>9,21</t>
  </si>
  <si>
    <t>92,10</t>
  </si>
  <si>
    <t>99,17%</t>
  </si>
  <si>
    <t xml:space="preserve"> MATED-12852 </t>
  </si>
  <si>
    <t>5,0388000</t>
  </si>
  <si>
    <t>91,81</t>
  </si>
  <si>
    <t xml:space="preserve"> MATED-11179 </t>
  </si>
  <si>
    <t>EM PROCESSO DE SUBSTITUIÇÃO - VIBRADOR DE IMERSAO COM MANGOTE DE 45MM</t>
  </si>
  <si>
    <t>15,6636480</t>
  </si>
  <si>
    <t>5,86</t>
  </si>
  <si>
    <t>91,79</t>
  </si>
  <si>
    <t>99,18%</t>
  </si>
  <si>
    <t xml:space="preserve"> ED-5236 </t>
  </si>
  <si>
    <t>CURSO DE CAPACITAÇÃO PARA SERVENTE ( ENCARGOS COMPLEMENTARES) - HORISTA</t>
  </si>
  <si>
    <t>90,92</t>
  </si>
  <si>
    <t xml:space="preserve"> 00006193 </t>
  </si>
  <si>
    <t>2,7600000</t>
  </si>
  <si>
    <t>31,00</t>
  </si>
  <si>
    <t>85,56</t>
  </si>
  <si>
    <t>99,19%</t>
  </si>
  <si>
    <t xml:space="preserve"> 00007319 </t>
  </si>
  <si>
    <t>TINTA ASFALTICA IMPERMEABILIZANTE DISPERSA EM AGUA, PARA MATERIAIS CIMENTICIOS</t>
  </si>
  <si>
    <t>6,7675500</t>
  </si>
  <si>
    <t>12,56</t>
  </si>
  <si>
    <t>85,00</t>
  </si>
  <si>
    <t xml:space="preserve"> MATED-12071 </t>
  </si>
  <si>
    <t>84,25</t>
  </si>
  <si>
    <t>99,20%</t>
  </si>
  <si>
    <t xml:space="preserve"> MATED-13072 </t>
  </si>
  <si>
    <t>MEIO BLOCO DE CONCRETO ESTRUTURAL 19 X 19 X 19 CM, (FBK 4,5MPA), A REVESTIR</t>
  </si>
  <si>
    <t>48,0900000</t>
  </si>
  <si>
    <t>1,73</t>
  </si>
  <si>
    <t>83,20</t>
  </si>
  <si>
    <t xml:space="preserve"> 00000345 </t>
  </si>
  <si>
    <t>37,37</t>
  </si>
  <si>
    <t>82,21</t>
  </si>
  <si>
    <t>99,21%</t>
  </si>
  <si>
    <t xml:space="preserve"> MATED-11177 </t>
  </si>
  <si>
    <t>LOCAÇÃO CAÇAMBA ESTACIONÁRIA (MATERIAL: AÇO CARBONO|CAPACIDADE EM VOLUME: 5M3| CAPACIDADE EM TONELADAS: 7,5TON*| APLICAÇÃO: REMOÇÃO DE ENTULHO E/OU TERRA)* VALOR REFERENCIAIS APROXIMADOS</t>
  </si>
  <si>
    <t>0,3396360</t>
  </si>
  <si>
    <t>81,51</t>
  </si>
  <si>
    <t xml:space="preserve"> 00007141 </t>
  </si>
  <si>
    <t>13,34</t>
  </si>
  <si>
    <t>80,04</t>
  </si>
  <si>
    <t xml:space="preserve"> 00007131 </t>
  </si>
  <si>
    <t>26,38</t>
  </si>
  <si>
    <t>79,14</t>
  </si>
  <si>
    <t>99,22%</t>
  </si>
  <si>
    <t xml:space="preserve"> 00004254 </t>
  </si>
  <si>
    <t>OPERADOR DE GUINDASTE</t>
  </si>
  <si>
    <t>3,8345299</t>
  </si>
  <si>
    <t>20,50</t>
  </si>
  <si>
    <t>78,61</t>
  </si>
  <si>
    <t xml:space="preserve"> 00011950 </t>
  </si>
  <si>
    <t>478,0000000</t>
  </si>
  <si>
    <t>76,48</t>
  </si>
  <si>
    <t>99,23%</t>
  </si>
  <si>
    <t xml:space="preserve"> MATED-19587 </t>
  </si>
  <si>
    <t>43,3333290</t>
  </si>
  <si>
    <t>1,76</t>
  </si>
  <si>
    <t>76,27</t>
  </si>
  <si>
    <t xml:space="preserve"> MATED-16672 </t>
  </si>
  <si>
    <t>CHAPA GALVANIZADA (TIPO: LISA|BITOLA: #26[CSG]| ESPESSURA: 0,45MM| MATERIAL: AÇO GALVANIZADO|ACABAMENTO : NATURAL|MASSA LINEAR: 4, 00KG/M2)</t>
  </si>
  <si>
    <t>33,93</t>
  </si>
  <si>
    <t>74,65</t>
  </si>
  <si>
    <t xml:space="preserve"> 00010900 </t>
  </si>
  <si>
    <t>73,02</t>
  </si>
  <si>
    <t>99,24%</t>
  </si>
  <si>
    <t xml:space="preserve"> 00038993 </t>
  </si>
  <si>
    <t>12,16</t>
  </si>
  <si>
    <t>72,96</t>
  </si>
  <si>
    <t xml:space="preserve"> 00043468 </t>
  </si>
  <si>
    <t>FERRAMENTAS - FAMILIA SOLDADOR - HORISTA (ENCARGOS COMPLEMENTARES - COLETADO CAIXA)</t>
  </si>
  <si>
    <t>72,06</t>
  </si>
  <si>
    <t>99,25%</t>
  </si>
  <si>
    <t xml:space="preserve"> 00000300 </t>
  </si>
  <si>
    <t>ANEL BORRACHA, DN 150 MM, PARA TUBO SERIE REFORCADA ESGOTO PREDIAL</t>
  </si>
  <si>
    <t>5,7440400</t>
  </si>
  <si>
    <t>12,38</t>
  </si>
  <si>
    <t>71,11</t>
  </si>
  <si>
    <t xml:space="preserve"> 00000099 </t>
  </si>
  <si>
    <t>34,92</t>
  </si>
  <si>
    <t>69,84</t>
  </si>
  <si>
    <t xml:space="preserve"> 00038418 </t>
  </si>
  <si>
    <t>8,57</t>
  </si>
  <si>
    <t>68,56</t>
  </si>
  <si>
    <t>99,26%</t>
  </si>
  <si>
    <t xml:space="preserve"> 00038383 </t>
  </si>
  <si>
    <t>28,2283257</t>
  </si>
  <si>
    <t>2,41</t>
  </si>
  <si>
    <t>68,03</t>
  </si>
  <si>
    <t xml:space="preserve"> MATED-11486 </t>
  </si>
  <si>
    <t>66,75</t>
  </si>
  <si>
    <t xml:space="preserve"> MATED-17667 </t>
  </si>
  <si>
    <t>1.105,2720000</t>
  </si>
  <si>
    <t>66,32</t>
  </si>
  <si>
    <t>99,27%</t>
  </si>
  <si>
    <t xml:space="preserve"> EQED-8483 </t>
  </si>
  <si>
    <t>BETONEIRA  (TIPO: ELÉTRICA|CAPACIDADE NOMINAL: 400L| CAPACIDADE DE MISTURA: 310L|MOTOR ELÉTRICO: TRIFÁSICO|POTÊNCIA: 2CV| CONSUMO: 1,5KWH| CARREGADOR MECÂNICO: NÃO INCLUSO)</t>
  </si>
  <si>
    <t>29,3657156</t>
  </si>
  <si>
    <t>63,72</t>
  </si>
  <si>
    <t xml:space="preserve"> 00004760 </t>
  </si>
  <si>
    <t>AZULEJISTA OU LADRILHEIRO (HORISTA)</t>
  </si>
  <si>
    <t>2,7524275</t>
  </si>
  <si>
    <t>59,45</t>
  </si>
  <si>
    <t xml:space="preserve"> MATED-11359 </t>
  </si>
  <si>
    <t>ESCORA DE MADEIRA ( DIÂMETRO DA SEÇÃO: 8 A 10CM|TIPO DE MADEIRA: EUCALIPTO IMUNIZADO)</t>
  </si>
  <si>
    <t>5,5000000</t>
  </si>
  <si>
    <t>10,55</t>
  </si>
  <si>
    <t>58,03</t>
  </si>
  <si>
    <t>99,28%</t>
  </si>
  <si>
    <t xml:space="preserve"> 00002705 </t>
  </si>
  <si>
    <t>ENERGIA ELETRICA ATE 2000 KWH INDUSTRIAL, SEM DEMANDA</t>
  </si>
  <si>
    <t>KWH</t>
  </si>
  <si>
    <t>78,5807589</t>
  </si>
  <si>
    <t>0,73</t>
  </si>
  <si>
    <t>57,36</t>
  </si>
  <si>
    <t xml:space="preserve"> MATED-12367 </t>
  </si>
  <si>
    <t>0,4800000</t>
  </si>
  <si>
    <t>116,05</t>
  </si>
  <si>
    <t>55,70</t>
  </si>
  <si>
    <t xml:space="preserve"> 00001925 </t>
  </si>
  <si>
    <t>55,17</t>
  </si>
  <si>
    <t>99,29%</t>
  </si>
  <si>
    <t xml:space="preserve"> 00003516 </t>
  </si>
  <si>
    <t>40,0000000</t>
  </si>
  <si>
    <t>1,34</t>
  </si>
  <si>
    <t>53,60</t>
  </si>
  <si>
    <t xml:space="preserve"> MATED-11315 </t>
  </si>
  <si>
    <t>53,10</t>
  </si>
  <si>
    <t xml:space="preserve"> 00039026 </t>
  </si>
  <si>
    <t>PREGO DE ACO POLIDO SEM CABECA 15 X 15 (1 1/4 X 13)</t>
  </si>
  <si>
    <t>2,0016000</t>
  </si>
  <si>
    <t>26,31</t>
  </si>
  <si>
    <t>52,66</t>
  </si>
  <si>
    <t>99,30%</t>
  </si>
  <si>
    <t xml:space="preserve"> 00000065 </t>
  </si>
  <si>
    <t>ADAPTADOR PVC SOLDAVEL CURTO COM BOLSA E ROSCA, 25 MM X 3/4", PARA AGUA FRIA</t>
  </si>
  <si>
    <t>1,30</t>
  </si>
  <si>
    <t>52,00</t>
  </si>
  <si>
    <t xml:space="preserve"> 00004222 </t>
  </si>
  <si>
    <t>GASOLINA COMUM</t>
  </si>
  <si>
    <t>10,1342372</t>
  </si>
  <si>
    <t>4,93</t>
  </si>
  <si>
    <t>49,96</t>
  </si>
  <si>
    <t xml:space="preserve"> 00041898 </t>
  </si>
  <si>
    <t>MARTELO DEMOLIDOR PNEUMATICO MANUAL, PESO  DE 28 KG, COM SILENCIADOR</t>
  </si>
  <si>
    <t>0,0020072</t>
  </si>
  <si>
    <t>24.732,43</t>
  </si>
  <si>
    <t>49,64</t>
  </si>
  <si>
    <t xml:space="preserve"> 00003123 </t>
  </si>
  <si>
    <t>10,4880000</t>
  </si>
  <si>
    <t>4,67</t>
  </si>
  <si>
    <t>48,98</t>
  </si>
  <si>
    <t>99,31%</t>
  </si>
  <si>
    <t xml:space="preserve"> 00037752 </t>
  </si>
  <si>
    <t>CAMINHAO TOCO, PESO BRUTO TOTAL 16000 KG, CARGA UTIL MAXIMA 11030 KG, DISTANCIA ENTRE EIXOS 5,41 M, POTENCIA 185 CV (INCLUI CABINE E CHASSI, NAO INCLUI CARROCERIA)</t>
  </si>
  <si>
    <t>0,0001113</t>
  </si>
  <si>
    <t>439.683,38</t>
  </si>
  <si>
    <t>48,94</t>
  </si>
  <si>
    <t xml:space="preserve"> 00007140 </t>
  </si>
  <si>
    <t>6,10</t>
  </si>
  <si>
    <t>48,80</t>
  </si>
  <si>
    <t xml:space="preserve"> MATED-11337 </t>
  </si>
  <si>
    <t>60,0000000</t>
  </si>
  <si>
    <t>0,79</t>
  </si>
  <si>
    <t>47,40</t>
  </si>
  <si>
    <t xml:space="preserve"> 00000298 </t>
  </si>
  <si>
    <t>16,9383200</t>
  </si>
  <si>
    <t>46,58</t>
  </si>
  <si>
    <t>99,32%</t>
  </si>
  <si>
    <t xml:space="preserve"> 00003662 </t>
  </si>
  <si>
    <t>11,30</t>
  </si>
  <si>
    <t xml:space="preserve"> 00006138 </t>
  </si>
  <si>
    <t>ANEL DE VEDACAO, PVC FLEXIVEL, 100 MM, PARA SAIDA DE BACIA / VASO SANITARIO</t>
  </si>
  <si>
    <t>11,29</t>
  </si>
  <si>
    <t>45,16</t>
  </si>
  <si>
    <t xml:space="preserve"> MATED-8359 </t>
  </si>
  <si>
    <t>BARRA AÇO CA-50 (BITOLA: 20,00 MM|MASSA LINEAR: 2, 466 KG/M)</t>
  </si>
  <si>
    <t>5,5317240</t>
  </si>
  <si>
    <t>8,16</t>
  </si>
  <si>
    <t>45,14</t>
  </si>
  <si>
    <t xml:space="preserve"> ED-14673 </t>
  </si>
  <si>
    <t>EPI PARA MONTADOR - HORISTA (ENCARGOS COMPLEMENTARES)</t>
  </si>
  <si>
    <t>44,40</t>
  </si>
  <si>
    <t>99,33%</t>
  </si>
  <si>
    <t xml:space="preserve"> MATED-11613 </t>
  </si>
  <si>
    <t>0,5391380</t>
  </si>
  <si>
    <t>80,89</t>
  </si>
  <si>
    <t>43,61</t>
  </si>
  <si>
    <t xml:space="preserve"> MOED- 20142 </t>
  </si>
  <si>
    <t>2,1000000</t>
  </si>
  <si>
    <t>41,83</t>
  </si>
  <si>
    <t xml:space="preserve"> MATED-12745 </t>
  </si>
  <si>
    <t>TUBO EM METALON GALVANIZADO (FORMATO: QUADRADO|SEÇÃO: 20X20MM|ESPESSURA: 1, 25MM|MASSA LINEAR: 0,72KG /M)</t>
  </si>
  <si>
    <t>5,8666667</t>
  </si>
  <si>
    <t>6,81</t>
  </si>
  <si>
    <t>39,95</t>
  </si>
  <si>
    <t xml:space="preserve"> MATED-13049 </t>
  </si>
  <si>
    <t>13,26</t>
  </si>
  <si>
    <t>39,78</t>
  </si>
  <si>
    <t xml:space="preserve"> 00002510 </t>
  </si>
  <si>
    <t>39,37</t>
  </si>
  <si>
    <t>99,34%</t>
  </si>
  <si>
    <t xml:space="preserve"> 00036487 </t>
  </si>
  <si>
    <t>GUINCHO ELETRICO DE COLUNA, CAPACIDADE 400 KG, COM MOTO FREIO, MOTOR TRIFASICO DE 1,25 CV</t>
  </si>
  <si>
    <t>0,0100096</t>
  </si>
  <si>
    <t>3.905,58</t>
  </si>
  <si>
    <t>39,09</t>
  </si>
  <si>
    <t xml:space="preserve"> 00006117 </t>
  </si>
  <si>
    <t>CARPINTEIRO AUXILIAR (HORISTA)</t>
  </si>
  <si>
    <t>2,5723421</t>
  </si>
  <si>
    <t>38,64</t>
  </si>
  <si>
    <t xml:space="preserve"> 00038992 </t>
  </si>
  <si>
    <t>38,34</t>
  </si>
  <si>
    <t xml:space="preserve"> ED-14651 </t>
  </si>
  <si>
    <t>EPI PARA BOMBEIRO/ ENCANADOR - HORISTA ( ENCARGOS COMPLEMENTARES)</t>
  </si>
  <si>
    <t>0,95</t>
  </si>
  <si>
    <t>36,48</t>
  </si>
  <si>
    <t xml:space="preserve"> 00004720 </t>
  </si>
  <si>
    <t>0,2891700</t>
  </si>
  <si>
    <t>121,25</t>
  </si>
  <si>
    <t>35,06</t>
  </si>
  <si>
    <t>99,35%</t>
  </si>
  <si>
    <t xml:space="preserve"> MATED-8598 </t>
  </si>
  <si>
    <t>17,3529827</t>
  </si>
  <si>
    <t>34,88</t>
  </si>
  <si>
    <t xml:space="preserve"> MATED-11277 </t>
  </si>
  <si>
    <t>CHAPA DE COMPENSADO PLASTIFICADO (ESPESSURA: 14MM|DIMENSÃO: 1,10X2,20M )</t>
  </si>
  <si>
    <t>0,4585086</t>
  </si>
  <si>
    <t>74,27</t>
  </si>
  <si>
    <t>34,05</t>
  </si>
  <si>
    <t xml:space="preserve"> MATED- 9206 </t>
  </si>
  <si>
    <t>7,7220000</t>
  </si>
  <si>
    <t>4,39</t>
  </si>
  <si>
    <t>33,90</t>
  </si>
  <si>
    <t xml:space="preserve"> 00000819 </t>
  </si>
  <si>
    <t>4,75</t>
  </si>
  <si>
    <t>33,25</t>
  </si>
  <si>
    <t xml:space="preserve"> MOED- 20130 </t>
  </si>
  <si>
    <t>31,54</t>
  </si>
  <si>
    <t>99,36%</t>
  </si>
  <si>
    <t xml:space="preserve"> 00001924 </t>
  </si>
  <si>
    <t>31,33</t>
  </si>
  <si>
    <t xml:space="preserve"> MATED- 13098 </t>
  </si>
  <si>
    <t>31,32</t>
  </si>
  <si>
    <t xml:space="preserve"> 00001957 </t>
  </si>
  <si>
    <t>10,31</t>
  </si>
  <si>
    <t>30,93</t>
  </si>
  <si>
    <t xml:space="preserve"> 00037329 </t>
  </si>
  <si>
    <t>REJUNTE EPOXI, QUALQUER COR</t>
  </si>
  <si>
    <t>0,3524000</t>
  </si>
  <si>
    <t>86,57</t>
  </si>
  <si>
    <t>30,51</t>
  </si>
  <si>
    <t xml:space="preserve"> 00003146 </t>
  </si>
  <si>
    <t>7,9606000</t>
  </si>
  <si>
    <t>3,83</t>
  </si>
  <si>
    <t>30,49</t>
  </si>
  <si>
    <t xml:space="preserve"> 00011681 </t>
  </si>
  <si>
    <t>ENGATE/RABICHO FLEXIVEL PLASTICO (PVC OU ABS) BRANCO 1/2 " X 40 CM</t>
  </si>
  <si>
    <t>7,02</t>
  </si>
  <si>
    <t>28,08</t>
  </si>
  <si>
    <t xml:space="preserve"> MATED-11284 </t>
  </si>
  <si>
    <t>BARRA AÇO CA-60 (BITOLA: 4 ,20 MM|MASSA LINEAR: 0,109 KG/M)</t>
  </si>
  <si>
    <t>2,7658620</t>
  </si>
  <si>
    <t>9,68</t>
  </si>
  <si>
    <t>26,77</t>
  </si>
  <si>
    <t>99,37%</t>
  </si>
  <si>
    <t xml:space="preserve"> MOED-9202 </t>
  </si>
  <si>
    <t>VIDRACEIRO</t>
  </si>
  <si>
    <t>1,6280549</t>
  </si>
  <si>
    <t>24,49</t>
  </si>
  <si>
    <t xml:space="preserve"> 00001358 </t>
  </si>
  <si>
    <t>CHAPA/PAINEL DE MADEIRA COMPENSADA RESINADA (MADEIRITE RESINADO ROSA) PARA FORMA DE CONCRETO, DE 2200 x 1100 MM, E = 17 MM</t>
  </si>
  <si>
    <t>0,4589200</t>
  </si>
  <si>
    <t>51,44</t>
  </si>
  <si>
    <t>23,61</t>
  </si>
  <si>
    <t xml:space="preserve"> 00005075 </t>
  </si>
  <si>
    <t>PREGO DE ACO POLIDO COM CABECA 18 X 30 (2 3/4 X 10)</t>
  </si>
  <si>
    <t>0,9720000</t>
  </si>
  <si>
    <t>22,74</t>
  </si>
  <si>
    <t xml:space="preserve"> 00004350 </t>
  </si>
  <si>
    <t>21,7130934</t>
  </si>
  <si>
    <t>0,99</t>
  </si>
  <si>
    <t>21,50</t>
  </si>
  <si>
    <t xml:space="preserve"> 00043482 </t>
  </si>
  <si>
    <t>EPI - FAMILIA ALMOXARIFE - HORISTA (ENCARGOS COMPLEMENTARES - COLETADO CAIXA)</t>
  </si>
  <si>
    <t>20,70</t>
  </si>
  <si>
    <t xml:space="preserve"> 00020085 </t>
  </si>
  <si>
    <t>2,26</t>
  </si>
  <si>
    <t>20,34</t>
  </si>
  <si>
    <t xml:space="preserve"> 00020971 </t>
  </si>
  <si>
    <t>20,28</t>
  </si>
  <si>
    <t xml:space="preserve"> 00020144 </t>
  </si>
  <si>
    <t>JUNCAO SIMPLES, PVC SERIE R, DN 100 X 100 MM, PARA ESGOTO OU AGUAS PLUVIAIS PREDIAIS</t>
  </si>
  <si>
    <t>0,2662800</t>
  </si>
  <si>
    <t>74,87</t>
  </si>
  <si>
    <t>19,94</t>
  </si>
  <si>
    <t>99,38%</t>
  </si>
  <si>
    <t xml:space="preserve"> 00003519 </t>
  </si>
  <si>
    <t>9,47</t>
  </si>
  <si>
    <t>18,94</t>
  </si>
  <si>
    <t xml:space="preserve"> 00013458 </t>
  </si>
  <si>
    <t>COMPACTADOR DE SOLOS DE PERCURSAO (SOQUETE) COM MOTOR A GASOLINA 4 TEMPOS DE 4 HP (4 CV)</t>
  </si>
  <si>
    <t>0,0016525</t>
  </si>
  <si>
    <t>11.399,99</t>
  </si>
  <si>
    <t>18,84</t>
  </si>
  <si>
    <t xml:space="preserve"> 00038115 </t>
  </si>
  <si>
    <t>18,41</t>
  </si>
  <si>
    <t xml:space="preserve"> 00020151 </t>
  </si>
  <si>
    <t>JOELHO, PVC SERIE R, 45 GRAUS, DN 100 MM, PARA ESGOTO OU AGUAS PLUVIAIS PREDIAIS</t>
  </si>
  <si>
    <t>29,45</t>
  </si>
  <si>
    <t>16,06</t>
  </si>
  <si>
    <t xml:space="preserve"> MATED-11589 </t>
  </si>
  <si>
    <t>0,2385230</t>
  </si>
  <si>
    <t>64,92</t>
  </si>
  <si>
    <t>15,48</t>
  </si>
  <si>
    <t xml:space="preserve"> 00000812 </t>
  </si>
  <si>
    <t>14,45</t>
  </si>
  <si>
    <t xml:space="preserve"> 00003148 </t>
  </si>
  <si>
    <t>0,9896000</t>
  </si>
  <si>
    <t>14,12</t>
  </si>
  <si>
    <t>13,97</t>
  </si>
  <si>
    <t xml:space="preserve"> 00005066 </t>
  </si>
  <si>
    <t>PREGO DE ACO POLIDO COM CABECA 12 X 12</t>
  </si>
  <si>
    <t>0,4455000</t>
  </si>
  <si>
    <t>30,83</t>
  </si>
  <si>
    <t>13,73</t>
  </si>
  <si>
    <t xml:space="preserve"> E9518 </t>
  </si>
  <si>
    <t>4,78</t>
  </si>
  <si>
    <t xml:space="preserve"> 00036397 </t>
  </si>
  <si>
    <t>BETONEIRA, CAPACIDADE NOMINAL 600 L, CAPACIDADE DE MISTURA  360L, MOTOR ELETRICO TRIFASICO 220/380V, POTENCIA 4CV, EXCLUSO CARREGADOR</t>
  </si>
  <si>
    <t>0,0005338</t>
  </si>
  <si>
    <t>23.999,99</t>
  </si>
  <si>
    <t xml:space="preserve"> 00010535 </t>
  </si>
  <si>
    <t>BETONEIRA CAPACIDADE NOMINAL 400 L, CAPACIDADE DE MISTURA  280 L, MOTOR ELETRICO TRIFASICO 220/380 V POTENCIA 2 CV, SEM CARREGADOR</t>
  </si>
  <si>
    <t>0,0021436</t>
  </si>
  <si>
    <t>5.900,00</t>
  </si>
  <si>
    <t>12,65</t>
  </si>
  <si>
    <t xml:space="preserve"> ED-14687 </t>
  </si>
  <si>
    <t>FERRAMENTAS PARA BOMBEIRO/ENCANADOR - HORISTA (ENCARGOS COMPLEMENTARES)</t>
  </si>
  <si>
    <t>12,29</t>
  </si>
  <si>
    <t>99,39%</t>
  </si>
  <si>
    <t xml:space="preserve"> 00037544 </t>
  </si>
  <si>
    <t>MISTURADOR DE ARGAMASSA, EIXO HORIZONTAL, CAPACIDADE DE MISTURA 300 KG, MOTOR ELETRICO TRIFASICO 220/380 V, POTENCIA 5 CV</t>
  </si>
  <si>
    <t>0,0007554</t>
  </si>
  <si>
    <t>15.637,86</t>
  </si>
  <si>
    <t>11,81</t>
  </si>
  <si>
    <t xml:space="preserve"> ED-5226 </t>
  </si>
  <si>
    <t>CURSO DE CAPACITAÇÃO PARA ENCANADOR OU BOMBEIRO HIDRÁULICO ( ENCARGOS COMPLEMENTARES) - HORISTA</t>
  </si>
  <si>
    <t>11,14</t>
  </si>
  <si>
    <t xml:space="preserve"> MATED-9299 </t>
  </si>
  <si>
    <t>ESPAÇADOR/DISTANCIADOR (MATERIAL: PLÁSTICO| COBRIMENTO: 30MM|TIPO: CIRCULAR ENTADA LATERAL| BITOLA AÇO: MENOR OU IGUAL 12,5MM)</t>
  </si>
  <si>
    <t>56,3230080</t>
  </si>
  <si>
    <t xml:space="preserve"> EQED-19708 </t>
  </si>
  <si>
    <t>CAMINHÃO CARROCERIA CARGA SECA (TRAÇÃO: 6X2 TRUCADO|TARA MÁXIMA: 7T |CMT MÍNIMA: 27T)</t>
  </si>
  <si>
    <t>0,0355705</t>
  </si>
  <si>
    <t>297,31</t>
  </si>
  <si>
    <t>10,58</t>
  </si>
  <si>
    <t xml:space="preserve"> 00013896 </t>
  </si>
  <si>
    <t>VIBRADOR DE IMERSAO, DIAMETRO DA PONTEIRA DE *45* MM, COM MOTOR ELETRICO TRIFASICO DE 2 HP (2 CV)</t>
  </si>
  <si>
    <t>0,0026019</t>
  </si>
  <si>
    <t>3.978,58</t>
  </si>
  <si>
    <t>10,35</t>
  </si>
  <si>
    <t xml:space="preserve"> MATED-14624 </t>
  </si>
  <si>
    <t>FERRAMENTAS OPERADOR ESCAVADEIRA - HORISTA ( ENCARGOS COMPLEMENTARES)</t>
  </si>
  <si>
    <t>10,04</t>
  </si>
  <si>
    <t xml:space="preserve"> 00037733 </t>
  </si>
  <si>
    <t>CACAMBA METALICA BASCULANTE COM CAPACIDADE DE 6 M3 (INCLUI MONTAGEM, NAO INCLUI CAMINHAO)</t>
  </si>
  <si>
    <t>0,0001618</t>
  </si>
  <si>
    <t>60.153,84</t>
  </si>
  <si>
    <t>9,73</t>
  </si>
  <si>
    <t xml:space="preserve"> 00020045 </t>
  </si>
  <si>
    <t>9,65</t>
  </si>
  <si>
    <t xml:space="preserve"> ED-14652 </t>
  </si>
  <si>
    <t>EPI PARA PEDREIRO - HORISTA (ENCARGOS COMPLEMENTARES)</t>
  </si>
  <si>
    <t>1,11</t>
  </si>
  <si>
    <t>9,38</t>
  </si>
  <si>
    <t xml:space="preserve"> ED-5233 </t>
  </si>
  <si>
    <t>CURSO DE CAPACITAÇÃO PARA MONTADOR DE ESTRUTURA METÁLICA ( ENCARGOS COMPLEMENTARES) - HORISTA</t>
  </si>
  <si>
    <t>9,23</t>
  </si>
  <si>
    <t xml:space="preserve"> 00036531 </t>
  </si>
  <si>
    <t>RETROESCAVADEIRA SOBRE RODAS COM CARREGADEIRA, TRACAO 4 X 4, POTENCIA LIQUIDA 88 HP, PESO OPERACIONAL MINIMO DE 6674 KG, CAPACIDADE DA CARREGADEIRA DE 1,00 M3 E DA  RETROESCAVADEIRA MINIMA DE 0,26 M3, PROFUNDIDADE DE ESCAVACAO MAXIMA DE 4,37 M</t>
  </si>
  <si>
    <t>0,0000178</t>
  </si>
  <si>
    <t>487.195,09</t>
  </si>
  <si>
    <t xml:space="preserve"> 00043464 </t>
  </si>
  <si>
    <t>FERRAMENTAS - FAMILIA OPERADOR ESCAVADEIRA - HORISTA (ENCARGOS COMPLEMENTARES - COLETADO CAIXA)</t>
  </si>
  <si>
    <t>8,11</t>
  </si>
  <si>
    <t xml:space="preserve"> 00004093 </t>
  </si>
  <si>
    <t>MOTORISTA DE CAMINHAO</t>
  </si>
  <si>
    <t>0,2958681</t>
  </si>
  <si>
    <t>6,63</t>
  </si>
  <si>
    <t xml:space="preserve"> ED-14688 </t>
  </si>
  <si>
    <t>FERRAMENTAS PARA PEDREIRO - HORISTA ( ENCARGOS COMPLEMENTARES)</t>
  </si>
  <si>
    <t>6,42</t>
  </si>
  <si>
    <t xml:space="preserve"> 00004491 </t>
  </si>
  <si>
    <t>0,7400000</t>
  </si>
  <si>
    <t>8,39</t>
  </si>
  <si>
    <t>6,21</t>
  </si>
  <si>
    <t xml:space="preserve"> MATED-11970 </t>
  </si>
  <si>
    <t>PARAFUSO (TIPO: CASTELO| MATERIAL: LATÃO|NÚMERO: 8|ARRUELA: INCLUSA|BUCHA:  INCLUSA)</t>
  </si>
  <si>
    <t>5,04</t>
  </si>
  <si>
    <t xml:space="preserve"> 00002692 </t>
  </si>
  <si>
    <t>0,6622470</t>
  </si>
  <si>
    <t>5,92</t>
  </si>
  <si>
    <t>3,92</t>
  </si>
  <si>
    <t xml:space="preserve"> MATED-9300 </t>
  </si>
  <si>
    <t>ESPAÇADOR/DISTANCIADOR (MATERIAL: PLÁSTICO| COBRIMENTO: 30MM|TIPO: CIRCULAR ENTADA LATERAL| BITOLA AÇO: MAIOR 12,5MM)</t>
  </si>
  <si>
    <t>10,0576800</t>
  </si>
  <si>
    <t>3,52</t>
  </si>
  <si>
    <t xml:space="preserve"> MATED-16674 </t>
  </si>
  <si>
    <t>REBITE DE REPUXO ( DIÂMETRO: 4,8MM| COMPRIMENTO: 40MM| MATERIAL: ALUMÍNIO| ACABAMENTO: NATURAL)</t>
  </si>
  <si>
    <t>29,3333333</t>
  </si>
  <si>
    <t xml:space="preserve"> 00037736 </t>
  </si>
  <si>
    <t>TANQUE DE ACO CARBONO NAO REVESTIDO, PARA TRANSPORTE DE AGUA COM CAPACIDADE DE 10 M3, COM BOMBA CENTRIFUGA POR TOMADA DE FORCA, VAZAO MAXIMA *75* M3/H (INCLUI MONTAGEM, NAO INCLUI CAMINHAO)</t>
  </si>
  <si>
    <t>0,0000335</t>
  </si>
  <si>
    <t>93.450,00</t>
  </si>
  <si>
    <t>3,13</t>
  </si>
  <si>
    <t xml:space="preserve"> ED-5235 </t>
  </si>
  <si>
    <t>CURSO DE CAPACITAÇÃO PARA PEDREIRO ( ENCARGOS COMPLEMENTARES) - HORISTA</t>
  </si>
  <si>
    <t>0,34</t>
  </si>
  <si>
    <t>2,87</t>
  </si>
  <si>
    <t xml:space="preserve"> 00005104 </t>
  </si>
  <si>
    <t>0,0208320</t>
  </si>
  <si>
    <t>129,33</t>
  </si>
  <si>
    <t xml:space="preserve"> 00005061 </t>
  </si>
  <si>
    <t>0,1041600</t>
  </si>
  <si>
    <t>23,00</t>
  </si>
  <si>
    <t>2,40</t>
  </si>
  <si>
    <t xml:space="preserve"> 00020247 </t>
  </si>
  <si>
    <t>PREGO DE ACO POLIDO COM CABECA 15 X 15 (1 1/4 X 13)</t>
  </si>
  <si>
    <t>0,0916650</t>
  </si>
  <si>
    <t>25,91</t>
  </si>
  <si>
    <t xml:space="preserve"> ED-14646 </t>
  </si>
  <si>
    <t>EPI PARA AJUDANTE DE ELETRICISTA - HORISTA ( ENCARGOS COMPLEMENTARES)</t>
  </si>
  <si>
    <t>2,29</t>
  </si>
  <si>
    <t xml:space="preserve"> ED-14650 </t>
  </si>
  <si>
    <t>EPI PARA ELETRICISTA - HORISTA (ENCARGOS COMPLEMENTARES)</t>
  </si>
  <si>
    <t xml:space="preserve"> 00011616 </t>
  </si>
  <si>
    <t>MARTELO DEMOLIDOR PNEUMATICO MANUAL, PADRAO, PESO DE 32 KG</t>
  </si>
  <si>
    <t>0,0000962</t>
  </si>
  <si>
    <t>21.981,72</t>
  </si>
  <si>
    <t xml:space="preserve"> MATED-13778 </t>
  </si>
  <si>
    <t>1,92</t>
  </si>
  <si>
    <t xml:space="preserve"> 00005069 </t>
  </si>
  <si>
    <t>0,0780000</t>
  </si>
  <si>
    <t>23,85</t>
  </si>
  <si>
    <t>1,86</t>
  </si>
  <si>
    <t xml:space="preserve"> ED-14682 </t>
  </si>
  <si>
    <t>FERRAMENTAS PARA AJUDANTE DE ELETRICISTA - HORISTA ( ENCARGOS COMPLEMENTARES)</t>
  </si>
  <si>
    <t>1,66</t>
  </si>
  <si>
    <t xml:space="preserve"> ED-14686 </t>
  </si>
  <si>
    <t>FERRAMENTAS PARA ELETRICISTA - HORISTA ( ENCARGOS COMPLEMENTARES)</t>
  </si>
  <si>
    <t xml:space="preserve"> MATED-11339 </t>
  </si>
  <si>
    <t>ELETRODO REVESTIDO PARA SOLDA (DIÂMETRO NOMINAL: 3,25MM|FAIXA DE CORRENTE ELÉTRICA: 110- 150A|COMPRIMENTO: 350MM| CLASSIFICAÇÃO: E6013| APLICAÇÃO: COMUM DE USO  GERAL)</t>
  </si>
  <si>
    <t>0,0704000</t>
  </si>
  <si>
    <t>1,52</t>
  </si>
  <si>
    <t xml:space="preserve"> 00043458 </t>
  </si>
  <si>
    <t>FERRAMENTAS - FAMILIA ALMOXARIFE - HORISTA (ENCARGOS COMPLEMENTARES - COLETADO CAIXA)</t>
  </si>
  <si>
    <t xml:space="preserve"> 00011281 </t>
  </si>
  <si>
    <t>COMPACTADOR DE SOLO A PERCUSSAO (SOQUETE), COM MOTOR GASOLINA DE 4 TEMPOS, PESO ENTRE 55 E 65 KG, FORCA DE IMPACTO DE 1.000 A 1.500 KGF, FREQUENCIA DE 600 A 700 GOLPES POR MINUTO, VELOCIDADE DE TRABALHO ENTRE 10 E 15 M/MIN, POTENCIA ENTRE 2,00 E 3,00 HP</t>
  </si>
  <si>
    <t>0,0001589</t>
  </si>
  <si>
    <t>9.200,00</t>
  </si>
  <si>
    <t>1,46</t>
  </si>
  <si>
    <t xml:space="preserve"> ED-5224 </t>
  </si>
  <si>
    <t>CURSO DE CAPACITAÇÃO PARA ELETRICISTA ( ENCARGOS COMPLEMENTARES) - HORISTA</t>
  </si>
  <si>
    <t>0,60</t>
  </si>
  <si>
    <t>99,40%</t>
  </si>
  <si>
    <t xml:space="preserve"> 00014153 </t>
  </si>
  <si>
    <t>FITA METALICA PERFURADA, L = *18* MM, ROLO DE 30 M, CARGA RECOMENDADA = *30* KGF</t>
  </si>
  <si>
    <t>0,0112852</t>
  </si>
  <si>
    <t>100,18</t>
  </si>
  <si>
    <t xml:space="preserve"> ED-5225 </t>
  </si>
  <si>
    <t>CURSO DE CAPACITAÇÃO PARA AUXILIAR DE ELETRICISTA (ENCARGOS COMPLEMENTARES) - HORISTA</t>
  </si>
  <si>
    <t xml:space="preserve"> MATED-11624 </t>
  </si>
  <si>
    <t>3,9232740</t>
  </si>
  <si>
    <t>0,75</t>
  </si>
  <si>
    <t xml:space="preserve"> 00043486 </t>
  </si>
  <si>
    <t>EPI - FAMILIA ENGENHEIRO CIVIL - HORISTA (ENCARGOS COMPLEMENTARES - COLETADO CAIXA)</t>
  </si>
  <si>
    <t>0,9856000</t>
  </si>
  <si>
    <t>0,65</t>
  </si>
  <si>
    <t xml:space="preserve"> EQED-22859 </t>
  </si>
  <si>
    <t>GUINDASTE ARTICULADO VEICULAR (MOMENTO DE CARGA MÁXIMO: 10TxM)</t>
  </si>
  <si>
    <t>16,24</t>
  </si>
  <si>
    <t xml:space="preserve"> ED-14709 </t>
  </si>
  <si>
    <t>FERRAMENTAS PARA MONTADOR - HORISTA ( ENCARGOS COMPLEMENTARES)</t>
  </si>
  <si>
    <t xml:space="preserve"> 00014618 </t>
  </si>
  <si>
    <t>SERRA CIRCULAR DE BANCADA COM MOTOR ELETRICO, POTENCIA DE *1600* W, PARA DISCO DE DIAMETRO DE 10" (250 MM)</t>
  </si>
  <si>
    <t>0,0003457</t>
  </si>
  <si>
    <t>1.172,18</t>
  </si>
  <si>
    <t xml:space="preserve"> 00038415 </t>
  </si>
  <si>
    <t>TERMOFUSORA PARA TUBOS E CONEXOES EM PPR COM DIAMETROS DE 20 A 63 MM, POTENCIA DE 800 W, TENSAO 220 V</t>
  </si>
  <si>
    <t>0,0003022</t>
  </si>
  <si>
    <t>869,22</t>
  </si>
  <si>
    <t xml:space="preserve"> MATED-11449 </t>
  </si>
  <si>
    <t>TINTA LÁTEX PVA (TIPO: PREMIUM/ACABAMENTO: FOSCO)</t>
  </si>
  <si>
    <t>0,0058783</t>
  </si>
  <si>
    <t xml:space="preserve"> 00043462 </t>
  </si>
  <si>
    <t>FERRAMENTAS - FAMILIA ENGENHEIRO CIVIL - HORISTA (ENCARGOS COMPLEMENTARES - COLETADO CAIXA)</t>
  </si>
</sst>
</file>

<file path=xl/styles.xml><?xml version="1.0" encoding="utf-8"?>
<styleSheet xmlns="http://schemas.openxmlformats.org/spreadsheetml/2006/main" xmlns:x14ac="http://schemas.microsoft.com/office/spreadsheetml/2009/9/ac" xmlns:mc="http://schemas.openxmlformats.org/markup-compatibility/2006">
  <numFmts count="10">
    <numFmt numFmtId="164" formatCode="&quot;R$&quot;\ #,##0.00"/>
    <numFmt numFmtId="165" formatCode="#,##0.0000000"/>
    <numFmt numFmtId="166" formatCode="#,##0.0000"/>
    <numFmt numFmtId="167" formatCode="&quot;R$&quot;\ #,##0.0000"/>
    <numFmt numFmtId="168" formatCode="_-* #,##0.00_-;\-* #,##0.00_-;_-* &quot;-&quot;??_-;_-@"/>
    <numFmt numFmtId="169" formatCode="0.0"/>
    <numFmt numFmtId="170" formatCode="0.0000%"/>
    <numFmt numFmtId="171" formatCode="_(* #,##0.00_);_(* \(#,##0.00\);_(* &quot;-&quot;??_);_(@_)"/>
    <numFmt numFmtId="172" formatCode="&quot;R$&quot;\ #,##0.00_);[Red]\(&quot;R$&quot;\ #,###.00\)"/>
    <numFmt numFmtId="173" formatCode="#,##0.0"/>
  </numFmts>
  <fonts count="16">
    <font>
      <sz val="11.0"/>
      <color rgb="FF000000"/>
      <name val="Arial"/>
      <scheme val="minor"/>
    </font>
    <font>
      <b/>
      <sz val="12.0"/>
      <color theme="1"/>
      <name val="Calibri"/>
    </font>
    <font/>
    <font>
      <b/>
      <sz val="10.0"/>
      <color theme="1"/>
      <name val="Calibri"/>
    </font>
    <font>
      <b/>
      <u/>
      <sz val="12.0"/>
      <color theme="1"/>
      <name val="Calibri"/>
    </font>
    <font>
      <sz val="10.0"/>
      <color theme="1"/>
      <name val="Calibri"/>
    </font>
    <font>
      <b/>
      <sz val="10.0"/>
      <color rgb="FF000000"/>
      <name val="Calibri"/>
    </font>
    <font>
      <sz val="10.0"/>
      <color rgb="FF000000"/>
      <name val="Calibri"/>
    </font>
    <font>
      <b/>
      <sz val="10.0"/>
      <color rgb="FFFF0000"/>
      <name val="Calibri"/>
    </font>
    <font>
      <b/>
      <sz val="9.0"/>
      <color theme="1"/>
      <name val="Calibri"/>
    </font>
    <font>
      <sz val="9.0"/>
      <color theme="1"/>
      <name val="Calibri"/>
    </font>
    <font>
      <sz val="9.0"/>
      <color rgb="FF000000"/>
      <name val="Calibri"/>
    </font>
    <font>
      <b/>
      <sz val="9.0"/>
      <color rgb="FF000000"/>
      <name val="Calibri"/>
    </font>
    <font>
      <b/>
      <i/>
      <sz val="10.0"/>
      <color theme="1"/>
      <name val="Calibri"/>
    </font>
    <font>
      <b/>
      <u/>
      <sz val="12.0"/>
      <color theme="1"/>
      <name val="Calibri"/>
    </font>
    <font>
      <b/>
      <sz val="12.0"/>
      <color rgb="FF000000"/>
      <name val="Calibri"/>
    </font>
  </fonts>
  <fills count="8">
    <fill>
      <patternFill patternType="none"/>
    </fill>
    <fill>
      <patternFill patternType="lightGray"/>
    </fill>
    <fill>
      <patternFill patternType="solid">
        <fgColor rgb="FFDEEAF6"/>
        <bgColor rgb="FFDEEAF6"/>
      </patternFill>
    </fill>
    <fill>
      <patternFill patternType="solid">
        <fgColor theme="0"/>
        <bgColor theme="0"/>
      </patternFill>
    </fill>
    <fill>
      <patternFill patternType="solid">
        <fgColor rgb="FFFBE4D5"/>
        <bgColor rgb="FFFBE4D5"/>
      </patternFill>
    </fill>
    <fill>
      <patternFill patternType="solid">
        <fgColor rgb="FFDBE5F1"/>
        <bgColor rgb="FFDBE5F1"/>
      </patternFill>
    </fill>
    <fill>
      <patternFill patternType="solid">
        <fgColor rgb="FFFFFFFF"/>
        <bgColor rgb="FFFFFFFF"/>
      </patternFill>
    </fill>
    <fill>
      <patternFill patternType="solid">
        <fgColor rgb="FFFFFF00"/>
        <bgColor rgb="FFFFFF00"/>
      </patternFill>
    </fill>
  </fills>
  <borders count="114">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top/>
      <bottom/>
    </border>
    <border>
      <left style="medium">
        <color rgb="FF000000"/>
      </left>
      <right style="thin">
        <color rgb="FFCCCCCC"/>
      </right>
      <top style="medium">
        <color rgb="FF000000"/>
      </top>
      <bottom style="thin">
        <color rgb="FFCCCCCC"/>
      </bottom>
    </border>
    <border>
      <left style="thin">
        <color rgb="FFCCCCCC"/>
      </left>
      <right style="thin">
        <color rgb="FFCCCCCC"/>
      </right>
      <top style="medium">
        <color rgb="FF000000"/>
      </top>
      <bottom style="thin">
        <color rgb="FFCCCCCC"/>
      </bottom>
    </border>
    <border>
      <left style="thin">
        <color rgb="FFCCCCCC"/>
      </left>
      <right style="medium">
        <color rgb="FF000000"/>
      </right>
      <top style="medium">
        <color rgb="FF000000"/>
      </top>
      <bottom style="thin">
        <color rgb="FFCCCCCC"/>
      </bottom>
    </border>
    <border>
      <left style="medium">
        <color rgb="FF000000"/>
      </left>
      <right style="thin">
        <color rgb="FFCCCCCC"/>
      </right>
      <top style="thin">
        <color rgb="FFCCCCCC"/>
      </top>
      <bottom style="thin">
        <color rgb="FFCCCCCC"/>
      </bottom>
    </border>
    <border>
      <left style="thin">
        <color rgb="FFCCCCCC"/>
      </left>
      <right style="thin">
        <color rgb="FFCCCCCC"/>
      </right>
      <top style="thin">
        <color rgb="FFCCCCCC"/>
      </top>
      <bottom style="thin">
        <color rgb="FFCCCCCC"/>
      </bottom>
    </border>
    <border>
      <left style="thin">
        <color rgb="FFCCCCCC"/>
      </left>
      <right style="medium">
        <color rgb="FF000000"/>
      </right>
      <top style="thin">
        <color rgb="FFCCCCCC"/>
      </top>
      <bottom style="thin">
        <color rgb="FFCCCCCC"/>
      </bottom>
    </border>
    <border>
      <left style="medium">
        <color rgb="FF000000"/>
      </left>
      <top style="thin">
        <color rgb="FFCCCCCC"/>
      </top>
      <bottom style="thin">
        <color rgb="FFCCCCCC"/>
      </bottom>
    </border>
    <border>
      <top style="thin">
        <color rgb="FFCCCCCC"/>
      </top>
      <bottom style="thin">
        <color rgb="FFCCCCCC"/>
      </bottom>
    </border>
    <border>
      <right style="thin">
        <color rgb="FFCCCCCC"/>
      </right>
      <top style="thin">
        <color rgb="FFCCCCCC"/>
      </top>
      <bottom style="thin">
        <color rgb="FFCCCCCC"/>
      </bottom>
    </border>
    <border>
      <left style="medium">
        <color rgb="FF000000"/>
      </left>
      <right/>
      <top/>
      <bottom/>
    </border>
    <border>
      <left/>
      <right style="medium">
        <color rgb="FF000000"/>
      </right>
      <top/>
      <bottom/>
    </border>
    <border>
      <left style="medium">
        <color rgb="FF000000"/>
      </left>
      <top style="thin">
        <color rgb="FFCCCCCC"/>
      </top>
      <bottom style="medium">
        <color rgb="FF000000"/>
      </bottom>
    </border>
    <border>
      <top style="thin">
        <color rgb="FFCCCCCC"/>
      </top>
      <bottom style="medium">
        <color rgb="FF000000"/>
      </bottom>
    </border>
    <border>
      <right style="thin">
        <color rgb="FFCCCCCC"/>
      </right>
      <top style="thin">
        <color rgb="FFCCCCCC"/>
      </top>
      <bottom style="medium">
        <color rgb="FF000000"/>
      </bottom>
    </border>
    <border>
      <left style="thin">
        <color rgb="FFCCCCCC"/>
      </left>
      <right style="medium">
        <color rgb="FF000000"/>
      </right>
      <top style="thin">
        <color rgb="FFCCCCCC"/>
      </top>
      <bottom style="medium">
        <color rgb="FF000000"/>
      </bottom>
    </border>
    <border>
      <left/>
      <right/>
      <top style="thick">
        <color rgb="FF000000"/>
      </top>
      <bottom/>
    </border>
    <border>
      <left style="thin">
        <color rgb="FFCCCCCC"/>
      </left>
      <right style="thin">
        <color rgb="FFCCCCCC"/>
      </right>
      <top style="thin">
        <color rgb="FFCCCCCC"/>
      </top>
      <bottom style="medium">
        <color rgb="FF000000"/>
      </bottom>
    </border>
    <border>
      <left style="medium">
        <color rgb="FF000000"/>
      </left>
      <right style="thin">
        <color rgb="FF000000"/>
      </right>
      <bottom style="thin">
        <color rgb="FF000000"/>
      </bottom>
    </border>
    <border>
      <left style="thin">
        <color rgb="FF000000"/>
      </left>
      <bottom style="thin">
        <color rgb="FF000000"/>
      </bottom>
    </border>
    <border>
      <left style="medium">
        <color rgb="FF000000"/>
      </left>
      <bottom style="thin">
        <color rgb="FF000000"/>
      </bottom>
    </border>
    <border>
      <right style="medium">
        <color rgb="FF000000"/>
      </right>
      <bottom style="thin">
        <color rgb="FF000000"/>
      </bottom>
    </border>
    <border>
      <left/>
      <top/>
      <bottom style="thin">
        <color rgb="FF000000"/>
      </bottom>
    </border>
    <border>
      <right/>
      <top/>
      <bottom style="thin">
        <color rgb="FF000000"/>
      </bottom>
    </border>
    <border>
      <left style="medium">
        <color rgb="FF000000"/>
      </left>
      <top/>
      <bottom style="thin">
        <color rgb="FF000000"/>
      </bottom>
    </border>
    <border>
      <right style="medium">
        <color rgb="FF000000"/>
      </right>
      <top/>
      <bottom style="thin">
        <color rgb="FF000000"/>
      </bottom>
    </border>
    <border>
      <left style="medium">
        <color rgb="FF000000"/>
      </left>
      <right style="thin">
        <color rgb="FF000000"/>
      </right>
      <top style="thin">
        <color rgb="FF000000"/>
      </top>
      <bottom style="medium">
        <color rgb="FF000000"/>
      </bottom>
    </border>
    <border>
      <left style="thin">
        <color rgb="FF000000"/>
      </left>
      <top style="thin">
        <color rgb="FF000000"/>
      </top>
      <bottom style="medium">
        <color rgb="FF000000"/>
      </bottom>
    </border>
    <border>
      <left style="thin">
        <color rgb="FF000000"/>
      </left>
      <right style="medium">
        <color rgb="FF000000"/>
      </right>
      <top style="thin">
        <color rgb="FF000000"/>
      </top>
      <bottom style="medium">
        <color rgb="FF000000"/>
      </bottom>
    </border>
    <border>
      <left/>
      <right style="thin">
        <color rgb="FF000000"/>
      </right>
      <top style="thin">
        <color rgb="FF000000"/>
      </top>
      <bottom style="medium">
        <color rgb="FF000000"/>
      </bottom>
    </border>
    <border>
      <left style="thin">
        <color rgb="FF000000"/>
      </left>
      <right/>
      <top style="thin">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top style="medium">
        <color rgb="FF000000"/>
      </top>
      <bottom style="medium">
        <color rgb="FF000000"/>
      </bottom>
    </border>
    <border>
      <left style="thin">
        <color rgb="FF000000"/>
      </left>
      <right style="medium">
        <color rgb="FF000000"/>
      </right>
      <top style="medium">
        <color rgb="FF000000"/>
      </top>
      <bottom style="medium">
        <color rgb="FF000000"/>
      </bottom>
    </border>
    <border>
      <left/>
      <right style="thin">
        <color rgb="FF000000"/>
      </right>
      <top style="medium">
        <color rgb="FF000000"/>
      </top>
      <bottom style="medium">
        <color rgb="FF000000"/>
      </bottom>
    </border>
    <border>
      <left style="thin">
        <color rgb="FF000000"/>
      </left>
      <right/>
      <top style="medium">
        <color rgb="FF000000"/>
      </top>
      <bottom style="medium">
        <color rgb="FF000000"/>
      </bottom>
    </border>
    <border>
      <left style="medium">
        <color rgb="FF000000"/>
      </left>
      <right style="thin">
        <color rgb="FF000000"/>
      </right>
      <top style="medium">
        <color rgb="FF000000"/>
      </top>
      <bottom style="thin">
        <color rgb="FF000000"/>
      </bottom>
    </border>
    <border>
      <left style="thin">
        <color rgb="FF000000"/>
      </left>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right style="thin">
        <color rgb="FF000000"/>
      </right>
      <top style="medium">
        <color rgb="FF000000"/>
      </top>
      <bottom style="thin">
        <color rgb="FF000000"/>
      </bottom>
    </border>
    <border>
      <left style="thin">
        <color rgb="FF000000"/>
      </left>
      <right/>
      <top style="thin">
        <color rgb="FF000000"/>
      </top>
      <bottom style="thin">
        <color rgb="FF000000"/>
      </bottom>
    </border>
    <border>
      <left style="medium">
        <color rgb="FF000000"/>
      </left>
      <right style="thin">
        <color rgb="FF000000"/>
      </right>
      <top/>
      <bottom style="thin">
        <color rgb="FF000000"/>
      </bottom>
    </border>
    <border>
      <left style="thin">
        <color rgb="FF000000"/>
      </left>
      <right style="medium">
        <color rgb="FF000000"/>
      </right>
      <bottom style="thin">
        <color rgb="FF000000"/>
      </bottom>
    </border>
    <border>
      <left/>
      <right style="thin">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border>
    <border>
      <left style="thin">
        <color rgb="FF000000"/>
      </left>
      <right/>
      <top style="thin">
        <color rgb="FF000000"/>
      </top>
      <bottom/>
    </border>
    <border>
      <left/>
      <right style="thin">
        <color rgb="FF000000"/>
      </right>
      <top style="thin">
        <color rgb="FF000000"/>
      </top>
      <bottom/>
    </border>
    <border>
      <left style="medium">
        <color rgb="FF000000"/>
      </left>
      <right style="thin">
        <color rgb="FF000000"/>
      </right>
      <top style="thin">
        <color rgb="FF000000"/>
      </top>
      <bottom/>
    </border>
    <border>
      <left style="thin">
        <color rgb="FF000000"/>
      </left>
      <right style="medium">
        <color rgb="FF000000"/>
      </right>
      <top style="thin">
        <color rgb="FF000000"/>
      </top>
    </border>
    <border>
      <left style="thin">
        <color rgb="FF000000"/>
      </left>
      <right style="medium">
        <color rgb="FF000000"/>
      </right>
      <top style="thin">
        <color rgb="FF000000"/>
      </top>
      <bottom/>
    </border>
    <border>
      <left style="medium">
        <color rgb="FF000000"/>
      </left>
      <right style="thin">
        <color rgb="FF000000"/>
      </right>
      <top/>
      <bottom style="medium">
        <color rgb="FF000000"/>
      </bottom>
    </border>
    <border>
      <left style="thin">
        <color rgb="FF000000"/>
      </left>
      <right style="medium">
        <color rgb="FF000000"/>
      </right>
      <top/>
      <bottom style="medium">
        <color rgb="FF000000"/>
      </bottom>
    </border>
    <border>
      <left style="thin">
        <color rgb="FF000000"/>
      </left>
      <right/>
      <top/>
      <bottom style="thin">
        <color rgb="FF000000"/>
      </bottom>
    </border>
    <border>
      <left/>
      <right style="thin">
        <color rgb="FF000000"/>
      </right>
      <top/>
      <bottom style="thin">
        <color rgb="FF000000"/>
      </bottom>
    </border>
    <border>
      <left style="thin">
        <color rgb="FF000000"/>
      </left>
      <right style="medium">
        <color rgb="FF000000"/>
      </right>
      <top/>
      <bottom style="thin">
        <color rgb="FF000000"/>
      </bottom>
    </border>
    <border>
      <left style="thin">
        <color rgb="FF000000"/>
      </left>
      <right/>
      <top/>
      <bottom/>
    </border>
    <border>
      <left style="medium">
        <color rgb="FF000000"/>
      </left>
      <right style="thin">
        <color rgb="FF000000"/>
      </right>
      <top/>
      <bottom/>
    </border>
    <border>
      <left style="thin">
        <color rgb="FF000000"/>
      </left>
      <right style="medium">
        <color rgb="FF000000"/>
      </right>
    </border>
    <border>
      <left/>
      <right style="thin">
        <color rgb="FF000000"/>
      </right>
      <top/>
      <bottom/>
    </border>
    <border>
      <left style="thin">
        <color rgb="FF000000"/>
      </left>
      <right style="medium">
        <color rgb="FF000000"/>
      </right>
      <top/>
      <bottom/>
    </border>
    <border>
      <left style="medium">
        <color rgb="FF000000"/>
      </left>
      <right style="thin">
        <color rgb="FF000000"/>
      </right>
      <bottom style="medium">
        <color rgb="FF000000"/>
      </bottom>
    </border>
    <border>
      <left style="thin">
        <color rgb="FF000000"/>
      </left>
      <right/>
      <top/>
      <bottom style="medium">
        <color rgb="FF000000"/>
      </bottom>
    </border>
    <border>
      <left style="thin">
        <color rgb="FF000000"/>
      </left>
      <right style="medium">
        <color rgb="FF000000"/>
      </right>
      <bottom style="medium">
        <color rgb="FF000000"/>
      </bottom>
    </border>
    <border>
      <left/>
      <right style="thin">
        <color rgb="FF000000"/>
      </right>
      <top/>
      <bottom style="medium">
        <color rgb="FF000000"/>
      </bottom>
    </border>
    <border>
      <bottom style="thin">
        <color rgb="FF000000"/>
      </bottom>
    </border>
    <border>
      <left style="medium">
        <color rgb="FF000000"/>
      </left>
      <right style="thin">
        <color rgb="FF000000"/>
      </right>
      <top style="thin">
        <color rgb="FF000000"/>
      </top>
    </border>
    <border>
      <left style="thin">
        <color rgb="FF000000"/>
      </left>
      <top style="thin">
        <color rgb="FF000000"/>
      </top>
      <bottom style="thin">
        <color rgb="FF000000"/>
      </bottom>
    </border>
    <border>
      <left/>
      <right style="thin">
        <color rgb="FF000000"/>
      </right>
      <top style="thin">
        <color rgb="FF000000"/>
      </top>
    </border>
    <border>
      <left/>
      <right style="thin">
        <color rgb="FF000000"/>
      </right>
    </border>
    <border>
      <left/>
      <right style="thin">
        <color rgb="FF000000"/>
      </right>
      <bottom style="medium">
        <color rgb="FF000000"/>
      </bottom>
    </border>
    <border>
      <left style="medium">
        <color rgb="FF000000"/>
      </left>
    </border>
    <border>
      <left style="medium">
        <color rgb="FF000000"/>
      </left>
      <top style="medium">
        <color rgb="FF000000"/>
      </top>
    </border>
    <border>
      <top style="medium">
        <color rgb="FF000000"/>
      </top>
    </border>
    <border>
      <right style="medium">
        <color rgb="FF000000"/>
      </right>
      <top style="medium">
        <color rgb="FF000000"/>
      </top>
    </border>
    <border>
      <right style="medium">
        <color rgb="FF000000"/>
      </right>
    </border>
    <border>
      <left style="medium">
        <color rgb="FF000000"/>
      </left>
      <bottom style="medium">
        <color rgb="FF000000"/>
      </bottom>
    </border>
    <border>
      <bottom style="medium">
        <color rgb="FF000000"/>
      </bottom>
    </border>
    <border>
      <right style="medium">
        <color rgb="FF000000"/>
      </right>
      <bottom style="medium">
        <color rgb="FF000000"/>
      </bottom>
    </border>
    <border>
      <left style="medium">
        <color rgb="FF000000"/>
      </left>
      <right style="thin">
        <color rgb="FF000000"/>
      </right>
      <top style="medium">
        <color rgb="FF000000"/>
      </top>
    </border>
    <border>
      <left style="thin">
        <color rgb="FF000000"/>
      </left>
      <right style="thin">
        <color rgb="FF000000"/>
      </right>
      <top style="medium">
        <color rgb="FF000000"/>
      </top>
    </border>
    <border>
      <left style="thin">
        <color rgb="FF000000"/>
      </left>
      <right style="thin">
        <color rgb="FF000000"/>
      </right>
      <top style="medium">
        <color rgb="FF000000"/>
      </top>
      <bottom/>
    </border>
    <border>
      <left style="thin">
        <color rgb="FF000000"/>
      </left>
      <right style="medium">
        <color rgb="FF000000"/>
      </right>
      <top style="medium">
        <color rgb="FF000000"/>
      </top>
      <bottom/>
    </border>
    <border>
      <left style="thin">
        <color rgb="FF000000"/>
      </left>
      <right style="thin">
        <color rgb="FF000000"/>
      </right>
    </border>
    <border>
      <left style="thin">
        <color rgb="FF000000"/>
      </left>
      <right style="thin">
        <color rgb="FF000000"/>
      </right>
      <top/>
      <bottom/>
    </border>
    <border>
      <left style="medium">
        <color rgb="FF000000"/>
      </left>
      <top style="thin">
        <color rgb="FF000000"/>
      </top>
      <bottom style="thin">
        <color rgb="FF000000"/>
      </bottom>
    </border>
    <border>
      <left/>
      <right/>
      <top style="thin">
        <color rgb="FF000000"/>
      </top>
      <bottom style="thin">
        <color rgb="FF000000"/>
      </bottom>
    </border>
    <border>
      <right style="medium">
        <color rgb="FF000000"/>
      </right>
      <top style="thin">
        <color rgb="FF000000"/>
      </top>
      <bottom style="thin">
        <color rgb="FF000000"/>
      </bottom>
    </border>
    <border>
      <left style="thin">
        <color rgb="FF000000"/>
      </left>
      <right style="thin">
        <color rgb="FF000000"/>
      </right>
      <top style="thin">
        <color rgb="FF000000"/>
      </top>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right style="thin">
        <color rgb="FF000000"/>
      </right>
    </border>
    <border>
      <left style="medium">
        <color rgb="FF000000"/>
      </left>
      <right/>
      <top style="thin">
        <color rgb="FF000000"/>
      </top>
      <bottom/>
    </border>
    <border>
      <left style="medium">
        <color rgb="FF000000"/>
      </left>
      <right/>
      <top style="thin">
        <color rgb="FF000000"/>
      </top>
      <bottom style="thin">
        <color rgb="FF000000"/>
      </bottom>
    </border>
    <border>
      <left style="medium">
        <color rgb="FF000000"/>
      </left>
      <right style="medium">
        <color rgb="FF000000"/>
      </right>
      <top style="medium">
        <color rgb="FF000000"/>
      </top>
      <bottom style="medium">
        <color rgb="FF000000"/>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right/>
      <top style="medium">
        <color rgb="FF000000"/>
      </top>
      <bottom style="medium">
        <color rgb="FF000000"/>
      </bottom>
    </border>
    <border>
      <left/>
      <top style="medium">
        <color rgb="FF000000"/>
      </top>
      <bottom style="medium">
        <color rgb="FF000000"/>
      </bottom>
    </border>
    <border>
      <left style="medium">
        <color rgb="FF000000"/>
      </left>
      <right style="thin">
        <color rgb="FFCCCCCC"/>
      </right>
      <top/>
      <bottom style="thin">
        <color rgb="FFCCCCCC"/>
      </bottom>
    </border>
    <border>
      <left style="thin">
        <color rgb="FFCCCCCC"/>
      </left>
      <right style="thin">
        <color rgb="FFCCCCCC"/>
      </right>
      <top/>
      <bottom style="thin">
        <color rgb="FFCCCCCC"/>
      </bottom>
    </border>
    <border>
      <left style="thin">
        <color rgb="FFCCCCCC"/>
      </left>
      <right style="medium">
        <color rgb="FF000000"/>
      </right>
      <top/>
      <bottom style="thin">
        <color rgb="FFCCCCCC"/>
      </bottom>
    </border>
    <border>
      <left style="medium">
        <color rgb="FF000000"/>
      </left>
      <right style="thin">
        <color rgb="FFCCCCCC"/>
      </right>
      <top style="medium">
        <color rgb="FF000000"/>
      </top>
      <bottom style="medium">
        <color rgb="FF000000"/>
      </bottom>
    </border>
    <border>
      <left style="thin">
        <color rgb="FFCCCCCC"/>
      </left>
      <right style="thin">
        <color rgb="FFCCCCCC"/>
      </right>
      <top style="medium">
        <color rgb="FF000000"/>
      </top>
      <bottom style="medium">
        <color rgb="FF000000"/>
      </bottom>
    </border>
    <border>
      <left style="thin">
        <color rgb="FFCCCCCC"/>
      </left>
      <right style="medium">
        <color rgb="FF000000"/>
      </right>
      <top style="medium">
        <color rgb="FF000000"/>
      </top>
      <bottom style="medium">
        <color rgb="FF000000"/>
      </bottom>
    </border>
    <border>
      <left style="medium">
        <color rgb="FF000000"/>
      </left>
      <right style="thin">
        <color rgb="FFCCCCCC"/>
      </right>
      <top style="thin">
        <color rgb="FFCCCCCC"/>
      </top>
      <bottom style="medium">
        <color rgb="FF000000"/>
      </bottom>
    </border>
  </borders>
  <cellStyleXfs count="1">
    <xf borderId="0" fillId="0" fontId="0" numFmtId="0" applyAlignment="1" applyFont="1"/>
  </cellStyleXfs>
  <cellXfs count="344">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2" fillId="0" fontId="2" numFmtId="0" xfId="0" applyBorder="1" applyFont="1"/>
    <xf borderId="3" fillId="0" fontId="2" numFmtId="0" xfId="0" applyBorder="1" applyFont="1"/>
    <xf borderId="1" fillId="2" fontId="3" numFmtId="0" xfId="0" applyAlignment="1" applyBorder="1" applyFont="1">
      <alignment horizontal="center" shrinkToFit="0" vertical="center" wrapText="1"/>
    </xf>
    <xf borderId="1" fillId="2" fontId="4" numFmtId="164" xfId="0" applyAlignment="1" applyBorder="1" applyFont="1" applyNumberFormat="1">
      <alignment horizontal="center" shrinkToFit="0" vertical="center" wrapText="1"/>
    </xf>
    <xf borderId="4" fillId="3" fontId="5" numFmtId="0" xfId="0" applyAlignment="1" applyBorder="1" applyFill="1" applyFont="1">
      <alignment horizontal="center" vertical="center"/>
    </xf>
    <xf borderId="5" fillId="2" fontId="3" numFmtId="0" xfId="0" applyAlignment="1" applyBorder="1" applyFont="1">
      <alignment horizontal="center" shrinkToFit="0" vertical="center" wrapText="1"/>
    </xf>
    <xf borderId="6" fillId="2" fontId="3" numFmtId="0" xfId="0" applyAlignment="1" applyBorder="1" applyFont="1">
      <alignment horizontal="center" shrinkToFit="0" vertical="center" wrapText="1"/>
    </xf>
    <xf borderId="6" fillId="2" fontId="3" numFmtId="4" xfId="0" applyAlignment="1" applyBorder="1" applyFont="1" applyNumberFormat="1">
      <alignment horizontal="center" shrinkToFit="0" vertical="center" wrapText="1"/>
    </xf>
    <xf borderId="6" fillId="2" fontId="3" numFmtId="164" xfId="0" applyAlignment="1" applyBorder="1" applyFont="1" applyNumberFormat="1">
      <alignment horizontal="center" shrinkToFit="0" vertical="center" wrapText="1"/>
    </xf>
    <xf borderId="7" fillId="2" fontId="3" numFmtId="164" xfId="0" applyAlignment="1" applyBorder="1" applyFont="1" applyNumberFormat="1">
      <alignment horizontal="center" shrinkToFit="0" vertical="center" wrapText="1"/>
    </xf>
    <xf borderId="8" fillId="2" fontId="6" numFmtId="0" xfId="0" applyAlignment="1" applyBorder="1" applyFont="1">
      <alignment horizontal="center" shrinkToFit="0" vertical="center" wrapText="1"/>
    </xf>
    <xf borderId="9" fillId="2" fontId="6" numFmtId="0" xfId="0" applyAlignment="1" applyBorder="1" applyFont="1">
      <alignment horizontal="center" shrinkToFit="0" vertical="center" wrapText="1"/>
    </xf>
    <xf borderId="9" fillId="2" fontId="6" numFmtId="0" xfId="0" applyAlignment="1" applyBorder="1" applyFont="1">
      <alignment horizontal="left" shrinkToFit="0" vertical="center" wrapText="1"/>
    </xf>
    <xf borderId="9" fillId="2" fontId="6" numFmtId="4" xfId="0" applyAlignment="1" applyBorder="1" applyFont="1" applyNumberFormat="1">
      <alignment horizontal="center" shrinkToFit="0" vertical="center" wrapText="1"/>
    </xf>
    <xf borderId="9" fillId="2" fontId="6" numFmtId="164" xfId="0" applyAlignment="1" applyBorder="1" applyFont="1" applyNumberFormat="1">
      <alignment horizontal="center" shrinkToFit="0" vertical="center" wrapText="1"/>
    </xf>
    <xf borderId="10" fillId="2" fontId="6" numFmtId="164" xfId="0" applyAlignment="1" applyBorder="1" applyFont="1" applyNumberFormat="1">
      <alignment horizontal="right" shrinkToFit="0" vertical="center" wrapText="1"/>
    </xf>
    <xf borderId="8" fillId="3" fontId="7" numFmtId="0" xfId="0" applyAlignment="1" applyBorder="1" applyFont="1">
      <alignment horizontal="center" shrinkToFit="0" vertical="center" wrapText="1"/>
    </xf>
    <xf borderId="9" fillId="3" fontId="7" numFmtId="0" xfId="0" applyAlignment="1" applyBorder="1" applyFont="1">
      <alignment horizontal="center" shrinkToFit="0" vertical="center" wrapText="1"/>
    </xf>
    <xf borderId="9" fillId="3" fontId="7" numFmtId="0" xfId="0" applyAlignment="1" applyBorder="1" applyFont="1">
      <alignment horizontal="left" shrinkToFit="0" vertical="center" wrapText="1"/>
    </xf>
    <xf borderId="9" fillId="3" fontId="7" numFmtId="10" xfId="0" applyAlignment="1" applyBorder="1" applyFont="1" applyNumberFormat="1">
      <alignment horizontal="center" shrinkToFit="0" vertical="center" wrapText="1"/>
    </xf>
    <xf borderId="9" fillId="3" fontId="7" numFmtId="164" xfId="0" applyAlignment="1" applyBorder="1" applyFont="1" applyNumberFormat="1">
      <alignment horizontal="center" shrinkToFit="0" vertical="center" wrapText="1"/>
    </xf>
    <xf borderId="10" fillId="3" fontId="7" numFmtId="164" xfId="0" applyAlignment="1" applyBorder="1" applyFont="1" applyNumberFormat="1">
      <alignment horizontal="right" shrinkToFit="0" vertical="center" wrapText="1"/>
    </xf>
    <xf borderId="11" fillId="2" fontId="6" numFmtId="0" xfId="0" applyAlignment="1" applyBorder="1" applyFont="1">
      <alignment horizontal="right" shrinkToFit="0" vertical="center" wrapText="1"/>
    </xf>
    <xf borderId="12" fillId="0" fontId="2" numFmtId="0" xfId="0" applyBorder="1" applyFont="1"/>
    <xf borderId="13" fillId="0" fontId="2" numFmtId="0" xfId="0" applyBorder="1" applyFont="1"/>
    <xf borderId="9" fillId="3" fontId="7" numFmtId="4" xfId="0" applyAlignment="1" applyBorder="1" applyFont="1" applyNumberFormat="1">
      <alignment horizontal="center" shrinkToFit="0" vertical="center" wrapText="1"/>
    </xf>
    <xf borderId="10" fillId="2" fontId="8" numFmtId="164" xfId="0" applyAlignment="1" applyBorder="1" applyFont="1" applyNumberFormat="1">
      <alignment horizontal="right" shrinkToFit="0" vertical="center" wrapText="1"/>
    </xf>
    <xf borderId="10" fillId="2" fontId="7" numFmtId="164" xfId="0" applyAlignment="1" applyBorder="1" applyFont="1" applyNumberFormat="1">
      <alignment horizontal="right" shrinkToFit="0" vertical="center" wrapText="1"/>
    </xf>
    <xf borderId="14" fillId="3" fontId="5" numFmtId="0" xfId="0" applyAlignment="1" applyBorder="1" applyFont="1">
      <alignment horizontal="center" vertical="center"/>
    </xf>
    <xf borderId="4" fillId="3" fontId="5" numFmtId="0" xfId="0" applyAlignment="1" applyBorder="1" applyFont="1">
      <alignment horizontal="left" vertical="center"/>
    </xf>
    <xf borderId="4" fillId="3" fontId="5" numFmtId="4" xfId="0" applyAlignment="1" applyBorder="1" applyFont="1" applyNumberFormat="1">
      <alignment horizontal="center" vertical="center"/>
    </xf>
    <xf borderId="4" fillId="3" fontId="5" numFmtId="164" xfId="0" applyAlignment="1" applyBorder="1" applyFont="1" applyNumberFormat="1">
      <alignment horizontal="center" vertical="center"/>
    </xf>
    <xf borderId="15" fillId="3" fontId="5" numFmtId="164" xfId="0" applyAlignment="1" applyBorder="1" applyFont="1" applyNumberFormat="1">
      <alignment horizontal="right" vertical="center"/>
    </xf>
    <xf borderId="11" fillId="4" fontId="6" numFmtId="0" xfId="0" applyAlignment="1" applyBorder="1" applyFill="1" applyFont="1">
      <alignment horizontal="right" shrinkToFit="0" vertical="center" wrapText="1"/>
    </xf>
    <xf borderId="10" fillId="4" fontId="6" numFmtId="164" xfId="0" applyAlignment="1" applyBorder="1" applyFont="1" applyNumberFormat="1">
      <alignment horizontal="right" shrinkToFit="0" vertical="center" wrapText="1"/>
    </xf>
    <xf borderId="16" fillId="4" fontId="6" numFmtId="0" xfId="0" applyAlignment="1" applyBorder="1" applyFont="1">
      <alignment horizontal="right" shrinkToFit="0" vertical="center" wrapText="1"/>
    </xf>
    <xf borderId="17" fillId="0" fontId="2" numFmtId="0" xfId="0" applyBorder="1" applyFont="1"/>
    <xf borderId="18" fillId="0" fontId="2" numFmtId="0" xfId="0" applyBorder="1" applyFont="1"/>
    <xf borderId="19" fillId="4" fontId="6" numFmtId="164" xfId="0" applyAlignment="1" applyBorder="1" applyFont="1" applyNumberFormat="1">
      <alignment horizontal="right" shrinkToFit="0" vertical="center" wrapText="1"/>
    </xf>
    <xf borderId="4" fillId="3" fontId="5" numFmtId="164" xfId="0" applyAlignment="1" applyBorder="1" applyFont="1" applyNumberFormat="1">
      <alignment horizontal="right" vertical="center"/>
    </xf>
    <xf borderId="9" fillId="3" fontId="9" numFmtId="0" xfId="0" applyAlignment="1" applyBorder="1" applyFont="1">
      <alignment horizontal="center" shrinkToFit="0" vertical="center" wrapText="1"/>
    </xf>
    <xf borderId="9" fillId="3" fontId="9" numFmtId="0" xfId="0" applyAlignment="1" applyBorder="1" applyFont="1">
      <alignment horizontal="left" shrinkToFit="0" vertical="center" wrapText="1"/>
    </xf>
    <xf borderId="9" fillId="3" fontId="9" numFmtId="164" xfId="0" applyAlignment="1" applyBorder="1" applyFont="1" applyNumberFormat="1">
      <alignment horizontal="center" shrinkToFit="0" vertical="center" wrapText="1"/>
    </xf>
    <xf borderId="4" fillId="3" fontId="10" numFmtId="0" xfId="0" applyAlignment="1" applyBorder="1" applyFont="1">
      <alignment horizontal="center" vertical="center"/>
    </xf>
    <xf borderId="9" fillId="3" fontId="11" numFmtId="0" xfId="0" applyAlignment="1" applyBorder="1" applyFont="1">
      <alignment horizontal="center" shrinkToFit="0" vertical="center" wrapText="1"/>
    </xf>
    <xf borderId="9" fillId="3" fontId="11" numFmtId="0" xfId="0" applyAlignment="1" applyBorder="1" applyFont="1">
      <alignment horizontal="left" shrinkToFit="0" vertical="center" wrapText="1"/>
    </xf>
    <xf borderId="9" fillId="3" fontId="11" numFmtId="10" xfId="0" applyAlignment="1" applyBorder="1" applyFont="1" applyNumberFormat="1">
      <alignment horizontal="center" shrinkToFit="0" vertical="center" wrapText="1"/>
    </xf>
    <xf borderId="9" fillId="3" fontId="11" numFmtId="164" xfId="0" applyAlignment="1" applyBorder="1" applyFont="1" applyNumberFormat="1">
      <alignment horizontal="center" shrinkToFit="0" vertical="center" wrapText="1"/>
    </xf>
    <xf borderId="20" fillId="3" fontId="11" numFmtId="0" xfId="0" applyAlignment="1" applyBorder="1" applyFont="1">
      <alignment horizontal="center" shrinkToFit="0" vertical="center" wrapText="1"/>
    </xf>
    <xf borderId="20" fillId="3" fontId="11" numFmtId="0" xfId="0" applyAlignment="1" applyBorder="1" applyFont="1">
      <alignment horizontal="left" shrinkToFit="0" vertical="center" wrapText="1"/>
    </xf>
    <xf borderId="20" fillId="3" fontId="11" numFmtId="164" xfId="0" applyAlignment="1" applyBorder="1" applyFont="1" applyNumberFormat="1">
      <alignment horizontal="center" shrinkToFit="0" vertical="center" wrapText="1"/>
    </xf>
    <xf borderId="9" fillId="3" fontId="12" numFmtId="0" xfId="0" applyAlignment="1" applyBorder="1" applyFont="1">
      <alignment horizontal="center" shrinkToFit="0" vertical="center" wrapText="1"/>
    </xf>
    <xf borderId="9" fillId="3" fontId="12" numFmtId="0" xfId="0" applyAlignment="1" applyBorder="1" applyFont="1">
      <alignment horizontal="left" shrinkToFit="0" vertical="center" wrapText="1"/>
    </xf>
    <xf borderId="9" fillId="3" fontId="12" numFmtId="165" xfId="0" applyAlignment="1" applyBorder="1" applyFont="1" applyNumberFormat="1">
      <alignment horizontal="center" shrinkToFit="0" vertical="center" wrapText="1"/>
    </xf>
    <xf borderId="9" fillId="3" fontId="12" numFmtId="164" xfId="0" applyAlignment="1" applyBorder="1" applyFont="1" applyNumberFormat="1">
      <alignment horizontal="center" shrinkToFit="0" vertical="center" wrapText="1"/>
    </xf>
    <xf borderId="9" fillId="3" fontId="10" numFmtId="0" xfId="0" applyAlignment="1" applyBorder="1" applyFont="1">
      <alignment horizontal="center" shrinkToFit="0" vertical="center" wrapText="1"/>
    </xf>
    <xf borderId="9" fillId="3" fontId="10" numFmtId="0" xfId="0" applyAlignment="1" applyBorder="1" applyFont="1">
      <alignment horizontal="left" shrinkToFit="0" vertical="center" wrapText="1"/>
    </xf>
    <xf borderId="9" fillId="3" fontId="10" numFmtId="165" xfId="0" applyAlignment="1" applyBorder="1" applyFont="1" applyNumberFormat="1">
      <alignment horizontal="center" shrinkToFit="0" vertical="center" wrapText="1"/>
    </xf>
    <xf borderId="9" fillId="3" fontId="10" numFmtId="164" xfId="0" applyAlignment="1" applyBorder="1" applyFont="1" applyNumberFormat="1">
      <alignment horizontal="center" shrinkToFit="0" vertical="center" wrapText="1"/>
    </xf>
    <xf borderId="4" fillId="3" fontId="9" numFmtId="0" xfId="0" applyAlignment="1" applyBorder="1" applyFont="1">
      <alignment horizontal="center" vertical="center"/>
    </xf>
    <xf borderId="9" fillId="3" fontId="10" numFmtId="4" xfId="0" applyAlignment="1" applyBorder="1" applyFont="1" applyNumberFormat="1">
      <alignment horizontal="center" shrinkToFit="0" vertical="center" wrapText="1"/>
    </xf>
    <xf borderId="21" fillId="3" fontId="10" numFmtId="0" xfId="0" applyAlignment="1" applyBorder="1" applyFont="1">
      <alignment horizontal="center" shrinkToFit="0" vertical="center" wrapText="1"/>
    </xf>
    <xf borderId="21" fillId="3" fontId="10" numFmtId="0" xfId="0" applyAlignment="1" applyBorder="1" applyFont="1">
      <alignment horizontal="left" shrinkToFit="0" vertical="center" wrapText="1"/>
    </xf>
    <xf borderId="21" fillId="3" fontId="10" numFmtId="4" xfId="0" applyAlignment="1" applyBorder="1" applyFont="1" applyNumberFormat="1">
      <alignment horizontal="center" shrinkToFit="0" vertical="center" wrapText="1"/>
    </xf>
    <xf borderId="21" fillId="3" fontId="10" numFmtId="164" xfId="0" applyAlignment="1" applyBorder="1" applyFont="1" applyNumberFormat="1">
      <alignment horizontal="center" shrinkToFit="0" vertical="center" wrapText="1"/>
    </xf>
    <xf borderId="4" fillId="3" fontId="9" numFmtId="0" xfId="0" applyAlignment="1" applyBorder="1" applyFont="1">
      <alignment horizontal="center" shrinkToFit="0" vertical="center" wrapText="1"/>
    </xf>
    <xf borderId="4" fillId="3" fontId="9" numFmtId="0" xfId="0" applyAlignment="1" applyBorder="1" applyFont="1">
      <alignment horizontal="left" shrinkToFit="0" vertical="center" wrapText="1"/>
    </xf>
    <xf borderId="4" fillId="3" fontId="9" numFmtId="165" xfId="0" applyAlignment="1" applyBorder="1" applyFont="1" applyNumberFormat="1">
      <alignment horizontal="center" shrinkToFit="0" vertical="center" wrapText="1"/>
    </xf>
    <xf borderId="4" fillId="3" fontId="9" numFmtId="164" xfId="0" applyAlignment="1" applyBorder="1" applyFont="1" applyNumberFormat="1">
      <alignment horizontal="center" shrinkToFit="0" vertical="center" wrapText="1"/>
    </xf>
    <xf borderId="9" fillId="3" fontId="10" numFmtId="166" xfId="0" applyAlignment="1" applyBorder="1" applyFont="1" applyNumberFormat="1">
      <alignment horizontal="center" shrinkToFit="0" vertical="center" wrapText="1"/>
    </xf>
    <xf borderId="4" fillId="3" fontId="10" numFmtId="167" xfId="0" applyAlignment="1" applyBorder="1" applyFont="1" applyNumberFormat="1">
      <alignment horizontal="center" vertical="center"/>
    </xf>
    <xf borderId="9" fillId="3" fontId="6" numFmtId="164" xfId="0" applyAlignment="1" applyBorder="1" applyFont="1" applyNumberFormat="1">
      <alignment horizontal="center" shrinkToFit="0" vertical="center" wrapText="1"/>
    </xf>
    <xf quotePrefix="1" borderId="4" fillId="3" fontId="10" numFmtId="0" xfId="0" applyAlignment="1" applyBorder="1" applyFont="1">
      <alignment horizontal="center" vertical="center"/>
    </xf>
    <xf borderId="1" fillId="5" fontId="1" numFmtId="0" xfId="0" applyAlignment="1" applyBorder="1" applyFill="1" applyFont="1">
      <alignment horizontal="center" shrinkToFit="0" vertical="center" wrapText="1"/>
    </xf>
    <xf borderId="0" fillId="0" fontId="5" numFmtId="0" xfId="0" applyAlignment="1" applyFont="1">
      <alignment vertical="center"/>
    </xf>
    <xf borderId="22" fillId="0" fontId="3" numFmtId="49" xfId="0" applyAlignment="1" applyBorder="1" applyFont="1" applyNumberFormat="1">
      <alignment horizontal="center" vertical="center"/>
    </xf>
    <xf borderId="23" fillId="0" fontId="3" numFmtId="0" xfId="0" applyAlignment="1" applyBorder="1" applyFont="1">
      <alignment horizontal="center" vertical="center"/>
    </xf>
    <xf borderId="24" fillId="0" fontId="3" numFmtId="0" xfId="0" applyAlignment="1" applyBorder="1" applyFont="1">
      <alignment horizontal="center" vertical="center"/>
    </xf>
    <xf borderId="25" fillId="0" fontId="2" numFmtId="0" xfId="0" applyBorder="1" applyFont="1"/>
    <xf borderId="26" fillId="5" fontId="3" numFmtId="0" xfId="0" applyAlignment="1" applyBorder="1" applyFont="1">
      <alignment horizontal="center" shrinkToFit="0" vertical="center" wrapText="1"/>
    </xf>
    <xf borderId="27" fillId="0" fontId="2" numFmtId="0" xfId="0" applyBorder="1" applyFont="1"/>
    <xf borderId="24" fillId="0" fontId="3" numFmtId="0" xfId="0" applyAlignment="1" applyBorder="1" applyFont="1">
      <alignment horizontal="center" shrinkToFit="0" vertical="center" wrapText="1"/>
    </xf>
    <xf borderId="28" fillId="5" fontId="3" numFmtId="0" xfId="0" applyAlignment="1" applyBorder="1" applyFont="1">
      <alignment horizontal="center" shrinkToFit="0" vertical="center" wrapText="1"/>
    </xf>
    <xf borderId="29" fillId="0" fontId="2" numFmtId="0" xfId="0" applyBorder="1" applyFont="1"/>
    <xf borderId="30" fillId="0" fontId="3" numFmtId="49" xfId="0" applyAlignment="1" applyBorder="1" applyFont="1" applyNumberFormat="1">
      <alignment horizontal="center" vertical="center"/>
    </xf>
    <xf borderId="31" fillId="0" fontId="3" numFmtId="0" xfId="0" applyAlignment="1" applyBorder="1" applyFont="1">
      <alignment horizontal="center" vertical="center"/>
    </xf>
    <xf borderId="30" fillId="0" fontId="3" numFmtId="10" xfId="0" applyAlignment="1" applyBorder="1" applyFont="1" applyNumberFormat="1">
      <alignment horizontal="center" vertical="center"/>
    </xf>
    <xf borderId="32" fillId="0" fontId="3" numFmtId="164" xfId="0" applyAlignment="1" applyBorder="1" applyFont="1" applyNumberFormat="1">
      <alignment horizontal="center" vertical="center"/>
    </xf>
    <xf borderId="33" fillId="5" fontId="3" numFmtId="0" xfId="0" applyAlignment="1" applyBorder="1" applyFont="1">
      <alignment horizontal="center" vertical="center"/>
    </xf>
    <xf borderId="34" fillId="5" fontId="3" numFmtId="0" xfId="0" applyAlignment="1" applyBorder="1" applyFont="1">
      <alignment horizontal="center" vertical="center"/>
    </xf>
    <xf borderId="30" fillId="6" fontId="3" numFmtId="0" xfId="0" applyAlignment="1" applyBorder="1" applyFill="1" applyFont="1">
      <alignment horizontal="center" vertical="center"/>
    </xf>
    <xf borderId="32" fillId="6" fontId="3" numFmtId="0" xfId="0" applyAlignment="1" applyBorder="1" applyFont="1">
      <alignment horizontal="center" vertical="center"/>
    </xf>
    <xf borderId="30" fillId="5" fontId="3" numFmtId="0" xfId="0" applyAlignment="1" applyBorder="1" applyFont="1">
      <alignment horizontal="center" vertical="center"/>
    </xf>
    <xf borderId="32" fillId="5" fontId="3" numFmtId="0" xfId="0" applyAlignment="1" applyBorder="1" applyFont="1">
      <alignment horizontal="center" vertical="center"/>
    </xf>
    <xf borderId="35" fillId="0" fontId="13" numFmtId="168" xfId="0" applyAlignment="1" applyBorder="1" applyFont="1" applyNumberFormat="1">
      <alignment horizontal="center" vertical="center"/>
    </xf>
    <xf borderId="36" fillId="0" fontId="13" numFmtId="1" xfId="0" applyAlignment="1" applyBorder="1" applyFont="1" applyNumberFormat="1">
      <alignment horizontal="left" shrinkToFit="0" vertical="center" wrapText="1"/>
    </xf>
    <xf borderId="35" fillId="6" fontId="13" numFmtId="10" xfId="0" applyAlignment="1" applyBorder="1" applyFont="1" applyNumberFormat="1">
      <alignment horizontal="center" vertical="center"/>
    </xf>
    <xf borderId="37" fillId="0" fontId="13" numFmtId="164" xfId="0" applyAlignment="1" applyBorder="1" applyFont="1" applyNumberFormat="1">
      <alignment horizontal="center" vertical="center"/>
    </xf>
    <xf borderId="38" fillId="5" fontId="5" numFmtId="10" xfId="0" applyAlignment="1" applyBorder="1" applyFont="1" applyNumberFormat="1">
      <alignment horizontal="center" vertical="center"/>
    </xf>
    <xf borderId="39" fillId="5" fontId="5" numFmtId="164" xfId="0" applyAlignment="1" applyBorder="1" applyFont="1" applyNumberFormat="1">
      <alignment horizontal="center" vertical="center"/>
    </xf>
    <xf borderId="35" fillId="6" fontId="5" numFmtId="9" xfId="0" applyAlignment="1" applyBorder="1" applyFont="1" applyNumberFormat="1">
      <alignment horizontal="center" vertical="center"/>
    </xf>
    <xf borderId="37" fillId="0" fontId="5" numFmtId="164" xfId="0" applyAlignment="1" applyBorder="1" applyFont="1" applyNumberFormat="1">
      <alignment horizontal="center" vertical="center"/>
    </xf>
    <xf borderId="38" fillId="5" fontId="5" numFmtId="9" xfId="0" applyAlignment="1" applyBorder="1" applyFont="1" applyNumberFormat="1">
      <alignment horizontal="center" vertical="center"/>
    </xf>
    <xf borderId="35" fillId="5" fontId="5" numFmtId="9" xfId="0" applyAlignment="1" applyBorder="1" applyFont="1" applyNumberFormat="1">
      <alignment horizontal="center" vertical="center"/>
    </xf>
    <xf borderId="37" fillId="5" fontId="5" numFmtId="164" xfId="0" applyAlignment="1" applyBorder="1" applyFont="1" applyNumberFormat="1">
      <alignment horizontal="center" vertical="center"/>
    </xf>
    <xf borderId="35" fillId="5" fontId="5" numFmtId="10" xfId="0" applyAlignment="1" applyBorder="1" applyFont="1" applyNumberFormat="1">
      <alignment horizontal="center" vertical="center"/>
    </xf>
    <xf borderId="35" fillId="6" fontId="5" numFmtId="10" xfId="0" applyAlignment="1" applyBorder="1" applyFont="1" applyNumberFormat="1">
      <alignment horizontal="center" vertical="center"/>
    </xf>
    <xf borderId="0" fillId="0" fontId="5" numFmtId="10" xfId="0" applyAlignment="1" applyFont="1" applyNumberFormat="1">
      <alignment vertical="center"/>
    </xf>
    <xf borderId="39" fillId="6" fontId="13" numFmtId="1" xfId="0" applyAlignment="1" applyBorder="1" applyFont="1" applyNumberFormat="1">
      <alignment horizontal="left" shrinkToFit="0" vertical="center" wrapText="1"/>
    </xf>
    <xf borderId="40" fillId="0" fontId="13" numFmtId="168" xfId="0" applyAlignment="1" applyBorder="1" applyFont="1" applyNumberFormat="1">
      <alignment horizontal="center" vertical="center"/>
    </xf>
    <xf borderId="41" fillId="6" fontId="13" numFmtId="1" xfId="0" applyAlignment="1" applyBorder="1" applyFont="1" applyNumberFormat="1">
      <alignment horizontal="left" shrinkToFit="0" vertical="center" wrapText="1"/>
    </xf>
    <xf borderId="40" fillId="6" fontId="13" numFmtId="10" xfId="0" applyAlignment="1" applyBorder="1" applyFont="1" applyNumberFormat="1">
      <alignment horizontal="center" vertical="center"/>
    </xf>
    <xf borderId="42" fillId="0" fontId="13" numFmtId="164" xfId="0" applyAlignment="1" applyBorder="1" applyFont="1" applyNumberFormat="1">
      <alignment horizontal="center" vertical="center"/>
    </xf>
    <xf borderId="43" fillId="5" fontId="5" numFmtId="9" xfId="0" applyAlignment="1" applyBorder="1" applyFont="1" applyNumberFormat="1">
      <alignment horizontal="center" vertical="center"/>
    </xf>
    <xf borderId="41" fillId="5" fontId="5" numFmtId="164" xfId="0" applyAlignment="1" applyBorder="1" applyFont="1" applyNumberFormat="1">
      <alignment horizontal="center" vertical="center"/>
    </xf>
    <xf borderId="40" fillId="6" fontId="5" numFmtId="9" xfId="0" applyAlignment="1" applyBorder="1" applyFont="1" applyNumberFormat="1">
      <alignment horizontal="center" vertical="center"/>
    </xf>
    <xf borderId="42" fillId="0" fontId="5" numFmtId="164" xfId="0" applyAlignment="1" applyBorder="1" applyFont="1" applyNumberFormat="1">
      <alignment horizontal="center" vertical="center"/>
    </xf>
    <xf borderId="40" fillId="5" fontId="5" numFmtId="9" xfId="0" applyAlignment="1" applyBorder="1" applyFont="1" applyNumberFormat="1">
      <alignment horizontal="center" vertical="center"/>
    </xf>
    <xf borderId="42" fillId="5" fontId="5" numFmtId="164" xfId="0" applyAlignment="1" applyBorder="1" applyFont="1" applyNumberFormat="1">
      <alignment horizontal="center" vertical="center"/>
    </xf>
    <xf borderId="22" fillId="0" fontId="5" numFmtId="168" xfId="0" applyAlignment="1" applyBorder="1" applyFont="1" applyNumberFormat="1">
      <alignment horizontal="center" vertical="center"/>
    </xf>
    <xf borderId="44" fillId="6" fontId="5" numFmtId="1" xfId="0" applyAlignment="1" applyBorder="1" applyFont="1" applyNumberFormat="1">
      <alignment horizontal="left" shrinkToFit="0" vertical="center" wrapText="1"/>
    </xf>
    <xf borderId="45" fillId="6" fontId="5" numFmtId="10" xfId="0" applyAlignment="1" applyBorder="1" applyFont="1" applyNumberFormat="1">
      <alignment horizontal="center" vertical="center"/>
    </xf>
    <xf borderId="46" fillId="0" fontId="5" numFmtId="164" xfId="0" applyAlignment="1" applyBorder="1" applyFont="1" applyNumberFormat="1">
      <alignment horizontal="center" vertical="center"/>
    </xf>
    <xf borderId="47" fillId="5" fontId="5" numFmtId="9" xfId="0" applyAlignment="1" applyBorder="1" applyFont="1" applyNumberFormat="1">
      <alignment horizontal="center" vertical="center"/>
    </xf>
    <xf borderId="44" fillId="5" fontId="5" numFmtId="164" xfId="0" applyAlignment="1" applyBorder="1" applyFont="1" applyNumberFormat="1">
      <alignment horizontal="center" vertical="center"/>
    </xf>
    <xf borderId="48" fillId="6" fontId="5" numFmtId="9" xfId="0" applyAlignment="1" applyBorder="1" applyFont="1" applyNumberFormat="1">
      <alignment horizontal="center" vertical="center"/>
    </xf>
    <xf borderId="49" fillId="0" fontId="5" numFmtId="164" xfId="0" applyAlignment="1" applyBorder="1" applyFont="1" applyNumberFormat="1">
      <alignment horizontal="center" vertical="center"/>
    </xf>
    <xf borderId="48" fillId="5" fontId="5" numFmtId="9" xfId="0" applyAlignment="1" applyBorder="1" applyFont="1" applyNumberFormat="1">
      <alignment horizontal="center" vertical="center"/>
    </xf>
    <xf borderId="49" fillId="5" fontId="5" numFmtId="164" xfId="0" applyAlignment="1" applyBorder="1" applyFont="1" applyNumberFormat="1">
      <alignment horizontal="center" vertical="center"/>
    </xf>
    <xf borderId="48" fillId="5" fontId="5" numFmtId="10" xfId="0" applyAlignment="1" applyBorder="1" applyFont="1" applyNumberFormat="1">
      <alignment horizontal="center" vertical="center"/>
    </xf>
    <xf borderId="48" fillId="6" fontId="5" numFmtId="10" xfId="0" applyAlignment="1" applyBorder="1" applyFont="1" applyNumberFormat="1">
      <alignment horizontal="center" vertical="center"/>
    </xf>
    <xf borderId="50" fillId="0" fontId="5" numFmtId="168" xfId="0" applyAlignment="1" applyBorder="1" applyFont="1" applyNumberFormat="1">
      <alignment horizontal="center" vertical="center"/>
    </xf>
    <xf borderId="51" fillId="6" fontId="5" numFmtId="1" xfId="0" applyAlignment="1" applyBorder="1" applyFont="1" applyNumberFormat="1">
      <alignment horizontal="left" shrinkToFit="0" vertical="center" wrapText="1"/>
    </xf>
    <xf borderId="52" fillId="5" fontId="5" numFmtId="9" xfId="0" applyAlignment="1" applyBorder="1" applyFont="1" applyNumberFormat="1">
      <alignment horizontal="center" vertical="center"/>
    </xf>
    <xf borderId="51" fillId="5" fontId="5" numFmtId="164" xfId="0" applyAlignment="1" applyBorder="1" applyFont="1" applyNumberFormat="1">
      <alignment horizontal="center" vertical="center"/>
    </xf>
    <xf borderId="53" fillId="6" fontId="5" numFmtId="10" xfId="0" applyAlignment="1" applyBorder="1" applyFont="1" applyNumberFormat="1">
      <alignment horizontal="center" vertical="center"/>
    </xf>
    <xf borderId="54" fillId="0" fontId="5" numFmtId="164" xfId="0" applyAlignment="1" applyBorder="1" applyFont="1" applyNumberFormat="1">
      <alignment horizontal="center" vertical="center"/>
    </xf>
    <xf borderId="53" fillId="6" fontId="5" numFmtId="9" xfId="0" applyAlignment="1" applyBorder="1" applyFont="1" applyNumberFormat="1">
      <alignment horizontal="center" vertical="center"/>
    </xf>
    <xf borderId="53" fillId="5" fontId="5" numFmtId="9" xfId="0" applyAlignment="1" applyBorder="1" applyFont="1" applyNumberFormat="1">
      <alignment horizontal="center" vertical="center"/>
    </xf>
    <xf borderId="55" fillId="5" fontId="5" numFmtId="164" xfId="0" applyAlignment="1" applyBorder="1" applyFont="1" applyNumberFormat="1">
      <alignment horizontal="center" vertical="center"/>
    </xf>
    <xf borderId="40" fillId="6" fontId="5" numFmtId="10" xfId="0" applyAlignment="1" applyBorder="1" applyFont="1" applyNumberFormat="1">
      <alignment horizontal="center" vertical="center"/>
    </xf>
    <xf borderId="47" fillId="5" fontId="5" numFmtId="10" xfId="0" applyAlignment="1" applyBorder="1" applyFont="1" applyNumberFormat="1">
      <alignment horizontal="center" vertical="center"/>
    </xf>
    <xf borderId="53" fillId="5" fontId="5" numFmtId="10" xfId="0" applyAlignment="1" applyBorder="1" applyFont="1" applyNumberFormat="1">
      <alignment horizontal="center" vertical="center"/>
    </xf>
    <xf borderId="56" fillId="3" fontId="5" numFmtId="168" xfId="0" applyAlignment="1" applyBorder="1" applyFont="1" applyNumberFormat="1">
      <alignment horizontal="center" vertical="center"/>
    </xf>
    <xf borderId="34" fillId="3" fontId="5" numFmtId="1" xfId="0" applyAlignment="1" applyBorder="1" applyFont="1" applyNumberFormat="1">
      <alignment horizontal="left" shrinkToFit="0" vertical="center" wrapText="1"/>
    </xf>
    <xf borderId="33" fillId="5" fontId="5" numFmtId="9" xfId="0" applyAlignment="1" applyBorder="1" applyFont="1" applyNumberFormat="1">
      <alignment horizontal="center" vertical="center"/>
    </xf>
    <xf borderId="34" fillId="5" fontId="5" numFmtId="164" xfId="0" applyAlignment="1" applyBorder="1" applyFont="1" applyNumberFormat="1">
      <alignment horizontal="center" vertical="center"/>
    </xf>
    <xf borderId="30" fillId="3" fontId="5" numFmtId="9" xfId="0" applyAlignment="1" applyBorder="1" applyFont="1" applyNumberFormat="1">
      <alignment horizontal="center" vertical="center"/>
    </xf>
    <xf borderId="32" fillId="3" fontId="5" numFmtId="164" xfId="0" applyAlignment="1" applyBorder="1" applyFont="1" applyNumberFormat="1">
      <alignment horizontal="center" vertical="center"/>
    </xf>
    <xf borderId="30" fillId="3" fontId="5" numFmtId="10" xfId="0" applyAlignment="1" applyBorder="1" applyFont="1" applyNumberFormat="1">
      <alignment horizontal="center" vertical="center"/>
    </xf>
    <xf borderId="56" fillId="5" fontId="5" numFmtId="10" xfId="0" applyAlignment="1" applyBorder="1" applyFont="1" applyNumberFormat="1">
      <alignment horizontal="center" vertical="center"/>
    </xf>
    <xf borderId="57" fillId="5" fontId="5" numFmtId="164" xfId="0" applyAlignment="1" applyBorder="1" applyFont="1" applyNumberFormat="1">
      <alignment horizontal="center" vertical="center"/>
    </xf>
    <xf borderId="30" fillId="5" fontId="5" numFmtId="9" xfId="0" applyAlignment="1" applyBorder="1" applyFont="1" applyNumberFormat="1">
      <alignment horizontal="center" vertical="center"/>
    </xf>
    <xf borderId="32" fillId="5" fontId="5" numFmtId="164" xfId="0" applyAlignment="1" applyBorder="1" applyFont="1" applyNumberFormat="1">
      <alignment horizontal="center" vertical="center"/>
    </xf>
    <xf borderId="30" fillId="6" fontId="5" numFmtId="10" xfId="0" applyAlignment="1" applyBorder="1" applyFont="1" applyNumberFormat="1">
      <alignment horizontal="center" vertical="center"/>
    </xf>
    <xf borderId="32" fillId="0" fontId="5" numFmtId="164" xfId="0" applyAlignment="1" applyBorder="1" applyFont="1" applyNumberFormat="1">
      <alignment horizontal="center" vertical="center"/>
    </xf>
    <xf borderId="4" fillId="3" fontId="5" numFmtId="0" xfId="0" applyAlignment="1" applyBorder="1" applyFont="1">
      <alignment vertical="center"/>
    </xf>
    <xf borderId="4" fillId="7" fontId="5" numFmtId="0" xfId="0" applyAlignment="1" applyBorder="1" applyFill="1" applyFont="1">
      <alignment vertical="center"/>
    </xf>
    <xf borderId="22" fillId="0" fontId="13" numFmtId="168" xfId="0" applyAlignment="1" applyBorder="1" applyFont="1" applyNumberFormat="1">
      <alignment horizontal="center" vertical="center"/>
    </xf>
    <xf borderId="58" fillId="6" fontId="13" numFmtId="1" xfId="0" applyAlignment="1" applyBorder="1" applyFont="1" applyNumberFormat="1">
      <alignment horizontal="left" shrinkToFit="0" vertical="center" wrapText="1"/>
    </xf>
    <xf borderId="59" fillId="5" fontId="5" numFmtId="9" xfId="0" applyAlignment="1" applyBorder="1" applyFont="1" applyNumberFormat="1">
      <alignment horizontal="center" vertical="center"/>
    </xf>
    <xf borderId="58" fillId="5" fontId="5" numFmtId="164" xfId="0" applyAlignment="1" applyBorder="1" applyFont="1" applyNumberFormat="1">
      <alignment horizontal="center" vertical="center"/>
    </xf>
    <xf borderId="45" fillId="6" fontId="5" numFmtId="9" xfId="0" applyAlignment="1" applyBorder="1" applyFont="1" applyNumberFormat="1">
      <alignment horizontal="center" vertical="center"/>
    </xf>
    <xf borderId="45" fillId="5" fontId="5" numFmtId="9" xfId="0" applyAlignment="1" applyBorder="1" applyFont="1" applyNumberFormat="1">
      <alignment horizontal="center" vertical="center"/>
    </xf>
    <xf borderId="60" fillId="5" fontId="5" numFmtId="164" xfId="0" applyAlignment="1" applyBorder="1" applyFont="1" applyNumberFormat="1">
      <alignment horizontal="center" vertical="center"/>
    </xf>
    <xf borderId="22" fillId="0" fontId="5" numFmtId="169" xfId="0" applyAlignment="1" applyBorder="1" applyFont="1" applyNumberFormat="1">
      <alignment horizontal="center" vertical="center"/>
    </xf>
    <xf borderId="30" fillId="6" fontId="5" numFmtId="9" xfId="0" applyAlignment="1" applyBorder="1" applyFont="1" applyNumberFormat="1">
      <alignment horizontal="center" vertical="center"/>
    </xf>
    <xf borderId="30" fillId="5" fontId="5" numFmtId="10" xfId="0" applyAlignment="1" applyBorder="1" applyFont="1" applyNumberFormat="1">
      <alignment horizontal="center" vertical="center"/>
    </xf>
    <xf borderId="61" fillId="6" fontId="5" numFmtId="1" xfId="0" applyAlignment="1" applyBorder="1" applyFont="1" applyNumberFormat="1">
      <alignment horizontal="left" shrinkToFit="0" vertical="center" wrapText="1"/>
    </xf>
    <xf borderId="62" fillId="6" fontId="5" numFmtId="10" xfId="0" applyAlignment="1" applyBorder="1" applyFont="1" applyNumberFormat="1">
      <alignment horizontal="center" vertical="center"/>
    </xf>
    <xf borderId="63" fillId="0" fontId="5" numFmtId="164" xfId="0" applyAlignment="1" applyBorder="1" applyFont="1" applyNumberFormat="1">
      <alignment horizontal="center" vertical="center"/>
    </xf>
    <xf borderId="64" fillId="5" fontId="5" numFmtId="9" xfId="0" applyAlignment="1" applyBorder="1" applyFont="1" applyNumberFormat="1">
      <alignment horizontal="center" vertical="center"/>
    </xf>
    <xf borderId="61" fillId="5" fontId="5" numFmtId="164" xfId="0" applyAlignment="1" applyBorder="1" applyFont="1" applyNumberFormat="1">
      <alignment horizontal="center" vertical="center"/>
    </xf>
    <xf borderId="62" fillId="6" fontId="5" numFmtId="9" xfId="0" applyAlignment="1" applyBorder="1" applyFont="1" applyNumberFormat="1">
      <alignment horizontal="center" vertical="center"/>
    </xf>
    <xf borderId="62" fillId="5" fontId="5" numFmtId="10" xfId="0" applyAlignment="1" applyBorder="1" applyFont="1" applyNumberFormat="1">
      <alignment horizontal="center" vertical="center"/>
    </xf>
    <xf borderId="65" fillId="5" fontId="5" numFmtId="164" xfId="0" applyAlignment="1" applyBorder="1" applyFont="1" applyNumberFormat="1">
      <alignment horizontal="center" vertical="center"/>
    </xf>
    <xf borderId="62" fillId="5" fontId="5" numFmtId="9" xfId="0" applyAlignment="1" applyBorder="1" applyFont="1" applyNumberFormat="1">
      <alignment horizontal="center" vertical="center"/>
    </xf>
    <xf borderId="35" fillId="5" fontId="5" numFmtId="170" xfId="0" applyAlignment="1" applyBorder="1" applyFont="1" applyNumberFormat="1">
      <alignment horizontal="center" vertical="center"/>
    </xf>
    <xf borderId="37" fillId="5" fontId="5" numFmtId="170" xfId="0" applyAlignment="1" applyBorder="1" applyFont="1" applyNumberFormat="1">
      <alignment horizontal="center" vertical="center"/>
    </xf>
    <xf borderId="66" fillId="0" fontId="13" numFmtId="168" xfId="0" applyAlignment="1" applyBorder="1" applyFont="1" applyNumberFormat="1">
      <alignment horizontal="center" vertical="center"/>
    </xf>
    <xf borderId="67" fillId="6" fontId="13" numFmtId="1" xfId="0" applyAlignment="1" applyBorder="1" applyFont="1" applyNumberFormat="1">
      <alignment horizontal="left" shrinkToFit="0" vertical="center" wrapText="1"/>
    </xf>
    <xf borderId="56" fillId="6" fontId="13" numFmtId="10" xfId="0" applyAlignment="1" applyBorder="1" applyFont="1" applyNumberFormat="1">
      <alignment horizontal="center" vertical="center"/>
    </xf>
    <xf borderId="68" fillId="0" fontId="13" numFmtId="164" xfId="0" applyAlignment="1" applyBorder="1" applyFont="1" applyNumberFormat="1">
      <alignment horizontal="center" vertical="center"/>
    </xf>
    <xf borderId="69" fillId="5" fontId="5" numFmtId="9" xfId="0" applyAlignment="1" applyBorder="1" applyFont="1" applyNumberFormat="1">
      <alignment horizontal="center" vertical="center"/>
    </xf>
    <xf borderId="67" fillId="5" fontId="5" numFmtId="164" xfId="0" applyAlignment="1" applyBorder="1" applyFont="1" applyNumberFormat="1">
      <alignment horizontal="center" vertical="center"/>
    </xf>
    <xf borderId="56" fillId="6" fontId="5" numFmtId="9" xfId="0" applyAlignment="1" applyBorder="1" applyFont="1" applyNumberFormat="1">
      <alignment horizontal="center" vertical="center"/>
    </xf>
    <xf borderId="68" fillId="0" fontId="5" numFmtId="164" xfId="0" applyAlignment="1" applyBorder="1" applyFont="1" applyNumberFormat="1">
      <alignment horizontal="center" vertical="center"/>
    </xf>
    <xf borderId="56" fillId="5" fontId="5" numFmtId="170" xfId="0" applyAlignment="1" applyBorder="1" applyFont="1" applyNumberFormat="1">
      <alignment horizontal="center" vertical="center"/>
    </xf>
    <xf borderId="57" fillId="5" fontId="5" numFmtId="170" xfId="0" applyAlignment="1" applyBorder="1" applyFont="1" applyNumberFormat="1">
      <alignment horizontal="center" vertical="center"/>
    </xf>
    <xf borderId="56" fillId="6" fontId="5" numFmtId="10" xfId="0" applyAlignment="1" applyBorder="1" applyFont="1" applyNumberFormat="1">
      <alignment horizontal="center" vertical="center"/>
    </xf>
    <xf borderId="66" fillId="0" fontId="5" numFmtId="168" xfId="0" applyAlignment="1" applyBorder="1" applyFont="1" applyNumberFormat="1">
      <alignment horizontal="center" vertical="center"/>
    </xf>
    <xf borderId="40" fillId="5" fontId="5" numFmtId="10" xfId="0" applyAlignment="1" applyBorder="1" applyFont="1" applyNumberFormat="1">
      <alignment horizontal="center" vertical="center"/>
    </xf>
    <xf borderId="35" fillId="0" fontId="3" numFmtId="168" xfId="0" applyAlignment="1" applyBorder="1" applyFont="1" applyNumberFormat="1">
      <alignment horizontal="center" vertical="center"/>
    </xf>
    <xf borderId="39" fillId="6" fontId="3" numFmtId="1" xfId="0" applyAlignment="1" applyBorder="1" applyFont="1" applyNumberFormat="1">
      <alignment horizontal="left" shrinkToFit="0" vertical="center" wrapText="1"/>
    </xf>
    <xf borderId="24" fillId="0" fontId="5" numFmtId="0" xfId="0" applyAlignment="1" applyBorder="1" applyFont="1">
      <alignment vertical="center"/>
    </xf>
    <xf borderId="70" fillId="0" fontId="5" numFmtId="0" xfId="0" applyAlignment="1" applyBorder="1" applyFont="1">
      <alignment vertical="center"/>
    </xf>
    <xf borderId="25" fillId="0" fontId="5" numFmtId="0" xfId="0" applyAlignment="1" applyBorder="1" applyFont="1">
      <alignment vertical="center"/>
    </xf>
    <xf borderId="71" fillId="0" fontId="5" numFmtId="0" xfId="0" applyAlignment="1" applyBorder="1" applyFont="1">
      <alignment horizontal="center" vertical="center"/>
    </xf>
    <xf borderId="72" fillId="0" fontId="5" numFmtId="0" xfId="0" applyAlignment="1" applyBorder="1" applyFont="1">
      <alignment horizontal="center" vertical="center"/>
    </xf>
    <xf borderId="71" fillId="6" fontId="5" numFmtId="10" xfId="0" applyAlignment="1" applyBorder="1" applyFont="1" applyNumberFormat="1">
      <alignment horizontal="center" vertical="center"/>
    </xf>
    <xf borderId="49" fillId="0" fontId="3" numFmtId="164" xfId="0" applyAlignment="1" applyBorder="1" applyFont="1" applyNumberFormat="1">
      <alignment horizontal="center" vertical="center"/>
    </xf>
    <xf borderId="73" fillId="5" fontId="5" numFmtId="0" xfId="0" applyAlignment="1" applyBorder="1" applyFont="1">
      <alignment horizontal="center" vertical="center"/>
    </xf>
    <xf borderId="71" fillId="6" fontId="5" numFmtId="0" xfId="0" applyAlignment="1" applyBorder="1" applyFont="1">
      <alignment horizontal="center" vertical="center"/>
    </xf>
    <xf borderId="71" fillId="5" fontId="5" numFmtId="0" xfId="0" applyAlignment="1" applyBorder="1" applyFont="1">
      <alignment horizontal="center" vertical="center"/>
    </xf>
    <xf borderId="50" fillId="0" fontId="2" numFmtId="0" xfId="0" applyBorder="1" applyFont="1"/>
    <xf borderId="49" fillId="6" fontId="3" numFmtId="10" xfId="0" applyAlignment="1" applyBorder="1" applyFont="1" applyNumberFormat="1">
      <alignment horizontal="center" vertical="center"/>
    </xf>
    <xf borderId="74" fillId="0" fontId="2" numFmtId="0" xfId="0" applyBorder="1" applyFont="1"/>
    <xf borderId="44" fillId="5" fontId="5" numFmtId="10" xfId="0" applyAlignment="1" applyBorder="1" applyFont="1" applyNumberFormat="1">
      <alignment horizontal="center" vertical="center"/>
    </xf>
    <xf borderId="49" fillId="6" fontId="5" numFmtId="10" xfId="0" applyAlignment="1" applyBorder="1" applyFont="1" applyNumberFormat="1">
      <alignment horizontal="center" vertical="center"/>
    </xf>
    <xf borderId="72" fillId="0" fontId="5" numFmtId="0" xfId="0" applyAlignment="1" applyBorder="1" applyFont="1">
      <alignment vertical="center"/>
    </xf>
    <xf borderId="49" fillId="0" fontId="5" numFmtId="164" xfId="0" applyAlignment="1" applyBorder="1" applyFont="1" applyNumberFormat="1">
      <alignment vertical="center"/>
    </xf>
    <xf borderId="44" fillId="5" fontId="5" numFmtId="171" xfId="0" applyAlignment="1" applyBorder="1" applyFont="1" applyNumberFormat="1">
      <alignment vertical="center"/>
    </xf>
    <xf borderId="49" fillId="6" fontId="5" numFmtId="171" xfId="0" applyAlignment="1" applyBorder="1" applyFont="1" applyNumberFormat="1">
      <alignment vertical="center"/>
    </xf>
    <xf borderId="44" fillId="5" fontId="3" numFmtId="164" xfId="0" applyAlignment="1" applyBorder="1" applyFont="1" applyNumberFormat="1">
      <alignment horizontal="center" vertical="center"/>
    </xf>
    <xf borderId="66" fillId="0" fontId="2" numFmtId="0" xfId="0" applyBorder="1" applyFont="1"/>
    <xf borderId="31" fillId="0" fontId="5" numFmtId="0" xfId="0" applyAlignment="1" applyBorder="1" applyFont="1">
      <alignment horizontal="center" vertical="center"/>
    </xf>
    <xf borderId="32" fillId="6" fontId="5" numFmtId="164" xfId="0" applyAlignment="1" applyBorder="1" applyFont="1" applyNumberFormat="1">
      <alignment horizontal="center" vertical="center"/>
    </xf>
    <xf borderId="75" fillId="0" fontId="2" numFmtId="0" xfId="0" applyBorder="1" applyFont="1"/>
    <xf borderId="34" fillId="5" fontId="3" numFmtId="10" xfId="0" applyAlignment="1" applyBorder="1" applyFont="1" applyNumberFormat="1">
      <alignment horizontal="center" vertical="center"/>
    </xf>
    <xf borderId="32" fillId="6" fontId="3" numFmtId="10" xfId="0" applyAlignment="1" applyBorder="1" applyFont="1" applyNumberFormat="1">
      <alignment horizontal="center" vertical="center"/>
    </xf>
    <xf borderId="76" fillId="0" fontId="5" numFmtId="0" xfId="0" applyAlignment="1" applyBorder="1" applyFont="1">
      <alignment vertical="center"/>
    </xf>
    <xf borderId="77" fillId="0" fontId="1" numFmtId="0" xfId="0" applyAlignment="1" applyBorder="1" applyFont="1">
      <alignment horizontal="center" shrinkToFit="0" vertical="center" wrapText="1"/>
    </xf>
    <xf borderId="78" fillId="0" fontId="2" numFmtId="0" xfId="0" applyBorder="1" applyFont="1"/>
    <xf borderId="79" fillId="0" fontId="2" numFmtId="0" xfId="0" applyBorder="1" applyFont="1"/>
    <xf borderId="0" fillId="0" fontId="5" numFmtId="0" xfId="0" applyFont="1"/>
    <xf borderId="77" fillId="0" fontId="3" numFmtId="0" xfId="0" applyAlignment="1" applyBorder="1" applyFont="1">
      <alignment horizontal="center" shrinkToFit="0" vertical="center" wrapText="1"/>
    </xf>
    <xf borderId="76" fillId="0" fontId="3" numFmtId="0" xfId="0" applyAlignment="1" applyBorder="1" applyFont="1">
      <alignment horizontal="center" shrinkToFit="0" vertical="center" wrapText="1"/>
    </xf>
    <xf borderId="80" fillId="0" fontId="2" numFmtId="0" xfId="0" applyBorder="1" applyFont="1"/>
    <xf borderId="81" fillId="0" fontId="5" numFmtId="0" xfId="0" applyBorder="1" applyFont="1"/>
    <xf borderId="82" fillId="0" fontId="5" numFmtId="0" xfId="0" applyBorder="1" applyFont="1"/>
    <xf borderId="83" fillId="0" fontId="5" numFmtId="0" xfId="0" applyBorder="1" applyFont="1"/>
    <xf borderId="84" fillId="0" fontId="3" numFmtId="0" xfId="0" applyAlignment="1" applyBorder="1" applyFont="1">
      <alignment vertical="center"/>
    </xf>
    <xf borderId="85" fillId="0" fontId="3" numFmtId="0" xfId="0" applyAlignment="1" applyBorder="1" applyFont="1">
      <alignment horizontal="center" vertical="center"/>
    </xf>
    <xf borderId="86" fillId="3" fontId="3" numFmtId="0" xfId="0" applyAlignment="1" applyBorder="1" applyFont="1">
      <alignment vertical="center"/>
    </xf>
    <xf borderId="87" fillId="3" fontId="3" numFmtId="0" xfId="0" applyAlignment="1" applyBorder="1" applyFont="1">
      <alignment vertical="center"/>
    </xf>
    <xf borderId="62" fillId="3" fontId="5" numFmtId="0" xfId="0" applyAlignment="1" applyBorder="1" applyFont="1">
      <alignment vertical="center"/>
    </xf>
    <xf borderId="88" fillId="0" fontId="3" numFmtId="0" xfId="0" applyAlignment="1" applyBorder="1" applyFont="1">
      <alignment horizontal="center" vertical="center"/>
    </xf>
    <xf borderId="89" fillId="3" fontId="5" numFmtId="0" xfId="0" applyAlignment="1" applyBorder="1" applyFont="1">
      <alignment vertical="center"/>
    </xf>
    <xf borderId="65" fillId="3" fontId="5" numFmtId="10" xfId="0" applyAlignment="1" applyBorder="1" applyFont="1" applyNumberFormat="1">
      <alignment horizontal="center" vertical="center"/>
    </xf>
    <xf borderId="90" fillId="0" fontId="5" numFmtId="0" xfId="0" applyAlignment="1" applyBorder="1" applyFont="1">
      <alignment vertical="center"/>
    </xf>
    <xf borderId="91" fillId="3" fontId="3" numFmtId="0" xfId="0" applyAlignment="1" applyBorder="1" applyFont="1">
      <alignment horizontal="center" vertical="center"/>
    </xf>
    <xf borderId="47" fillId="3" fontId="3" numFmtId="0" xfId="0" applyAlignment="1" applyBorder="1" applyFont="1">
      <alignment horizontal="center" vertical="center"/>
    </xf>
    <xf borderId="92" fillId="0" fontId="3" numFmtId="10" xfId="0" applyAlignment="1" applyBorder="1" applyFont="1" applyNumberFormat="1">
      <alignment horizontal="center" vertical="center"/>
    </xf>
    <xf borderId="0" fillId="0" fontId="3" numFmtId="0" xfId="0" applyAlignment="1" applyFont="1">
      <alignment horizontal="center" vertical="center"/>
    </xf>
    <xf borderId="80" fillId="0" fontId="5" numFmtId="0" xfId="0" applyAlignment="1" applyBorder="1" applyFont="1">
      <alignment horizontal="center" vertical="center"/>
    </xf>
    <xf borderId="71" fillId="0" fontId="3" numFmtId="0" xfId="0" applyAlignment="1" applyBorder="1" applyFont="1">
      <alignment vertical="center"/>
    </xf>
    <xf borderId="93" fillId="3" fontId="3" numFmtId="0" xfId="0" applyAlignment="1" applyBorder="1" applyFont="1">
      <alignment horizontal="center" vertical="center"/>
    </xf>
    <xf borderId="93" fillId="3" fontId="3" numFmtId="0" xfId="0" applyAlignment="1" applyBorder="1" applyFont="1">
      <alignment vertical="center"/>
    </xf>
    <xf borderId="55" fillId="3" fontId="3" numFmtId="0" xfId="0" applyAlignment="1" applyBorder="1" applyFont="1">
      <alignment horizontal="center" vertical="center"/>
    </xf>
    <xf borderId="50" fillId="0" fontId="5" numFmtId="0" xfId="0" applyAlignment="1" applyBorder="1" applyFont="1">
      <alignment vertical="center"/>
    </xf>
    <xf borderId="89" fillId="3" fontId="3" numFmtId="0" xfId="0" applyAlignment="1" applyBorder="1" applyFont="1">
      <alignment horizontal="center" vertical="center"/>
    </xf>
    <xf borderId="94" fillId="0" fontId="3" numFmtId="0" xfId="0" applyAlignment="1" applyBorder="1" applyFont="1">
      <alignment horizontal="center" vertical="center"/>
    </xf>
    <xf borderId="95" fillId="0" fontId="3" numFmtId="0" xfId="0" applyAlignment="1" applyBorder="1" applyFont="1">
      <alignment horizontal="center" vertical="center"/>
    </xf>
    <xf borderId="96" fillId="0" fontId="3" numFmtId="0" xfId="0" applyAlignment="1" applyBorder="1" applyFont="1">
      <alignment horizontal="center" vertical="center"/>
    </xf>
    <xf borderId="96" fillId="0" fontId="3" numFmtId="0" xfId="0" applyAlignment="1" applyBorder="1" applyFont="1">
      <alignment vertical="center"/>
    </xf>
    <xf borderId="54" fillId="0" fontId="3" numFmtId="0" xfId="0" applyAlignment="1" applyBorder="1" applyFont="1">
      <alignment horizontal="center" vertical="center"/>
    </xf>
    <xf borderId="88" fillId="0" fontId="5" numFmtId="0" xfId="0" applyAlignment="1" applyBorder="1" applyFont="1">
      <alignment vertical="center"/>
    </xf>
    <xf borderId="63" fillId="0" fontId="5" numFmtId="10" xfId="0" applyAlignment="1" applyBorder="1" applyFont="1" applyNumberFormat="1">
      <alignment horizontal="center" vertical="center"/>
    </xf>
    <xf borderId="97" fillId="0" fontId="3" numFmtId="0" xfId="0" applyAlignment="1" applyBorder="1" applyFont="1">
      <alignment horizontal="center" vertical="center"/>
    </xf>
    <xf borderId="98" fillId="0" fontId="5" numFmtId="0" xfId="0" applyAlignment="1" applyBorder="1" applyFont="1">
      <alignment vertical="center"/>
    </xf>
    <xf borderId="80" fillId="0" fontId="5" numFmtId="10" xfId="0" applyAlignment="1" applyBorder="1" applyFont="1" applyNumberFormat="1">
      <alignment horizontal="center" vertical="center"/>
    </xf>
    <xf borderId="94" fillId="0" fontId="3" numFmtId="0" xfId="0" applyAlignment="1" applyBorder="1" applyFont="1">
      <alignment vertical="center"/>
    </xf>
    <xf borderId="0" fillId="0" fontId="3" numFmtId="0" xfId="0" applyAlignment="1" applyFont="1">
      <alignment vertical="center"/>
    </xf>
    <xf borderId="80" fillId="0" fontId="3" numFmtId="10" xfId="0" applyAlignment="1" applyBorder="1" applyFont="1" applyNumberFormat="1">
      <alignment horizontal="center" vertical="center"/>
    </xf>
    <xf borderId="99" fillId="3" fontId="5" numFmtId="0" xfId="0" applyAlignment="1" applyBorder="1" applyFont="1">
      <alignment vertical="center"/>
    </xf>
    <xf borderId="52" fillId="3" fontId="3" numFmtId="0" xfId="0" applyAlignment="1" applyBorder="1" applyFont="1">
      <alignment horizontal="center" vertical="center"/>
    </xf>
    <xf borderId="100" fillId="3" fontId="5" numFmtId="0" xfId="0" applyAlignment="1" applyBorder="1" applyFont="1">
      <alignment vertical="center"/>
    </xf>
    <xf borderId="49" fillId="0" fontId="3" numFmtId="10" xfId="0" applyAlignment="1" applyBorder="1" applyFont="1" applyNumberFormat="1">
      <alignment horizontal="center" vertical="center"/>
    </xf>
    <xf borderId="14" fillId="3" fontId="5" numFmtId="0" xfId="0" applyAlignment="1" applyBorder="1" applyFont="1">
      <alignment vertical="center"/>
    </xf>
    <xf borderId="4" fillId="3" fontId="3" numFmtId="0" xfId="0" applyAlignment="1" applyBorder="1" applyFont="1">
      <alignment horizontal="center" vertical="center"/>
    </xf>
    <xf borderId="15" fillId="3" fontId="5" numFmtId="0" xfId="0" applyAlignment="1" applyBorder="1" applyFont="1">
      <alignment vertical="center"/>
    </xf>
    <xf borderId="90" fillId="3" fontId="5" numFmtId="0" xfId="0" applyAlignment="1" applyBorder="1" applyFont="1">
      <alignment horizontal="center" vertical="center"/>
    </xf>
    <xf borderId="94" fillId="0" fontId="2" numFmtId="0" xfId="0" applyBorder="1" applyFont="1"/>
    <xf borderId="92" fillId="0" fontId="2" numFmtId="0" xfId="0" applyBorder="1" applyFont="1"/>
    <xf borderId="76" fillId="0" fontId="5" numFmtId="0" xfId="0" applyAlignment="1" applyBorder="1" applyFont="1">
      <alignment horizontal="left" vertical="center"/>
    </xf>
    <xf borderId="101" fillId="7" fontId="3" numFmtId="10" xfId="0" applyAlignment="1" applyBorder="1" applyFont="1" applyNumberFormat="1">
      <alignment horizontal="center" vertical="center"/>
    </xf>
    <xf borderId="14" fillId="3" fontId="3" numFmtId="0" xfId="0" applyAlignment="1" applyBorder="1" applyFont="1">
      <alignment horizontal="left" vertical="center"/>
    </xf>
    <xf borderId="4" fillId="3" fontId="3" numFmtId="0" xfId="0" applyAlignment="1" applyBorder="1" applyFont="1">
      <alignment horizontal="left" vertical="center"/>
    </xf>
    <xf borderId="15" fillId="3" fontId="3" numFmtId="0" xfId="0" applyAlignment="1" applyBorder="1" applyFont="1">
      <alignment vertical="center"/>
    </xf>
    <xf borderId="14" fillId="3" fontId="5" numFmtId="0" xfId="0" applyBorder="1" applyFont="1"/>
    <xf borderId="4" fillId="3" fontId="5" numFmtId="0" xfId="0" applyBorder="1" applyFont="1"/>
    <xf borderId="4" fillId="3" fontId="5" numFmtId="0" xfId="0" applyAlignment="1" applyBorder="1" applyFont="1">
      <alignment horizontal="center"/>
    </xf>
    <xf borderId="102" fillId="3" fontId="5" numFmtId="0" xfId="0" applyBorder="1" applyFont="1"/>
    <xf borderId="103" fillId="3" fontId="5" numFmtId="0" xfId="0" applyBorder="1" applyFont="1"/>
    <xf borderId="103" fillId="3" fontId="5" numFmtId="0" xfId="0" applyAlignment="1" applyBorder="1" applyFont="1">
      <alignment horizontal="center" shrinkToFit="0" vertical="center" wrapText="1"/>
    </xf>
    <xf borderId="104" fillId="3" fontId="3" numFmtId="0" xfId="0" applyAlignment="1" applyBorder="1" applyFont="1">
      <alignment horizontal="center" shrinkToFit="0" vertical="center" wrapText="1"/>
    </xf>
    <xf borderId="105" fillId="0" fontId="2" numFmtId="0" xfId="0" applyBorder="1" applyFont="1"/>
    <xf borderId="106" fillId="2" fontId="14" numFmtId="172" xfId="0" applyAlignment="1" applyBorder="1" applyFont="1" applyNumberFormat="1">
      <alignment horizontal="center" shrinkToFit="0" vertical="center" wrapText="1"/>
    </xf>
    <xf borderId="107" fillId="2" fontId="3" numFmtId="0" xfId="0" applyAlignment="1" applyBorder="1" applyFont="1">
      <alignment horizontal="center" shrinkToFit="0" vertical="center" wrapText="1"/>
    </xf>
    <xf borderId="108" fillId="2" fontId="3" numFmtId="0" xfId="0" applyAlignment="1" applyBorder="1" applyFont="1">
      <alignment horizontal="center" shrinkToFit="0" vertical="center" wrapText="1"/>
    </xf>
    <xf borderId="108" fillId="2" fontId="3" numFmtId="4" xfId="0" applyAlignment="1" applyBorder="1" applyFont="1" applyNumberFormat="1">
      <alignment horizontal="center" shrinkToFit="0" vertical="center" wrapText="1"/>
    </xf>
    <xf borderId="108" fillId="2" fontId="3" numFmtId="172" xfId="0" applyAlignment="1" applyBorder="1" applyFont="1" applyNumberFormat="1">
      <alignment horizontal="center" shrinkToFit="0" vertical="center" wrapText="1"/>
    </xf>
    <xf borderId="109" fillId="2" fontId="3" numFmtId="172" xfId="0" applyAlignment="1" applyBorder="1" applyFont="1" applyNumberFormat="1">
      <alignment horizontal="center" shrinkToFit="0" vertical="center" wrapText="1"/>
    </xf>
    <xf borderId="4" fillId="3" fontId="5" numFmtId="172" xfId="0" applyAlignment="1" applyBorder="1" applyFont="1" applyNumberFormat="1">
      <alignment horizontal="center" vertical="center"/>
    </xf>
    <xf borderId="4" fillId="3" fontId="5" numFmtId="172" xfId="0" applyAlignment="1" applyBorder="1" applyFont="1" applyNumberFormat="1">
      <alignment horizontal="right" vertical="center"/>
    </xf>
    <xf borderId="81" fillId="0" fontId="5" numFmtId="0" xfId="0" applyAlignment="1" applyBorder="1" applyFont="1">
      <alignment vertical="center"/>
    </xf>
    <xf borderId="82" fillId="0" fontId="5" numFmtId="0" xfId="0" applyAlignment="1" applyBorder="1" applyFont="1">
      <alignment vertical="center"/>
    </xf>
    <xf borderId="83" fillId="0" fontId="5" numFmtId="0" xfId="0" applyAlignment="1" applyBorder="1" applyFont="1">
      <alignment vertical="center"/>
    </xf>
    <xf borderId="102" fillId="3" fontId="5" numFmtId="0" xfId="0" applyAlignment="1" applyBorder="1" applyFont="1">
      <alignment vertical="center"/>
    </xf>
    <xf borderId="103" fillId="3" fontId="5" numFmtId="0" xfId="0" applyAlignment="1" applyBorder="1" applyFont="1">
      <alignment vertical="center"/>
    </xf>
    <xf borderId="1" fillId="3" fontId="15" numFmtId="0" xfId="0" applyAlignment="1" applyBorder="1" applyFont="1">
      <alignment horizontal="center" shrinkToFit="0" vertical="center" wrapText="1"/>
    </xf>
    <xf borderId="4" fillId="3" fontId="7" numFmtId="0" xfId="0" applyAlignment="1" applyBorder="1" applyFont="1">
      <alignment horizontal="center" vertical="center"/>
    </xf>
    <xf borderId="110" fillId="3" fontId="3" numFmtId="0" xfId="0" applyAlignment="1" applyBorder="1" applyFont="1">
      <alignment horizontal="center" shrinkToFit="0" vertical="center" wrapText="1"/>
    </xf>
    <xf borderId="111" fillId="3" fontId="3" numFmtId="0" xfId="0" applyAlignment="1" applyBorder="1" applyFont="1">
      <alignment horizontal="center" shrinkToFit="0" vertical="center" wrapText="1"/>
    </xf>
    <xf borderId="111" fillId="3" fontId="3" numFmtId="4" xfId="0" applyAlignment="1" applyBorder="1" applyFont="1" applyNumberFormat="1">
      <alignment horizontal="center" shrinkToFit="0" vertical="center" wrapText="1"/>
    </xf>
    <xf borderId="111" fillId="3" fontId="3" numFmtId="164" xfId="0" applyAlignment="1" applyBorder="1" applyFont="1" applyNumberFormat="1">
      <alignment horizontal="center" shrinkToFit="0" vertical="center" wrapText="1"/>
    </xf>
    <xf borderId="112" fillId="3" fontId="3" numFmtId="0" xfId="0" applyAlignment="1" applyBorder="1" applyFont="1">
      <alignment horizontal="center" shrinkToFit="0" vertical="center" wrapText="1"/>
    </xf>
    <xf borderId="107" fillId="3" fontId="7" numFmtId="0" xfId="0" applyAlignment="1" applyBorder="1" applyFont="1">
      <alignment horizontal="center" shrinkToFit="0" vertical="center" wrapText="1"/>
    </xf>
    <xf borderId="108" fillId="3" fontId="7" numFmtId="0" xfId="0" applyAlignment="1" applyBorder="1" applyFont="1">
      <alignment horizontal="center" shrinkToFit="0" vertical="center" wrapText="1"/>
    </xf>
    <xf borderId="108" fillId="3" fontId="7" numFmtId="0" xfId="0" applyAlignment="1" applyBorder="1" applyFont="1">
      <alignment horizontal="left" shrinkToFit="0" vertical="center" wrapText="1"/>
    </xf>
    <xf borderId="108" fillId="3" fontId="7" numFmtId="4" xfId="0" applyAlignment="1" applyBorder="1" applyFont="1" applyNumberFormat="1">
      <alignment horizontal="center" shrinkToFit="0" vertical="center" wrapText="1"/>
    </xf>
    <xf borderId="108" fillId="3" fontId="7" numFmtId="164" xfId="0" applyAlignment="1" applyBorder="1" applyFont="1" applyNumberFormat="1">
      <alignment horizontal="center" shrinkToFit="0" vertical="center" wrapText="1"/>
    </xf>
    <xf borderId="109" fillId="3" fontId="7" numFmtId="0" xfId="0" applyAlignment="1" applyBorder="1" applyFont="1">
      <alignment horizontal="center" shrinkToFit="0" vertical="center" wrapText="1"/>
    </xf>
    <xf borderId="10" fillId="3" fontId="7" numFmtId="0" xfId="0" applyAlignment="1" applyBorder="1" applyFont="1">
      <alignment horizontal="center" shrinkToFit="0" vertical="center" wrapText="1"/>
    </xf>
    <xf borderId="113" fillId="3" fontId="7" numFmtId="0" xfId="0" applyAlignment="1" applyBorder="1" applyFont="1">
      <alignment horizontal="center" shrinkToFit="0" vertical="center" wrapText="1"/>
    </xf>
    <xf borderId="21" fillId="3" fontId="7" numFmtId="0" xfId="0" applyAlignment="1" applyBorder="1" applyFont="1">
      <alignment horizontal="center" shrinkToFit="0" vertical="center" wrapText="1"/>
    </xf>
    <xf borderId="21" fillId="3" fontId="7" numFmtId="0" xfId="0" applyAlignment="1" applyBorder="1" applyFont="1">
      <alignment horizontal="left" shrinkToFit="0" vertical="center" wrapText="1"/>
    </xf>
    <xf borderId="21" fillId="3" fontId="7" numFmtId="4" xfId="0" applyAlignment="1" applyBorder="1" applyFont="1" applyNumberFormat="1">
      <alignment horizontal="center" shrinkToFit="0" vertical="center" wrapText="1"/>
    </xf>
    <xf borderId="21" fillId="3" fontId="7" numFmtId="164" xfId="0" applyAlignment="1" applyBorder="1" applyFont="1" applyNumberFormat="1">
      <alignment horizontal="center" shrinkToFit="0" vertical="center" wrapText="1"/>
    </xf>
    <xf borderId="19" fillId="3" fontId="7" numFmtId="0" xfId="0" applyAlignment="1" applyBorder="1" applyFont="1">
      <alignment horizontal="center" shrinkToFit="0" vertical="center" wrapText="1"/>
    </xf>
    <xf borderId="4" fillId="3" fontId="7" numFmtId="0" xfId="0" applyAlignment="1" applyBorder="1" applyFont="1">
      <alignment horizontal="left" vertical="center"/>
    </xf>
    <xf borderId="4" fillId="3" fontId="7" numFmtId="4" xfId="0" applyAlignment="1" applyBorder="1" applyFont="1" applyNumberFormat="1">
      <alignment horizontal="center" vertical="center"/>
    </xf>
    <xf borderId="4" fillId="3" fontId="7" numFmtId="164" xfId="0" applyAlignment="1" applyBorder="1" applyFont="1" applyNumberFormat="1">
      <alignment horizontal="center" vertical="center"/>
    </xf>
    <xf borderId="111" fillId="3" fontId="3" numFmtId="173" xfId="0" applyAlignment="1" applyBorder="1" applyFont="1" applyNumberFormat="1">
      <alignment horizontal="center" shrinkToFit="0" vertical="center" wrapText="1"/>
    </xf>
    <xf borderId="107" fillId="3" fontId="5" numFmtId="0" xfId="0" applyAlignment="1" applyBorder="1" applyFont="1">
      <alignment horizontal="center" shrinkToFit="0" vertical="center" wrapText="1"/>
    </xf>
    <xf borderId="108" fillId="3" fontId="5" numFmtId="0" xfId="0" applyAlignment="1" applyBorder="1" applyFont="1">
      <alignment horizontal="center" shrinkToFit="0" vertical="center" wrapText="1"/>
    </xf>
    <xf borderId="108" fillId="3" fontId="5" numFmtId="0" xfId="0" applyAlignment="1" applyBorder="1" applyFont="1">
      <alignment horizontal="left" shrinkToFit="0" vertical="center" wrapText="1"/>
    </xf>
    <xf borderId="108" fillId="3" fontId="5" numFmtId="173" xfId="0" applyAlignment="1" applyBorder="1" applyFont="1" applyNumberFormat="1">
      <alignment horizontal="center" shrinkToFit="0" vertical="center" wrapText="1"/>
    </xf>
    <xf borderId="108" fillId="3" fontId="5" numFmtId="4" xfId="0" applyAlignment="1" applyBorder="1" applyFont="1" applyNumberFormat="1">
      <alignment horizontal="center" shrinkToFit="0" vertical="center" wrapText="1"/>
    </xf>
    <xf borderId="109" fillId="3" fontId="5" numFmtId="0" xfId="0" applyAlignment="1" applyBorder="1" applyFont="1">
      <alignment horizontal="center" shrinkToFit="0" vertical="center" wrapText="1"/>
    </xf>
    <xf borderId="8" fillId="3" fontId="5" numFmtId="0" xfId="0" applyAlignment="1" applyBorder="1" applyFont="1">
      <alignment horizontal="center" shrinkToFit="0" vertical="center" wrapText="1"/>
    </xf>
    <xf borderId="9" fillId="3" fontId="5" numFmtId="0" xfId="0" applyAlignment="1" applyBorder="1" applyFont="1">
      <alignment horizontal="center" shrinkToFit="0" vertical="center" wrapText="1"/>
    </xf>
    <xf borderId="9" fillId="3" fontId="5" numFmtId="0" xfId="0" applyAlignment="1" applyBorder="1" applyFont="1">
      <alignment horizontal="left" shrinkToFit="0" vertical="center" wrapText="1"/>
    </xf>
    <xf borderId="9" fillId="3" fontId="5" numFmtId="173" xfId="0" applyAlignment="1" applyBorder="1" applyFont="1" applyNumberFormat="1">
      <alignment horizontal="center" shrinkToFit="0" vertical="center" wrapText="1"/>
    </xf>
    <xf borderId="9" fillId="3" fontId="5" numFmtId="4" xfId="0" applyAlignment="1" applyBorder="1" applyFont="1" applyNumberFormat="1">
      <alignment horizontal="center" shrinkToFit="0" vertical="center" wrapText="1"/>
    </xf>
    <xf borderId="10" fillId="3" fontId="5" numFmtId="0" xfId="0" applyAlignment="1" applyBorder="1" applyFont="1">
      <alignment horizontal="center" shrinkToFit="0" vertical="center" wrapText="1"/>
    </xf>
    <xf borderId="9" fillId="3" fontId="7" numFmtId="173" xfId="0" applyAlignment="1" applyBorder="1" applyFont="1" applyNumberFormat="1">
      <alignment horizontal="center" shrinkToFit="0" vertical="center" wrapText="1"/>
    </xf>
    <xf borderId="21" fillId="3" fontId="7" numFmtId="173" xfId="0" applyAlignment="1" applyBorder="1" applyFont="1" applyNumberFormat="1">
      <alignment horizontal="center" shrinkToFit="0" vertical="center" wrapText="1"/>
    </xf>
    <xf borderId="4" fillId="3" fontId="5" numFmtId="0" xfId="0" applyAlignment="1" applyBorder="1" applyFont="1">
      <alignment horizontal="center" shrinkToFit="0" vertical="center" wrapText="1"/>
    </xf>
    <xf borderId="4" fillId="3" fontId="5" numFmtId="0" xfId="0" applyAlignment="1" applyBorder="1" applyFont="1">
      <alignment horizontal="left" shrinkToFit="0" vertical="center" wrapText="1"/>
    </xf>
    <xf borderId="4" fillId="3" fontId="5" numFmtId="173" xfId="0" applyAlignment="1" applyBorder="1" applyFont="1" applyNumberFormat="1">
      <alignment horizontal="center" shrinkToFit="0" vertical="center" wrapText="1"/>
    </xf>
    <xf borderId="4" fillId="3" fontId="7" numFmtId="173" xfId="0" applyAlignment="1" applyBorder="1" applyFont="1" applyNumberFormat="1">
      <alignment horizontal="center"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schemas.openxmlformats.org/officeDocument/2006/relationships/worksheet" Target="worksheets/sheet8.xml"/><Relationship Id="rId10" Type="http://schemas.openxmlformats.org/officeDocument/2006/relationships/worksheet" Target="worksheets/sheet7.xml"/><Relationship Id="rId12" Type="http://customschemas.google.com/relationships/workbookmetadata" Target="metadata"/><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0.0"/>
    <col customWidth="1" min="2" max="2" width="16.38"/>
    <col customWidth="1" min="3" max="3" width="60.0"/>
    <col customWidth="1" min="4" max="4" width="9.0"/>
    <col customWidth="1" min="5" max="5" width="11.75"/>
    <col customWidth="1" min="6" max="6" width="13.88"/>
    <col customWidth="1" min="7" max="7" width="13.0"/>
    <col customWidth="1" min="8" max="8" width="8.63"/>
    <col customWidth="1" min="9" max="9" width="12.25"/>
    <col customWidth="1" min="10" max="26" width="8.63"/>
  </cols>
  <sheetData>
    <row r="1" ht="79.5" customHeight="1">
      <c r="A1" s="1" t="s">
        <v>0</v>
      </c>
      <c r="B1" s="2"/>
      <c r="C1" s="3"/>
      <c r="D1" s="4" t="s">
        <v>1</v>
      </c>
      <c r="E1" s="3"/>
      <c r="F1" s="5" t="s">
        <v>2</v>
      </c>
      <c r="G1" s="3"/>
      <c r="H1" s="6"/>
      <c r="I1" s="6"/>
      <c r="J1" s="6"/>
      <c r="K1" s="6"/>
      <c r="L1" s="6"/>
      <c r="M1" s="6"/>
      <c r="N1" s="6"/>
      <c r="O1" s="6"/>
      <c r="P1" s="6"/>
      <c r="Q1" s="6"/>
      <c r="R1" s="6"/>
      <c r="S1" s="6"/>
      <c r="T1" s="6"/>
      <c r="U1" s="6"/>
      <c r="V1" s="6"/>
      <c r="W1" s="6"/>
      <c r="X1" s="6"/>
      <c r="Y1" s="6"/>
      <c r="Z1" s="6"/>
    </row>
    <row r="2" ht="22.5" customHeight="1">
      <c r="A2" s="7" t="s">
        <v>3</v>
      </c>
      <c r="B2" s="8" t="s">
        <v>4</v>
      </c>
      <c r="C2" s="8" t="s">
        <v>5</v>
      </c>
      <c r="D2" s="8" t="s">
        <v>6</v>
      </c>
      <c r="E2" s="9" t="s">
        <v>7</v>
      </c>
      <c r="F2" s="10" t="s">
        <v>8</v>
      </c>
      <c r="G2" s="11" t="s">
        <v>9</v>
      </c>
      <c r="H2" s="6"/>
      <c r="I2" s="6"/>
      <c r="J2" s="6"/>
      <c r="K2" s="6"/>
      <c r="L2" s="6"/>
      <c r="M2" s="6"/>
      <c r="N2" s="6"/>
      <c r="O2" s="6"/>
      <c r="P2" s="6"/>
      <c r="Q2" s="6"/>
      <c r="R2" s="6"/>
      <c r="S2" s="6"/>
      <c r="T2" s="6"/>
      <c r="U2" s="6"/>
      <c r="V2" s="6"/>
      <c r="W2" s="6"/>
      <c r="X2" s="6"/>
      <c r="Y2" s="6"/>
      <c r="Z2" s="6"/>
    </row>
    <row r="3" ht="25.5" customHeight="1">
      <c r="A3" s="12" t="s">
        <v>10</v>
      </c>
      <c r="B3" s="13"/>
      <c r="C3" s="14" t="s">
        <v>11</v>
      </c>
      <c r="D3" s="13"/>
      <c r="E3" s="15"/>
      <c r="F3" s="16"/>
      <c r="G3" s="17"/>
      <c r="H3" s="6"/>
      <c r="I3" s="6"/>
      <c r="J3" s="6"/>
      <c r="K3" s="6"/>
      <c r="L3" s="6"/>
      <c r="M3" s="6"/>
      <c r="N3" s="6"/>
      <c r="O3" s="6"/>
      <c r="P3" s="6"/>
      <c r="Q3" s="6"/>
      <c r="R3" s="6"/>
      <c r="S3" s="6"/>
      <c r="T3" s="6"/>
      <c r="U3" s="6"/>
      <c r="V3" s="6"/>
      <c r="W3" s="6"/>
      <c r="X3" s="6"/>
      <c r="Y3" s="6"/>
      <c r="Z3" s="6"/>
    </row>
    <row r="4" ht="35.25" customHeight="1">
      <c r="A4" s="18" t="s">
        <v>12</v>
      </c>
      <c r="B4" s="19" t="s">
        <v>13</v>
      </c>
      <c r="C4" s="20" t="s">
        <v>14</v>
      </c>
      <c r="D4" s="19" t="s">
        <v>15</v>
      </c>
      <c r="E4" s="21">
        <v>0.003</v>
      </c>
      <c r="F4" s="22">
        <f>G10+G16+G28+G86+G105+G160+G168+G187+G281+G330+G336</f>
        <v>1857766.38</v>
      </c>
      <c r="G4" s="23">
        <f>ROUND(F4*E4,2)</f>
        <v>5573.3</v>
      </c>
      <c r="H4" s="6"/>
      <c r="I4" s="6"/>
      <c r="J4" s="6"/>
      <c r="K4" s="6"/>
      <c r="L4" s="6"/>
      <c r="M4" s="6"/>
      <c r="N4" s="6"/>
      <c r="O4" s="6"/>
      <c r="P4" s="6"/>
      <c r="Q4" s="6"/>
      <c r="R4" s="6"/>
      <c r="S4" s="6"/>
      <c r="T4" s="6"/>
      <c r="U4" s="6"/>
      <c r="V4" s="6"/>
      <c r="W4" s="6"/>
      <c r="X4" s="6"/>
      <c r="Y4" s="6"/>
      <c r="Z4" s="6"/>
    </row>
    <row r="5" ht="25.5" customHeight="1">
      <c r="A5" s="24" t="s">
        <v>16</v>
      </c>
      <c r="B5" s="25"/>
      <c r="C5" s="25"/>
      <c r="D5" s="25"/>
      <c r="E5" s="25"/>
      <c r="F5" s="26"/>
      <c r="G5" s="17">
        <f>SUM(G4)</f>
        <v>5573.3</v>
      </c>
      <c r="H5" s="6"/>
      <c r="I5" s="6"/>
      <c r="J5" s="6"/>
      <c r="K5" s="6"/>
      <c r="L5" s="6"/>
      <c r="M5" s="6"/>
      <c r="N5" s="6"/>
      <c r="O5" s="6"/>
      <c r="P5" s="6"/>
      <c r="Q5" s="6"/>
      <c r="R5" s="6"/>
      <c r="S5" s="6"/>
      <c r="T5" s="6"/>
      <c r="U5" s="6"/>
      <c r="V5" s="6"/>
      <c r="W5" s="6"/>
      <c r="X5" s="6"/>
      <c r="Y5" s="6"/>
      <c r="Z5" s="6"/>
    </row>
    <row r="6" ht="25.5" customHeight="1">
      <c r="A6" s="18"/>
      <c r="B6" s="19"/>
      <c r="C6" s="20"/>
      <c r="D6" s="19"/>
      <c r="E6" s="27"/>
      <c r="F6" s="22"/>
      <c r="G6" s="23"/>
      <c r="H6" s="6"/>
      <c r="I6" s="6"/>
      <c r="J6" s="6"/>
      <c r="K6" s="6"/>
      <c r="L6" s="6"/>
      <c r="M6" s="6"/>
      <c r="N6" s="6"/>
      <c r="O6" s="6"/>
      <c r="P6" s="6"/>
      <c r="Q6" s="6"/>
      <c r="R6" s="6"/>
      <c r="S6" s="6"/>
      <c r="T6" s="6"/>
      <c r="U6" s="6"/>
      <c r="V6" s="6"/>
      <c r="W6" s="6"/>
      <c r="X6" s="6"/>
      <c r="Y6" s="6"/>
      <c r="Z6" s="6"/>
    </row>
    <row r="7" ht="25.5" customHeight="1">
      <c r="A7" s="12" t="s">
        <v>17</v>
      </c>
      <c r="B7" s="13"/>
      <c r="C7" s="14" t="s">
        <v>18</v>
      </c>
      <c r="D7" s="14"/>
      <c r="E7" s="15"/>
      <c r="F7" s="16"/>
      <c r="G7" s="17"/>
      <c r="H7" s="6"/>
      <c r="I7" s="6"/>
      <c r="J7" s="6"/>
      <c r="K7" s="6"/>
      <c r="L7" s="6"/>
      <c r="M7" s="6"/>
      <c r="N7" s="6"/>
      <c r="O7" s="6"/>
      <c r="P7" s="6"/>
      <c r="Q7" s="6"/>
      <c r="R7" s="6"/>
      <c r="S7" s="6"/>
      <c r="T7" s="6"/>
      <c r="U7" s="6"/>
      <c r="V7" s="6"/>
      <c r="W7" s="6"/>
      <c r="X7" s="6"/>
      <c r="Y7" s="6"/>
      <c r="Z7" s="6"/>
    </row>
    <row r="8" ht="25.5" customHeight="1">
      <c r="A8" s="18" t="s">
        <v>19</v>
      </c>
      <c r="B8" s="19" t="s">
        <v>20</v>
      </c>
      <c r="C8" s="20" t="s">
        <v>21</v>
      </c>
      <c r="D8" s="19" t="s">
        <v>22</v>
      </c>
      <c r="E8" s="27">
        <v>10.0</v>
      </c>
      <c r="F8" s="22">
        <v>3870.52</v>
      </c>
      <c r="G8" s="23">
        <f t="shared" ref="G8:G9" si="1">ROUND(F8*E8,2)</f>
        <v>38705.2</v>
      </c>
      <c r="H8" s="6"/>
      <c r="I8" s="6"/>
      <c r="J8" s="6"/>
      <c r="K8" s="6"/>
      <c r="L8" s="6"/>
      <c r="M8" s="6"/>
      <c r="N8" s="6"/>
      <c r="O8" s="6"/>
      <c r="P8" s="6"/>
      <c r="Q8" s="6"/>
      <c r="R8" s="6"/>
      <c r="S8" s="6"/>
      <c r="T8" s="6"/>
      <c r="U8" s="6"/>
      <c r="V8" s="6"/>
      <c r="W8" s="6"/>
      <c r="X8" s="6"/>
      <c r="Y8" s="6"/>
      <c r="Z8" s="6"/>
    </row>
    <row r="9" ht="25.5" customHeight="1">
      <c r="A9" s="18" t="s">
        <v>23</v>
      </c>
      <c r="B9" s="19" t="s">
        <v>24</v>
      </c>
      <c r="C9" s="20" t="s">
        <v>25</v>
      </c>
      <c r="D9" s="19" t="s">
        <v>22</v>
      </c>
      <c r="E9" s="27">
        <v>10.0</v>
      </c>
      <c r="F9" s="22">
        <v>7292.96</v>
      </c>
      <c r="G9" s="23">
        <f t="shared" si="1"/>
        <v>72929.6</v>
      </c>
      <c r="H9" s="6"/>
      <c r="I9" s="6"/>
      <c r="J9" s="6"/>
      <c r="K9" s="6"/>
      <c r="L9" s="6"/>
      <c r="M9" s="6"/>
      <c r="N9" s="6"/>
      <c r="O9" s="6"/>
      <c r="P9" s="6"/>
      <c r="Q9" s="6"/>
      <c r="R9" s="6"/>
      <c r="S9" s="6"/>
      <c r="T9" s="6"/>
      <c r="U9" s="6"/>
      <c r="V9" s="6"/>
      <c r="W9" s="6"/>
      <c r="X9" s="6"/>
      <c r="Y9" s="6"/>
      <c r="Z9" s="6"/>
    </row>
    <row r="10" ht="25.5" customHeight="1">
      <c r="A10" s="24" t="s">
        <v>26</v>
      </c>
      <c r="B10" s="25"/>
      <c r="C10" s="25"/>
      <c r="D10" s="25"/>
      <c r="E10" s="25"/>
      <c r="F10" s="26"/>
      <c r="G10" s="17">
        <f>SUM(G8:G9)</f>
        <v>111634.8</v>
      </c>
      <c r="H10" s="6"/>
      <c r="I10" s="6"/>
      <c r="J10" s="6"/>
      <c r="K10" s="6"/>
      <c r="L10" s="6"/>
      <c r="M10" s="6"/>
      <c r="N10" s="6"/>
      <c r="O10" s="6"/>
      <c r="P10" s="6"/>
      <c r="Q10" s="6"/>
      <c r="R10" s="6"/>
      <c r="S10" s="6"/>
      <c r="T10" s="6"/>
      <c r="U10" s="6"/>
      <c r="V10" s="6"/>
      <c r="W10" s="6"/>
      <c r="X10" s="6"/>
      <c r="Y10" s="6"/>
      <c r="Z10" s="6"/>
    </row>
    <row r="11" ht="25.5" customHeight="1">
      <c r="A11" s="18"/>
      <c r="B11" s="19"/>
      <c r="C11" s="20"/>
      <c r="D11" s="19"/>
      <c r="E11" s="27"/>
      <c r="F11" s="22"/>
      <c r="G11" s="23"/>
      <c r="H11" s="6"/>
      <c r="I11" s="6"/>
      <c r="J11" s="6"/>
      <c r="K11" s="6"/>
      <c r="L11" s="6"/>
      <c r="M11" s="6"/>
      <c r="N11" s="6"/>
      <c r="O11" s="6"/>
      <c r="P11" s="6"/>
      <c r="Q11" s="6"/>
      <c r="R11" s="6"/>
      <c r="S11" s="6"/>
      <c r="T11" s="6"/>
      <c r="U11" s="6"/>
      <c r="V11" s="6"/>
      <c r="W11" s="6"/>
      <c r="X11" s="6"/>
      <c r="Y11" s="6"/>
      <c r="Z11" s="6"/>
    </row>
    <row r="12" ht="25.5" customHeight="1">
      <c r="A12" s="12" t="s">
        <v>27</v>
      </c>
      <c r="B12" s="13"/>
      <c r="C12" s="14" t="s">
        <v>28</v>
      </c>
      <c r="D12" s="14"/>
      <c r="E12" s="15"/>
      <c r="F12" s="16"/>
      <c r="G12" s="17"/>
      <c r="H12" s="6"/>
      <c r="I12" s="6"/>
      <c r="J12" s="6"/>
      <c r="K12" s="6"/>
      <c r="L12" s="6"/>
      <c r="M12" s="6"/>
      <c r="N12" s="6"/>
      <c r="O12" s="6"/>
      <c r="P12" s="6"/>
      <c r="Q12" s="6"/>
      <c r="R12" s="6"/>
      <c r="S12" s="6"/>
      <c r="T12" s="6"/>
      <c r="U12" s="6"/>
      <c r="V12" s="6"/>
      <c r="W12" s="6"/>
      <c r="X12" s="6"/>
      <c r="Y12" s="6"/>
      <c r="Z12" s="6"/>
    </row>
    <row r="13" ht="60.0" customHeight="1">
      <c r="A13" s="18" t="s">
        <v>29</v>
      </c>
      <c r="B13" s="19" t="s">
        <v>30</v>
      </c>
      <c r="C13" s="20" t="s">
        <v>31</v>
      </c>
      <c r="D13" s="19" t="s">
        <v>32</v>
      </c>
      <c r="E13" s="27">
        <v>2.2</v>
      </c>
      <c r="F13" s="22">
        <v>211.11</v>
      </c>
      <c r="G13" s="23">
        <f t="shared" ref="G13:G15" si="2">ROUND(F13*E13,2)</f>
        <v>464.44</v>
      </c>
      <c r="H13" s="6"/>
      <c r="I13" s="6"/>
      <c r="J13" s="6"/>
      <c r="K13" s="6"/>
      <c r="L13" s="6"/>
      <c r="M13" s="6"/>
      <c r="N13" s="6"/>
      <c r="O13" s="6"/>
      <c r="P13" s="6"/>
      <c r="Q13" s="6"/>
      <c r="R13" s="6"/>
      <c r="S13" s="6"/>
      <c r="T13" s="6"/>
      <c r="U13" s="6"/>
      <c r="V13" s="6"/>
      <c r="W13" s="6"/>
      <c r="X13" s="6"/>
      <c r="Y13" s="6"/>
      <c r="Z13" s="6"/>
    </row>
    <row r="14" ht="25.5" customHeight="1">
      <c r="A14" s="18" t="s">
        <v>33</v>
      </c>
      <c r="B14" s="19" t="s">
        <v>34</v>
      </c>
      <c r="C14" s="20" t="s">
        <v>35</v>
      </c>
      <c r="D14" s="19" t="s">
        <v>32</v>
      </c>
      <c r="E14" s="27">
        <v>251.94</v>
      </c>
      <c r="F14" s="22">
        <v>8.94</v>
      </c>
      <c r="G14" s="23">
        <f t="shared" si="2"/>
        <v>2252.34</v>
      </c>
      <c r="H14" s="6"/>
      <c r="I14" s="6"/>
      <c r="J14" s="6"/>
      <c r="K14" s="6"/>
      <c r="L14" s="6"/>
      <c r="M14" s="6"/>
      <c r="N14" s="6"/>
      <c r="O14" s="6"/>
      <c r="P14" s="6"/>
      <c r="Q14" s="6"/>
      <c r="R14" s="6"/>
      <c r="S14" s="6"/>
      <c r="T14" s="6"/>
      <c r="U14" s="6"/>
      <c r="V14" s="6"/>
      <c r="W14" s="6"/>
      <c r="X14" s="6"/>
      <c r="Y14" s="6"/>
      <c r="Z14" s="6"/>
    </row>
    <row r="15" ht="25.5" customHeight="1">
      <c r="A15" s="18" t="s">
        <v>36</v>
      </c>
      <c r="B15" s="19" t="s">
        <v>37</v>
      </c>
      <c r="C15" s="20" t="s">
        <v>38</v>
      </c>
      <c r="D15" s="19" t="s">
        <v>39</v>
      </c>
      <c r="E15" s="27">
        <v>1.0</v>
      </c>
      <c r="F15" s="22">
        <v>1047.9</v>
      </c>
      <c r="G15" s="23">
        <f t="shared" si="2"/>
        <v>1047.9</v>
      </c>
      <c r="H15" s="6"/>
      <c r="I15" s="6"/>
      <c r="J15" s="6"/>
      <c r="K15" s="6"/>
      <c r="L15" s="6"/>
      <c r="M15" s="6"/>
      <c r="N15" s="6"/>
      <c r="O15" s="6"/>
      <c r="P15" s="6"/>
      <c r="Q15" s="6"/>
      <c r="R15" s="6"/>
      <c r="S15" s="6"/>
      <c r="T15" s="6"/>
      <c r="U15" s="6"/>
      <c r="V15" s="6"/>
      <c r="W15" s="6"/>
      <c r="X15" s="6"/>
      <c r="Y15" s="6"/>
      <c r="Z15" s="6"/>
    </row>
    <row r="16" ht="25.5" customHeight="1">
      <c r="A16" s="24" t="s">
        <v>40</v>
      </c>
      <c r="B16" s="25"/>
      <c r="C16" s="25"/>
      <c r="D16" s="25"/>
      <c r="E16" s="25"/>
      <c r="F16" s="26"/>
      <c r="G16" s="17">
        <f>SUM(G13:G15)</f>
        <v>3764.68</v>
      </c>
      <c r="H16" s="6"/>
      <c r="I16" s="6"/>
      <c r="J16" s="6"/>
      <c r="K16" s="6"/>
      <c r="L16" s="6"/>
      <c r="M16" s="6"/>
      <c r="N16" s="6"/>
      <c r="O16" s="6"/>
      <c r="P16" s="6"/>
      <c r="Q16" s="6"/>
      <c r="R16" s="6"/>
      <c r="S16" s="6"/>
      <c r="T16" s="6"/>
      <c r="U16" s="6"/>
      <c r="V16" s="6"/>
      <c r="W16" s="6"/>
      <c r="X16" s="6"/>
      <c r="Y16" s="6"/>
      <c r="Z16" s="6"/>
    </row>
    <row r="17" ht="25.5" customHeight="1">
      <c r="A17" s="18"/>
      <c r="B17" s="19"/>
      <c r="C17" s="20"/>
      <c r="D17" s="19"/>
      <c r="E17" s="27"/>
      <c r="F17" s="22"/>
      <c r="G17" s="23"/>
      <c r="H17" s="6"/>
      <c r="I17" s="6"/>
      <c r="J17" s="6"/>
      <c r="K17" s="6"/>
      <c r="L17" s="6"/>
      <c r="M17" s="6"/>
      <c r="N17" s="6"/>
      <c r="O17" s="6"/>
      <c r="P17" s="6"/>
      <c r="Q17" s="6"/>
      <c r="R17" s="6"/>
      <c r="S17" s="6"/>
      <c r="T17" s="6"/>
      <c r="U17" s="6"/>
      <c r="V17" s="6"/>
      <c r="W17" s="6"/>
      <c r="X17" s="6"/>
      <c r="Y17" s="6"/>
      <c r="Z17" s="6"/>
    </row>
    <row r="18" ht="25.5" customHeight="1">
      <c r="A18" s="12" t="s">
        <v>41</v>
      </c>
      <c r="B18" s="13"/>
      <c r="C18" s="14" t="s">
        <v>42</v>
      </c>
      <c r="D18" s="14"/>
      <c r="E18" s="15"/>
      <c r="F18" s="16"/>
      <c r="G18" s="17"/>
      <c r="H18" s="6"/>
      <c r="I18" s="6"/>
      <c r="J18" s="6"/>
      <c r="K18" s="6"/>
      <c r="L18" s="6"/>
      <c r="M18" s="6"/>
      <c r="N18" s="6"/>
      <c r="O18" s="6"/>
      <c r="P18" s="6"/>
      <c r="Q18" s="6"/>
      <c r="R18" s="6"/>
      <c r="S18" s="6"/>
      <c r="T18" s="6"/>
      <c r="U18" s="6"/>
      <c r="V18" s="6"/>
      <c r="W18" s="6"/>
      <c r="X18" s="6"/>
      <c r="Y18" s="6"/>
      <c r="Z18" s="6"/>
    </row>
    <row r="19" ht="25.5" customHeight="1">
      <c r="A19" s="12" t="s">
        <v>43</v>
      </c>
      <c r="B19" s="13"/>
      <c r="C19" s="14" t="s">
        <v>44</v>
      </c>
      <c r="D19" s="14"/>
      <c r="E19" s="15"/>
      <c r="F19" s="16"/>
      <c r="G19" s="28">
        <f>SUM(G20:G22)</f>
        <v>5411.57</v>
      </c>
      <c r="H19" s="6"/>
      <c r="I19" s="6"/>
      <c r="J19" s="6"/>
      <c r="K19" s="6"/>
      <c r="L19" s="6"/>
      <c r="M19" s="6"/>
      <c r="N19" s="6"/>
      <c r="O19" s="6"/>
      <c r="P19" s="6"/>
      <c r="Q19" s="6"/>
      <c r="R19" s="6"/>
      <c r="S19" s="6"/>
      <c r="T19" s="6"/>
      <c r="U19" s="6"/>
      <c r="V19" s="6"/>
      <c r="W19" s="6"/>
      <c r="X19" s="6"/>
      <c r="Y19" s="6"/>
      <c r="Z19" s="6"/>
    </row>
    <row r="20" ht="35.25" customHeight="1">
      <c r="A20" s="18" t="s">
        <v>45</v>
      </c>
      <c r="B20" s="19" t="s">
        <v>46</v>
      </c>
      <c r="C20" s="20" t="s">
        <v>47</v>
      </c>
      <c r="D20" s="19" t="s">
        <v>48</v>
      </c>
      <c r="E20" s="27">
        <v>169.6</v>
      </c>
      <c r="F20" s="22">
        <v>8.75</v>
      </c>
      <c r="G20" s="23">
        <f t="shared" ref="G20:G22" si="3">ROUND(F20*E20,2)</f>
        <v>1484</v>
      </c>
      <c r="H20" s="6"/>
      <c r="I20" s="6"/>
      <c r="J20" s="6"/>
      <c r="K20" s="6"/>
      <c r="L20" s="6"/>
      <c r="M20" s="6"/>
      <c r="N20" s="6"/>
      <c r="O20" s="6"/>
      <c r="P20" s="6"/>
      <c r="Q20" s="6"/>
      <c r="R20" s="6"/>
      <c r="S20" s="6"/>
      <c r="T20" s="6"/>
      <c r="U20" s="6"/>
      <c r="V20" s="6"/>
      <c r="W20" s="6"/>
      <c r="X20" s="6"/>
      <c r="Y20" s="6"/>
      <c r="Z20" s="6"/>
    </row>
    <row r="21" ht="25.5" customHeight="1">
      <c r="A21" s="18" t="s">
        <v>49</v>
      </c>
      <c r="B21" s="19" t="s">
        <v>50</v>
      </c>
      <c r="C21" s="20" t="s">
        <v>51</v>
      </c>
      <c r="D21" s="19" t="s">
        <v>52</v>
      </c>
      <c r="E21" s="27">
        <v>3816.0</v>
      </c>
      <c r="F21" s="22">
        <v>0.84</v>
      </c>
      <c r="G21" s="23">
        <f t="shared" si="3"/>
        <v>3205.44</v>
      </c>
      <c r="H21" s="6"/>
      <c r="I21" s="6"/>
      <c r="J21" s="6"/>
      <c r="K21" s="6"/>
      <c r="L21" s="6"/>
      <c r="M21" s="6"/>
      <c r="N21" s="6"/>
      <c r="O21" s="6"/>
      <c r="P21" s="6"/>
      <c r="Q21" s="6"/>
      <c r="R21" s="6"/>
      <c r="S21" s="6"/>
      <c r="T21" s="6"/>
      <c r="U21" s="6"/>
      <c r="V21" s="6"/>
      <c r="W21" s="6"/>
      <c r="X21" s="6"/>
      <c r="Y21" s="6"/>
      <c r="Z21" s="6"/>
    </row>
    <row r="22" ht="35.25" customHeight="1">
      <c r="A22" s="18" t="s">
        <v>53</v>
      </c>
      <c r="B22" s="19" t="s">
        <v>54</v>
      </c>
      <c r="C22" s="20" t="s">
        <v>55</v>
      </c>
      <c r="D22" s="19" t="s">
        <v>48</v>
      </c>
      <c r="E22" s="27">
        <v>6.15</v>
      </c>
      <c r="F22" s="22">
        <v>117.42</v>
      </c>
      <c r="G22" s="23">
        <f t="shared" si="3"/>
        <v>722.13</v>
      </c>
      <c r="H22" s="6"/>
      <c r="I22" s="6"/>
      <c r="J22" s="6"/>
      <c r="K22" s="6"/>
      <c r="L22" s="6"/>
      <c r="M22" s="6"/>
      <c r="N22" s="6"/>
      <c r="O22" s="6"/>
      <c r="P22" s="6"/>
      <c r="Q22" s="6"/>
      <c r="R22" s="6"/>
      <c r="S22" s="6"/>
      <c r="T22" s="6"/>
      <c r="U22" s="6"/>
      <c r="V22" s="6"/>
      <c r="W22" s="6"/>
      <c r="X22" s="6"/>
      <c r="Y22" s="6"/>
      <c r="Z22" s="6"/>
    </row>
    <row r="23" ht="25.5" customHeight="1">
      <c r="A23" s="12" t="s">
        <v>56</v>
      </c>
      <c r="B23" s="13"/>
      <c r="C23" s="14" t="s">
        <v>42</v>
      </c>
      <c r="D23" s="14"/>
      <c r="E23" s="15"/>
      <c r="F23" s="16"/>
      <c r="G23" s="28">
        <f>SUM(G24:G27)</f>
        <v>17997.11</v>
      </c>
      <c r="H23" s="6"/>
      <c r="I23" s="6"/>
      <c r="J23" s="6"/>
      <c r="K23" s="6"/>
      <c r="L23" s="6"/>
      <c r="M23" s="6"/>
      <c r="N23" s="6"/>
      <c r="O23" s="6"/>
      <c r="P23" s="6"/>
      <c r="Q23" s="6"/>
      <c r="R23" s="6"/>
      <c r="S23" s="6"/>
      <c r="T23" s="6"/>
      <c r="U23" s="6"/>
      <c r="V23" s="6"/>
      <c r="W23" s="6"/>
      <c r="X23" s="6"/>
      <c r="Y23" s="6"/>
      <c r="Z23" s="6"/>
    </row>
    <row r="24" ht="35.25" customHeight="1">
      <c r="A24" s="18" t="s">
        <v>57</v>
      </c>
      <c r="B24" s="19" t="s">
        <v>58</v>
      </c>
      <c r="C24" s="20" t="s">
        <v>59</v>
      </c>
      <c r="D24" s="19" t="s">
        <v>48</v>
      </c>
      <c r="E24" s="27">
        <v>440.14</v>
      </c>
      <c r="F24" s="22">
        <v>14.96</v>
      </c>
      <c r="G24" s="23">
        <f t="shared" ref="G24:G27" si="4">ROUND(F24*E24,2)</f>
        <v>6584.49</v>
      </c>
      <c r="H24" s="6"/>
      <c r="I24" s="6"/>
      <c r="J24" s="6"/>
      <c r="K24" s="6"/>
      <c r="L24" s="6"/>
      <c r="M24" s="6"/>
      <c r="N24" s="6"/>
      <c r="O24" s="6"/>
      <c r="P24" s="6"/>
      <c r="Q24" s="6"/>
      <c r="R24" s="6"/>
      <c r="S24" s="6"/>
      <c r="T24" s="6"/>
      <c r="U24" s="6"/>
      <c r="V24" s="6"/>
      <c r="W24" s="6"/>
      <c r="X24" s="6"/>
      <c r="Y24" s="6"/>
      <c r="Z24" s="6"/>
    </row>
    <row r="25" ht="25.5" customHeight="1">
      <c r="A25" s="18" t="s">
        <v>60</v>
      </c>
      <c r="B25" s="19" t="s">
        <v>50</v>
      </c>
      <c r="C25" s="20" t="s">
        <v>51</v>
      </c>
      <c r="D25" s="19" t="s">
        <v>52</v>
      </c>
      <c r="E25" s="27">
        <v>9353.15</v>
      </c>
      <c r="F25" s="22">
        <v>0.84</v>
      </c>
      <c r="G25" s="23">
        <f t="shared" si="4"/>
        <v>7856.65</v>
      </c>
      <c r="H25" s="6"/>
      <c r="I25" s="6"/>
      <c r="J25" s="6"/>
      <c r="K25" s="6"/>
      <c r="L25" s="6"/>
      <c r="M25" s="6"/>
      <c r="N25" s="6"/>
      <c r="O25" s="6"/>
      <c r="P25" s="6"/>
      <c r="Q25" s="6"/>
      <c r="R25" s="6"/>
      <c r="S25" s="6"/>
      <c r="T25" s="6"/>
      <c r="U25" s="6"/>
      <c r="V25" s="6"/>
      <c r="W25" s="6"/>
      <c r="X25" s="6"/>
      <c r="Y25" s="6"/>
      <c r="Z25" s="6"/>
    </row>
    <row r="26" ht="25.5" customHeight="1">
      <c r="A26" s="18" t="s">
        <v>61</v>
      </c>
      <c r="B26" s="19" t="s">
        <v>62</v>
      </c>
      <c r="C26" s="20" t="s">
        <v>63</v>
      </c>
      <c r="D26" s="19" t="s">
        <v>48</v>
      </c>
      <c r="E26" s="27">
        <v>552.17</v>
      </c>
      <c r="F26" s="22">
        <v>1.65</v>
      </c>
      <c r="G26" s="23">
        <f t="shared" si="4"/>
        <v>911.08</v>
      </c>
      <c r="H26" s="6"/>
      <c r="I26" s="6"/>
      <c r="J26" s="6"/>
      <c r="K26" s="6"/>
      <c r="L26" s="6"/>
      <c r="M26" s="6"/>
      <c r="N26" s="6"/>
      <c r="O26" s="6"/>
      <c r="P26" s="6"/>
      <c r="Q26" s="6"/>
      <c r="R26" s="6"/>
      <c r="S26" s="6"/>
      <c r="T26" s="6"/>
      <c r="U26" s="6"/>
      <c r="V26" s="6"/>
      <c r="W26" s="6"/>
      <c r="X26" s="6"/>
      <c r="Y26" s="6"/>
      <c r="Z26" s="6"/>
    </row>
    <row r="27" ht="25.5" customHeight="1">
      <c r="A27" s="18" t="s">
        <v>64</v>
      </c>
      <c r="B27" s="19" t="s">
        <v>65</v>
      </c>
      <c r="C27" s="20" t="s">
        <v>66</v>
      </c>
      <c r="D27" s="19" t="s">
        <v>48</v>
      </c>
      <c r="E27" s="27">
        <v>552.17</v>
      </c>
      <c r="F27" s="22">
        <v>4.79</v>
      </c>
      <c r="G27" s="23">
        <f t="shared" si="4"/>
        <v>2644.89</v>
      </c>
      <c r="H27" s="6"/>
      <c r="I27" s="6"/>
      <c r="J27" s="6"/>
      <c r="K27" s="6"/>
      <c r="L27" s="6"/>
      <c r="M27" s="6"/>
      <c r="N27" s="6"/>
      <c r="O27" s="6"/>
      <c r="P27" s="6"/>
      <c r="Q27" s="6"/>
      <c r="R27" s="6"/>
      <c r="S27" s="6"/>
      <c r="T27" s="6"/>
      <c r="U27" s="6"/>
      <c r="V27" s="6"/>
      <c r="W27" s="6"/>
      <c r="X27" s="6"/>
      <c r="Y27" s="6"/>
      <c r="Z27" s="6"/>
    </row>
    <row r="28" ht="25.5" customHeight="1">
      <c r="A28" s="24" t="s">
        <v>67</v>
      </c>
      <c r="B28" s="25"/>
      <c r="C28" s="25"/>
      <c r="D28" s="25"/>
      <c r="E28" s="25"/>
      <c r="F28" s="26"/>
      <c r="G28" s="17">
        <f>G19+G23</f>
        <v>23408.68</v>
      </c>
      <c r="H28" s="6"/>
      <c r="I28" s="6"/>
      <c r="J28" s="6"/>
      <c r="K28" s="6"/>
      <c r="L28" s="6"/>
      <c r="M28" s="6"/>
      <c r="N28" s="6"/>
      <c r="O28" s="6"/>
      <c r="P28" s="6"/>
      <c r="Q28" s="6"/>
      <c r="R28" s="6"/>
      <c r="S28" s="6"/>
      <c r="T28" s="6"/>
      <c r="U28" s="6"/>
      <c r="V28" s="6"/>
      <c r="W28" s="6"/>
      <c r="X28" s="6"/>
      <c r="Y28" s="6"/>
      <c r="Z28" s="6"/>
    </row>
    <row r="29" ht="25.5" customHeight="1">
      <c r="A29" s="18"/>
      <c r="B29" s="19"/>
      <c r="C29" s="20"/>
      <c r="D29" s="19"/>
      <c r="E29" s="27"/>
      <c r="F29" s="22"/>
      <c r="G29" s="23"/>
      <c r="H29" s="6"/>
      <c r="I29" s="6"/>
      <c r="J29" s="6"/>
      <c r="K29" s="6"/>
      <c r="L29" s="6"/>
      <c r="M29" s="6"/>
      <c r="N29" s="6"/>
      <c r="O29" s="6"/>
      <c r="P29" s="6"/>
      <c r="Q29" s="6"/>
      <c r="R29" s="6"/>
      <c r="S29" s="6"/>
      <c r="T29" s="6"/>
      <c r="U29" s="6"/>
      <c r="V29" s="6"/>
      <c r="W29" s="6"/>
      <c r="X29" s="6"/>
      <c r="Y29" s="6"/>
      <c r="Z29" s="6"/>
    </row>
    <row r="30" ht="35.25" customHeight="1">
      <c r="A30" s="12" t="s">
        <v>68</v>
      </c>
      <c r="B30" s="13"/>
      <c r="C30" s="14" t="s">
        <v>69</v>
      </c>
      <c r="D30" s="14"/>
      <c r="E30" s="15"/>
      <c r="F30" s="16"/>
      <c r="G30" s="17"/>
      <c r="H30" s="6"/>
      <c r="I30" s="6"/>
      <c r="J30" s="6"/>
      <c r="K30" s="6"/>
      <c r="L30" s="6"/>
      <c r="M30" s="6"/>
      <c r="N30" s="6"/>
      <c r="O30" s="6"/>
      <c r="P30" s="6"/>
      <c r="Q30" s="6"/>
      <c r="R30" s="6"/>
      <c r="S30" s="6"/>
      <c r="T30" s="6"/>
      <c r="U30" s="6"/>
      <c r="V30" s="6"/>
      <c r="W30" s="6"/>
      <c r="X30" s="6"/>
      <c r="Y30" s="6"/>
      <c r="Z30" s="6"/>
    </row>
    <row r="31" ht="25.5" customHeight="1">
      <c r="A31" s="12" t="s">
        <v>70</v>
      </c>
      <c r="B31" s="13"/>
      <c r="C31" s="14" t="s">
        <v>71</v>
      </c>
      <c r="D31" s="14"/>
      <c r="E31" s="15"/>
      <c r="F31" s="16"/>
      <c r="G31" s="28">
        <f>SUM(G32:G34)</f>
        <v>28591.2</v>
      </c>
      <c r="H31" s="6"/>
      <c r="I31" s="6"/>
      <c r="J31" s="6"/>
      <c r="K31" s="6"/>
      <c r="L31" s="6"/>
      <c r="M31" s="6"/>
      <c r="N31" s="6"/>
      <c r="O31" s="6"/>
      <c r="P31" s="6"/>
      <c r="Q31" s="6"/>
      <c r="R31" s="6"/>
      <c r="S31" s="6"/>
      <c r="T31" s="6"/>
      <c r="U31" s="6"/>
      <c r="V31" s="6"/>
      <c r="W31" s="6"/>
      <c r="X31" s="6"/>
      <c r="Y31" s="6"/>
      <c r="Z31" s="6"/>
    </row>
    <row r="32" ht="25.5" customHeight="1">
      <c r="A32" s="18" t="s">
        <v>72</v>
      </c>
      <c r="B32" s="19" t="s">
        <v>73</v>
      </c>
      <c r="C32" s="20" t="s">
        <v>74</v>
      </c>
      <c r="D32" s="19" t="s">
        <v>39</v>
      </c>
      <c r="E32" s="27">
        <v>1.0</v>
      </c>
      <c r="F32" s="22">
        <v>6758.75</v>
      </c>
      <c r="G32" s="23">
        <f t="shared" ref="G32:G34" si="5">ROUND(F32*E32,2)</f>
        <v>6758.75</v>
      </c>
      <c r="H32" s="6"/>
      <c r="I32" s="6"/>
      <c r="J32" s="6"/>
      <c r="K32" s="6"/>
      <c r="L32" s="6"/>
      <c r="M32" s="6"/>
      <c r="N32" s="6"/>
      <c r="O32" s="6"/>
      <c r="P32" s="6"/>
      <c r="Q32" s="6"/>
      <c r="R32" s="6"/>
      <c r="S32" s="6"/>
      <c r="T32" s="6"/>
      <c r="U32" s="6"/>
      <c r="V32" s="6"/>
      <c r="W32" s="6"/>
      <c r="X32" s="6"/>
      <c r="Y32" s="6"/>
      <c r="Z32" s="6"/>
    </row>
    <row r="33" ht="45.0" customHeight="1">
      <c r="A33" s="18" t="s">
        <v>75</v>
      </c>
      <c r="B33" s="19" t="s">
        <v>76</v>
      </c>
      <c r="C33" s="20" t="s">
        <v>77</v>
      </c>
      <c r="D33" s="19" t="s">
        <v>78</v>
      </c>
      <c r="E33" s="27">
        <v>154.0</v>
      </c>
      <c r="F33" s="22">
        <v>129.9</v>
      </c>
      <c r="G33" s="23">
        <f t="shared" si="5"/>
        <v>20004.6</v>
      </c>
      <c r="H33" s="6"/>
      <c r="I33" s="6"/>
      <c r="J33" s="6"/>
      <c r="K33" s="6"/>
      <c r="L33" s="6"/>
      <c r="M33" s="6"/>
      <c r="N33" s="6"/>
      <c r="O33" s="6"/>
      <c r="P33" s="6"/>
      <c r="Q33" s="6"/>
      <c r="R33" s="6"/>
      <c r="S33" s="6"/>
      <c r="T33" s="6"/>
      <c r="U33" s="6"/>
      <c r="V33" s="6"/>
      <c r="W33" s="6"/>
      <c r="X33" s="6"/>
      <c r="Y33" s="6"/>
      <c r="Z33" s="6"/>
    </row>
    <row r="34" ht="35.25" customHeight="1">
      <c r="A34" s="18" t="s">
        <v>79</v>
      </c>
      <c r="B34" s="19" t="s">
        <v>80</v>
      </c>
      <c r="C34" s="20" t="s">
        <v>81</v>
      </c>
      <c r="D34" s="19" t="s">
        <v>82</v>
      </c>
      <c r="E34" s="27">
        <v>95.3</v>
      </c>
      <c r="F34" s="22">
        <v>19.18</v>
      </c>
      <c r="G34" s="23">
        <f t="shared" si="5"/>
        <v>1827.85</v>
      </c>
      <c r="H34" s="6"/>
      <c r="I34" s="6"/>
      <c r="J34" s="6"/>
      <c r="K34" s="6"/>
      <c r="L34" s="6"/>
      <c r="M34" s="6"/>
      <c r="N34" s="6"/>
      <c r="O34" s="6"/>
      <c r="P34" s="6"/>
      <c r="Q34" s="6"/>
      <c r="R34" s="6"/>
      <c r="S34" s="6"/>
      <c r="T34" s="6"/>
      <c r="U34" s="6"/>
      <c r="V34" s="6"/>
      <c r="W34" s="6"/>
      <c r="X34" s="6"/>
      <c r="Y34" s="6"/>
      <c r="Z34" s="6"/>
    </row>
    <row r="35" ht="25.5" customHeight="1">
      <c r="A35" s="12" t="s">
        <v>83</v>
      </c>
      <c r="B35" s="13"/>
      <c r="C35" s="14" t="s">
        <v>84</v>
      </c>
      <c r="D35" s="14"/>
      <c r="E35" s="15"/>
      <c r="F35" s="16"/>
      <c r="G35" s="28">
        <f>SUM(G36:G48)</f>
        <v>73059.66</v>
      </c>
      <c r="H35" s="6"/>
      <c r="I35" s="6"/>
      <c r="J35" s="6"/>
      <c r="K35" s="6"/>
      <c r="L35" s="6"/>
      <c r="M35" s="6"/>
      <c r="N35" s="6"/>
      <c r="O35" s="6"/>
      <c r="P35" s="6"/>
      <c r="Q35" s="6"/>
      <c r="R35" s="6"/>
      <c r="S35" s="6"/>
      <c r="T35" s="6"/>
      <c r="U35" s="6"/>
      <c r="V35" s="6"/>
      <c r="W35" s="6"/>
      <c r="X35" s="6"/>
      <c r="Y35" s="6"/>
      <c r="Z35" s="6"/>
    </row>
    <row r="36" ht="35.25" customHeight="1">
      <c r="A36" s="18" t="s">
        <v>85</v>
      </c>
      <c r="B36" s="19" t="s">
        <v>86</v>
      </c>
      <c r="C36" s="20" t="s">
        <v>87</v>
      </c>
      <c r="D36" s="19" t="s">
        <v>48</v>
      </c>
      <c r="E36" s="27">
        <v>68.26</v>
      </c>
      <c r="F36" s="22">
        <v>81.09</v>
      </c>
      <c r="G36" s="23">
        <f t="shared" ref="G36:G48" si="6">ROUND(F36*E36,2)</f>
        <v>5535.2</v>
      </c>
      <c r="H36" s="6"/>
      <c r="I36" s="6"/>
      <c r="J36" s="6"/>
      <c r="K36" s="6"/>
      <c r="L36" s="6"/>
      <c r="M36" s="6"/>
      <c r="N36" s="6"/>
      <c r="O36" s="6"/>
      <c r="P36" s="6"/>
      <c r="Q36" s="6"/>
      <c r="R36" s="6"/>
      <c r="S36" s="6"/>
      <c r="T36" s="6"/>
      <c r="U36" s="6"/>
      <c r="V36" s="6"/>
      <c r="W36" s="6"/>
      <c r="X36" s="6"/>
      <c r="Y36" s="6"/>
      <c r="Z36" s="6"/>
    </row>
    <row r="37" ht="25.5" customHeight="1">
      <c r="A37" s="18" t="s">
        <v>88</v>
      </c>
      <c r="B37" s="19" t="s">
        <v>89</v>
      </c>
      <c r="C37" s="20" t="s">
        <v>90</v>
      </c>
      <c r="D37" s="19" t="s">
        <v>48</v>
      </c>
      <c r="E37" s="27">
        <v>32.74</v>
      </c>
      <c r="F37" s="22">
        <v>30.31</v>
      </c>
      <c r="G37" s="23">
        <f t="shared" si="6"/>
        <v>992.35</v>
      </c>
      <c r="H37" s="6"/>
      <c r="I37" s="6"/>
      <c r="J37" s="6"/>
      <c r="K37" s="6"/>
      <c r="L37" s="6"/>
      <c r="M37" s="6"/>
      <c r="N37" s="6"/>
      <c r="O37" s="6"/>
      <c r="P37" s="6"/>
      <c r="Q37" s="6"/>
      <c r="R37" s="6"/>
      <c r="S37" s="6"/>
      <c r="T37" s="6"/>
      <c r="U37" s="6"/>
      <c r="V37" s="6"/>
      <c r="W37" s="6"/>
      <c r="X37" s="6"/>
      <c r="Y37" s="6"/>
      <c r="Z37" s="6"/>
    </row>
    <row r="38" ht="35.25" customHeight="1">
      <c r="A38" s="18" t="s">
        <v>91</v>
      </c>
      <c r="B38" s="19" t="s">
        <v>92</v>
      </c>
      <c r="C38" s="20" t="s">
        <v>93</v>
      </c>
      <c r="D38" s="19" t="s">
        <v>32</v>
      </c>
      <c r="E38" s="27">
        <v>44.5</v>
      </c>
      <c r="F38" s="22">
        <v>2.89</v>
      </c>
      <c r="G38" s="23">
        <f t="shared" si="6"/>
        <v>128.61</v>
      </c>
      <c r="H38" s="6"/>
      <c r="I38" s="6"/>
      <c r="J38" s="6"/>
      <c r="K38" s="6"/>
      <c r="L38" s="6"/>
      <c r="M38" s="6"/>
      <c r="N38" s="6"/>
      <c r="O38" s="6"/>
      <c r="P38" s="6"/>
      <c r="Q38" s="6"/>
      <c r="R38" s="6"/>
      <c r="S38" s="6"/>
      <c r="T38" s="6"/>
      <c r="U38" s="6"/>
      <c r="V38" s="6"/>
      <c r="W38" s="6"/>
      <c r="X38" s="6"/>
      <c r="Y38" s="6"/>
      <c r="Z38" s="6"/>
    </row>
    <row r="39" ht="35.25" customHeight="1">
      <c r="A39" s="18" t="s">
        <v>94</v>
      </c>
      <c r="B39" s="19" t="s">
        <v>95</v>
      </c>
      <c r="C39" s="20" t="s">
        <v>96</v>
      </c>
      <c r="D39" s="19" t="s">
        <v>48</v>
      </c>
      <c r="E39" s="27">
        <v>28.43</v>
      </c>
      <c r="F39" s="22">
        <v>662.47</v>
      </c>
      <c r="G39" s="23">
        <f t="shared" si="6"/>
        <v>18834.02</v>
      </c>
      <c r="H39" s="6"/>
      <c r="I39" s="6"/>
      <c r="J39" s="6"/>
      <c r="K39" s="6"/>
      <c r="L39" s="6"/>
      <c r="M39" s="6"/>
      <c r="N39" s="6"/>
      <c r="O39" s="6"/>
      <c r="P39" s="6"/>
      <c r="Q39" s="6"/>
      <c r="R39" s="6"/>
      <c r="S39" s="6"/>
      <c r="T39" s="6"/>
      <c r="U39" s="6"/>
      <c r="V39" s="6"/>
      <c r="W39" s="6"/>
      <c r="X39" s="6"/>
      <c r="Y39" s="6"/>
      <c r="Z39" s="6"/>
    </row>
    <row r="40" ht="35.25" customHeight="1">
      <c r="A40" s="18" t="s">
        <v>97</v>
      </c>
      <c r="B40" s="19" t="s">
        <v>98</v>
      </c>
      <c r="C40" s="20" t="s">
        <v>99</v>
      </c>
      <c r="D40" s="19" t="s">
        <v>32</v>
      </c>
      <c r="E40" s="27">
        <v>45.8</v>
      </c>
      <c r="F40" s="22">
        <v>242.08</v>
      </c>
      <c r="G40" s="23">
        <f t="shared" si="6"/>
        <v>11087.26</v>
      </c>
      <c r="H40" s="6"/>
      <c r="I40" s="6"/>
      <c r="J40" s="6"/>
      <c r="K40" s="6"/>
      <c r="L40" s="6"/>
      <c r="M40" s="6"/>
      <c r="N40" s="6"/>
      <c r="O40" s="6"/>
      <c r="P40" s="6"/>
      <c r="Q40" s="6"/>
      <c r="R40" s="6"/>
      <c r="S40" s="6"/>
      <c r="T40" s="6"/>
      <c r="U40" s="6"/>
      <c r="V40" s="6"/>
      <c r="W40" s="6"/>
      <c r="X40" s="6"/>
      <c r="Y40" s="6"/>
      <c r="Z40" s="6"/>
    </row>
    <row r="41" ht="35.25" customHeight="1">
      <c r="A41" s="18" t="s">
        <v>100</v>
      </c>
      <c r="B41" s="19" t="s">
        <v>80</v>
      </c>
      <c r="C41" s="20" t="s">
        <v>81</v>
      </c>
      <c r="D41" s="19" t="s">
        <v>82</v>
      </c>
      <c r="E41" s="27">
        <v>201.36</v>
      </c>
      <c r="F41" s="22">
        <v>19.18</v>
      </c>
      <c r="G41" s="23">
        <f t="shared" si="6"/>
        <v>3862.08</v>
      </c>
      <c r="H41" s="6"/>
      <c r="I41" s="6"/>
      <c r="J41" s="6"/>
      <c r="K41" s="6"/>
      <c r="L41" s="6"/>
      <c r="M41" s="6"/>
      <c r="N41" s="6"/>
      <c r="O41" s="6"/>
      <c r="P41" s="6"/>
      <c r="Q41" s="6"/>
      <c r="R41" s="6"/>
      <c r="S41" s="6"/>
      <c r="T41" s="6"/>
      <c r="U41" s="6"/>
      <c r="V41" s="6"/>
      <c r="W41" s="6"/>
      <c r="X41" s="6"/>
      <c r="Y41" s="6"/>
      <c r="Z41" s="6"/>
    </row>
    <row r="42" ht="35.25" customHeight="1">
      <c r="A42" s="18" t="s">
        <v>101</v>
      </c>
      <c r="B42" s="19" t="s">
        <v>102</v>
      </c>
      <c r="C42" s="20" t="s">
        <v>103</v>
      </c>
      <c r="D42" s="19" t="s">
        <v>82</v>
      </c>
      <c r="E42" s="27">
        <v>85.41</v>
      </c>
      <c r="F42" s="22">
        <v>18.12</v>
      </c>
      <c r="G42" s="23">
        <f t="shared" si="6"/>
        <v>1547.63</v>
      </c>
      <c r="H42" s="6"/>
      <c r="I42" s="6"/>
      <c r="J42" s="6"/>
      <c r="K42" s="6"/>
      <c r="L42" s="6"/>
      <c r="M42" s="6"/>
      <c r="N42" s="6"/>
      <c r="O42" s="6"/>
      <c r="P42" s="6"/>
      <c r="Q42" s="6"/>
      <c r="R42" s="6"/>
      <c r="S42" s="6"/>
      <c r="T42" s="6"/>
      <c r="U42" s="6"/>
      <c r="V42" s="6"/>
      <c r="W42" s="6"/>
      <c r="X42" s="6"/>
      <c r="Y42" s="6"/>
      <c r="Z42" s="6"/>
    </row>
    <row r="43" ht="35.25" customHeight="1">
      <c r="A43" s="18" t="s">
        <v>104</v>
      </c>
      <c r="B43" s="19" t="s">
        <v>105</v>
      </c>
      <c r="C43" s="20" t="s">
        <v>106</v>
      </c>
      <c r="D43" s="19" t="s">
        <v>82</v>
      </c>
      <c r="E43" s="27">
        <v>92.86</v>
      </c>
      <c r="F43" s="22">
        <v>17.02</v>
      </c>
      <c r="G43" s="23">
        <f t="shared" si="6"/>
        <v>1580.48</v>
      </c>
      <c r="H43" s="6"/>
      <c r="I43" s="6"/>
      <c r="J43" s="6"/>
      <c r="K43" s="6"/>
      <c r="L43" s="6"/>
      <c r="M43" s="6"/>
      <c r="N43" s="6"/>
      <c r="O43" s="6"/>
      <c r="P43" s="6"/>
      <c r="Q43" s="6"/>
      <c r="R43" s="6"/>
      <c r="S43" s="6"/>
      <c r="T43" s="6"/>
      <c r="U43" s="6"/>
      <c r="V43" s="6"/>
      <c r="W43" s="6"/>
      <c r="X43" s="6"/>
      <c r="Y43" s="6"/>
      <c r="Z43" s="6"/>
    </row>
    <row r="44" ht="35.25" customHeight="1">
      <c r="A44" s="18" t="s">
        <v>107</v>
      </c>
      <c r="B44" s="19" t="s">
        <v>108</v>
      </c>
      <c r="C44" s="20" t="s">
        <v>109</v>
      </c>
      <c r="D44" s="19" t="s">
        <v>82</v>
      </c>
      <c r="E44" s="27">
        <v>133.21</v>
      </c>
      <c r="F44" s="22">
        <v>15.23</v>
      </c>
      <c r="G44" s="23">
        <f t="shared" si="6"/>
        <v>2028.79</v>
      </c>
      <c r="H44" s="6"/>
      <c r="I44" s="6"/>
      <c r="J44" s="6"/>
      <c r="K44" s="6"/>
      <c r="L44" s="6"/>
      <c r="M44" s="6"/>
      <c r="N44" s="6"/>
      <c r="O44" s="6"/>
      <c r="P44" s="6"/>
      <c r="Q44" s="6"/>
      <c r="R44" s="6"/>
      <c r="S44" s="6"/>
      <c r="T44" s="6"/>
      <c r="U44" s="6"/>
      <c r="V44" s="6"/>
      <c r="W44" s="6"/>
      <c r="X44" s="6"/>
      <c r="Y44" s="6"/>
      <c r="Z44" s="6"/>
    </row>
    <row r="45" ht="35.25" customHeight="1">
      <c r="A45" s="18" t="s">
        <v>110</v>
      </c>
      <c r="B45" s="19" t="s">
        <v>111</v>
      </c>
      <c r="C45" s="20" t="s">
        <v>112</v>
      </c>
      <c r="D45" s="19" t="s">
        <v>82</v>
      </c>
      <c r="E45" s="27">
        <v>790.14</v>
      </c>
      <c r="F45" s="22">
        <v>12.88</v>
      </c>
      <c r="G45" s="23">
        <f t="shared" si="6"/>
        <v>10177</v>
      </c>
      <c r="H45" s="6"/>
      <c r="I45" s="6"/>
      <c r="J45" s="6"/>
      <c r="K45" s="6"/>
      <c r="L45" s="6"/>
      <c r="M45" s="6"/>
      <c r="N45" s="6"/>
      <c r="O45" s="6"/>
      <c r="P45" s="6"/>
      <c r="Q45" s="6"/>
      <c r="R45" s="6"/>
      <c r="S45" s="6"/>
      <c r="T45" s="6"/>
      <c r="U45" s="6"/>
      <c r="V45" s="6"/>
      <c r="W45" s="6"/>
      <c r="X45" s="6"/>
      <c r="Y45" s="6"/>
      <c r="Z45" s="6"/>
    </row>
    <row r="46" ht="35.25" customHeight="1">
      <c r="A46" s="18" t="s">
        <v>113</v>
      </c>
      <c r="B46" s="19" t="s">
        <v>114</v>
      </c>
      <c r="C46" s="20" t="s">
        <v>115</v>
      </c>
      <c r="D46" s="19" t="s">
        <v>82</v>
      </c>
      <c r="E46" s="27">
        <v>51.61</v>
      </c>
      <c r="F46" s="22">
        <v>12.23</v>
      </c>
      <c r="G46" s="23">
        <f t="shared" si="6"/>
        <v>631.19</v>
      </c>
      <c r="H46" s="6"/>
      <c r="I46" s="6"/>
      <c r="J46" s="6"/>
      <c r="K46" s="6"/>
      <c r="L46" s="6"/>
      <c r="M46" s="6"/>
      <c r="N46" s="6"/>
      <c r="O46" s="6"/>
      <c r="P46" s="6"/>
      <c r="Q46" s="6"/>
      <c r="R46" s="6"/>
      <c r="S46" s="6"/>
      <c r="T46" s="6"/>
      <c r="U46" s="6"/>
      <c r="V46" s="6"/>
      <c r="W46" s="6"/>
      <c r="X46" s="6"/>
      <c r="Y46" s="6"/>
      <c r="Z46" s="6"/>
    </row>
    <row r="47" ht="35.25" customHeight="1">
      <c r="A47" s="18" t="s">
        <v>116</v>
      </c>
      <c r="B47" s="19" t="s">
        <v>117</v>
      </c>
      <c r="C47" s="20" t="s">
        <v>118</v>
      </c>
      <c r="D47" s="19" t="s">
        <v>32</v>
      </c>
      <c r="E47" s="27">
        <v>263.95</v>
      </c>
      <c r="F47" s="22">
        <v>46.94</v>
      </c>
      <c r="G47" s="23">
        <f t="shared" si="6"/>
        <v>12389.81</v>
      </c>
      <c r="H47" s="6"/>
      <c r="I47" s="6"/>
      <c r="J47" s="6"/>
      <c r="K47" s="6"/>
      <c r="L47" s="6"/>
      <c r="M47" s="6"/>
      <c r="N47" s="6"/>
      <c r="O47" s="6"/>
      <c r="P47" s="6"/>
      <c r="Q47" s="6"/>
      <c r="R47" s="6"/>
      <c r="S47" s="6"/>
      <c r="T47" s="6"/>
      <c r="U47" s="6"/>
      <c r="V47" s="6"/>
      <c r="W47" s="6"/>
      <c r="X47" s="6"/>
      <c r="Y47" s="6"/>
      <c r="Z47" s="6"/>
    </row>
    <row r="48" ht="25.5" customHeight="1">
      <c r="A48" s="18" t="s">
        <v>119</v>
      </c>
      <c r="B48" s="19" t="s">
        <v>120</v>
      </c>
      <c r="C48" s="20" t="s">
        <v>121</v>
      </c>
      <c r="D48" s="19" t="s">
        <v>32</v>
      </c>
      <c r="E48" s="27">
        <v>197.1</v>
      </c>
      <c r="F48" s="22">
        <v>21.64</v>
      </c>
      <c r="G48" s="23">
        <f t="shared" si="6"/>
        <v>4265.24</v>
      </c>
      <c r="H48" s="6"/>
      <c r="I48" s="6"/>
      <c r="J48" s="6"/>
      <c r="K48" s="6"/>
      <c r="L48" s="6"/>
      <c r="M48" s="6"/>
      <c r="N48" s="6"/>
      <c r="O48" s="6"/>
      <c r="P48" s="6"/>
      <c r="Q48" s="6"/>
      <c r="R48" s="6"/>
      <c r="S48" s="6"/>
      <c r="T48" s="6"/>
      <c r="U48" s="6"/>
      <c r="V48" s="6"/>
      <c r="W48" s="6"/>
      <c r="X48" s="6"/>
      <c r="Y48" s="6"/>
      <c r="Z48" s="6"/>
    </row>
    <row r="49" ht="25.5" customHeight="1">
      <c r="A49" s="12" t="s">
        <v>122</v>
      </c>
      <c r="B49" s="13"/>
      <c r="C49" s="14" t="s">
        <v>123</v>
      </c>
      <c r="D49" s="14"/>
      <c r="E49" s="15"/>
      <c r="F49" s="16"/>
      <c r="G49" s="28">
        <f>SUM(G50:G52)</f>
        <v>30857.09</v>
      </c>
      <c r="H49" s="6"/>
      <c r="I49" s="6"/>
      <c r="J49" s="6"/>
      <c r="K49" s="6"/>
      <c r="L49" s="6"/>
      <c r="M49" s="6"/>
      <c r="N49" s="6"/>
      <c r="O49" s="6"/>
      <c r="P49" s="6"/>
      <c r="Q49" s="6"/>
      <c r="R49" s="6"/>
      <c r="S49" s="6"/>
      <c r="T49" s="6"/>
      <c r="U49" s="6"/>
      <c r="V49" s="6"/>
      <c r="W49" s="6"/>
      <c r="X49" s="6"/>
      <c r="Y49" s="6"/>
      <c r="Z49" s="6"/>
    </row>
    <row r="50" ht="25.5" customHeight="1">
      <c r="A50" s="18" t="s">
        <v>124</v>
      </c>
      <c r="B50" s="19" t="s">
        <v>125</v>
      </c>
      <c r="C50" s="20" t="s">
        <v>126</v>
      </c>
      <c r="D50" s="19" t="s">
        <v>32</v>
      </c>
      <c r="E50" s="27">
        <v>243.2</v>
      </c>
      <c r="F50" s="22">
        <v>2.69</v>
      </c>
      <c r="G50" s="23">
        <f t="shared" ref="G50:G52" si="7">ROUND(F50*E50,2)</f>
        <v>654.21</v>
      </c>
      <c r="H50" s="6"/>
      <c r="I50" s="6"/>
      <c r="J50" s="6"/>
      <c r="K50" s="6"/>
      <c r="L50" s="6"/>
      <c r="M50" s="6"/>
      <c r="N50" s="6"/>
      <c r="O50" s="6"/>
      <c r="P50" s="6"/>
      <c r="Q50" s="6"/>
      <c r="R50" s="6"/>
      <c r="S50" s="6"/>
      <c r="T50" s="6"/>
      <c r="U50" s="6"/>
      <c r="V50" s="6"/>
      <c r="W50" s="6"/>
      <c r="X50" s="6"/>
      <c r="Y50" s="6"/>
      <c r="Z50" s="6"/>
    </row>
    <row r="51" ht="35.25" customHeight="1">
      <c r="A51" s="18" t="s">
        <v>127</v>
      </c>
      <c r="B51" s="19" t="s">
        <v>128</v>
      </c>
      <c r="C51" s="20" t="s">
        <v>129</v>
      </c>
      <c r="D51" s="19" t="s">
        <v>82</v>
      </c>
      <c r="E51" s="27">
        <v>535.04</v>
      </c>
      <c r="F51" s="22">
        <v>20.32</v>
      </c>
      <c r="G51" s="23">
        <f t="shared" si="7"/>
        <v>10872.01</v>
      </c>
      <c r="H51" s="6"/>
      <c r="I51" s="6"/>
      <c r="J51" s="6"/>
      <c r="K51" s="6"/>
      <c r="L51" s="6"/>
      <c r="M51" s="6"/>
      <c r="N51" s="6"/>
      <c r="O51" s="6"/>
      <c r="P51" s="6"/>
      <c r="Q51" s="6"/>
      <c r="R51" s="6"/>
      <c r="S51" s="6"/>
      <c r="T51" s="6"/>
      <c r="U51" s="6"/>
      <c r="V51" s="6"/>
      <c r="W51" s="6"/>
      <c r="X51" s="6"/>
      <c r="Y51" s="6"/>
      <c r="Z51" s="6"/>
    </row>
    <row r="52" ht="35.25" customHeight="1">
      <c r="A52" s="18" t="s">
        <v>130</v>
      </c>
      <c r="B52" s="19" t="s">
        <v>95</v>
      </c>
      <c r="C52" s="20" t="s">
        <v>131</v>
      </c>
      <c r="D52" s="19" t="s">
        <v>48</v>
      </c>
      <c r="E52" s="27">
        <v>29.18</v>
      </c>
      <c r="F52" s="22">
        <v>662.47</v>
      </c>
      <c r="G52" s="23">
        <f t="shared" si="7"/>
        <v>19330.87</v>
      </c>
      <c r="H52" s="6"/>
      <c r="I52" s="6"/>
      <c r="J52" s="6"/>
      <c r="K52" s="6"/>
      <c r="L52" s="6"/>
      <c r="M52" s="6"/>
      <c r="N52" s="6"/>
      <c r="O52" s="6"/>
      <c r="P52" s="6"/>
      <c r="Q52" s="6"/>
      <c r="R52" s="6"/>
      <c r="S52" s="6"/>
      <c r="T52" s="6"/>
      <c r="U52" s="6"/>
      <c r="V52" s="6"/>
      <c r="W52" s="6"/>
      <c r="X52" s="6"/>
      <c r="Y52" s="6"/>
      <c r="Z52" s="6"/>
    </row>
    <row r="53" ht="25.5" customHeight="1">
      <c r="A53" s="12" t="s">
        <v>132</v>
      </c>
      <c r="B53" s="13"/>
      <c r="C53" s="14" t="s">
        <v>133</v>
      </c>
      <c r="D53" s="14"/>
      <c r="E53" s="15"/>
      <c r="F53" s="16"/>
      <c r="G53" s="28">
        <f>SUM(G54:G58)</f>
        <v>29768.76</v>
      </c>
      <c r="H53" s="6"/>
      <c r="I53" s="6"/>
      <c r="J53" s="6"/>
      <c r="K53" s="6"/>
      <c r="L53" s="6"/>
      <c r="M53" s="6"/>
      <c r="N53" s="6"/>
      <c r="O53" s="6"/>
      <c r="P53" s="6"/>
      <c r="Q53" s="6"/>
      <c r="R53" s="6"/>
      <c r="S53" s="6"/>
      <c r="T53" s="6"/>
      <c r="U53" s="6"/>
      <c r="V53" s="6"/>
      <c r="W53" s="6"/>
      <c r="X53" s="6"/>
      <c r="Y53" s="6"/>
      <c r="Z53" s="6"/>
    </row>
    <row r="54" ht="35.25" customHeight="1">
      <c r="A54" s="18" t="s">
        <v>134</v>
      </c>
      <c r="B54" s="19" t="s">
        <v>135</v>
      </c>
      <c r="C54" s="20" t="s">
        <v>136</v>
      </c>
      <c r="D54" s="19" t="s">
        <v>82</v>
      </c>
      <c r="E54" s="27">
        <v>152.45</v>
      </c>
      <c r="F54" s="22">
        <v>15.99</v>
      </c>
      <c r="G54" s="23">
        <f t="shared" ref="G54:G58" si="8">ROUND(F54*E54,2)</f>
        <v>2437.68</v>
      </c>
      <c r="H54" s="6"/>
      <c r="I54" s="6"/>
      <c r="J54" s="6"/>
      <c r="K54" s="6"/>
      <c r="L54" s="6"/>
      <c r="M54" s="6"/>
      <c r="N54" s="6"/>
      <c r="O54" s="6"/>
      <c r="P54" s="6"/>
      <c r="Q54" s="6"/>
      <c r="R54" s="6"/>
      <c r="S54" s="6"/>
      <c r="T54" s="6"/>
      <c r="U54" s="6"/>
      <c r="V54" s="6"/>
      <c r="W54" s="6"/>
      <c r="X54" s="6"/>
      <c r="Y54" s="6"/>
      <c r="Z54" s="6"/>
    </row>
    <row r="55" ht="35.25" customHeight="1">
      <c r="A55" s="18" t="s">
        <v>137</v>
      </c>
      <c r="B55" s="19" t="s">
        <v>138</v>
      </c>
      <c r="C55" s="20" t="s">
        <v>139</v>
      </c>
      <c r="D55" s="19" t="s">
        <v>82</v>
      </c>
      <c r="E55" s="27">
        <v>2.45</v>
      </c>
      <c r="F55" s="22">
        <v>15.01</v>
      </c>
      <c r="G55" s="23">
        <f t="shared" si="8"/>
        <v>36.77</v>
      </c>
      <c r="H55" s="6"/>
      <c r="I55" s="6"/>
      <c r="J55" s="6"/>
      <c r="K55" s="6"/>
      <c r="L55" s="6"/>
      <c r="M55" s="6"/>
      <c r="N55" s="6"/>
      <c r="O55" s="6"/>
      <c r="P55" s="6"/>
      <c r="Q55" s="6"/>
      <c r="R55" s="6"/>
      <c r="S55" s="6"/>
      <c r="T55" s="6"/>
      <c r="U55" s="6"/>
      <c r="V55" s="6"/>
      <c r="W55" s="6"/>
      <c r="X55" s="6"/>
      <c r="Y55" s="6"/>
      <c r="Z55" s="6"/>
    </row>
    <row r="56" ht="35.25" customHeight="1">
      <c r="A56" s="18" t="s">
        <v>140</v>
      </c>
      <c r="B56" s="19" t="s">
        <v>141</v>
      </c>
      <c r="C56" s="20" t="s">
        <v>142</v>
      </c>
      <c r="D56" s="19" t="s">
        <v>82</v>
      </c>
      <c r="E56" s="27">
        <v>620.94</v>
      </c>
      <c r="F56" s="22">
        <v>11.94</v>
      </c>
      <c r="G56" s="23">
        <f t="shared" si="8"/>
        <v>7414.02</v>
      </c>
      <c r="H56" s="6"/>
      <c r="I56" s="6"/>
      <c r="J56" s="6"/>
      <c r="K56" s="6"/>
      <c r="L56" s="6"/>
      <c r="M56" s="6"/>
      <c r="N56" s="6"/>
      <c r="O56" s="6"/>
      <c r="P56" s="6"/>
      <c r="Q56" s="6"/>
      <c r="R56" s="6"/>
      <c r="S56" s="6"/>
      <c r="T56" s="6"/>
      <c r="U56" s="6"/>
      <c r="V56" s="6"/>
      <c r="W56" s="6"/>
      <c r="X56" s="6"/>
      <c r="Y56" s="6"/>
      <c r="Z56" s="6"/>
    </row>
    <row r="57" ht="35.25" customHeight="1">
      <c r="A57" s="18" t="s">
        <v>143</v>
      </c>
      <c r="B57" s="19" t="s">
        <v>144</v>
      </c>
      <c r="C57" s="20" t="s">
        <v>145</v>
      </c>
      <c r="D57" s="19" t="s">
        <v>32</v>
      </c>
      <c r="E57" s="27">
        <v>184.92</v>
      </c>
      <c r="F57" s="22">
        <v>54.48</v>
      </c>
      <c r="G57" s="23">
        <f t="shared" si="8"/>
        <v>10074.44</v>
      </c>
      <c r="H57" s="6"/>
      <c r="I57" s="6"/>
      <c r="J57" s="6"/>
      <c r="K57" s="6"/>
      <c r="L57" s="6"/>
      <c r="M57" s="6"/>
      <c r="N57" s="6"/>
      <c r="O57" s="6"/>
      <c r="P57" s="6"/>
      <c r="Q57" s="6"/>
      <c r="R57" s="6"/>
      <c r="S57" s="6"/>
      <c r="T57" s="6"/>
      <c r="U57" s="6"/>
      <c r="V57" s="6"/>
      <c r="W57" s="6"/>
      <c r="X57" s="6"/>
      <c r="Y57" s="6"/>
      <c r="Z57" s="6"/>
    </row>
    <row r="58" ht="35.25" customHeight="1">
      <c r="A58" s="18" t="s">
        <v>146</v>
      </c>
      <c r="B58" s="19" t="s">
        <v>147</v>
      </c>
      <c r="C58" s="20" t="s">
        <v>148</v>
      </c>
      <c r="D58" s="19" t="s">
        <v>48</v>
      </c>
      <c r="E58" s="27">
        <v>15.41</v>
      </c>
      <c r="F58" s="22">
        <v>636.33</v>
      </c>
      <c r="G58" s="23">
        <f t="shared" si="8"/>
        <v>9805.85</v>
      </c>
      <c r="H58" s="6"/>
      <c r="I58" s="6"/>
      <c r="J58" s="6"/>
      <c r="K58" s="6"/>
      <c r="L58" s="6"/>
      <c r="M58" s="6"/>
      <c r="N58" s="6"/>
      <c r="O58" s="6"/>
      <c r="P58" s="6"/>
      <c r="Q58" s="6"/>
      <c r="R58" s="6"/>
      <c r="S58" s="6"/>
      <c r="T58" s="6"/>
      <c r="U58" s="6"/>
      <c r="V58" s="6"/>
      <c r="W58" s="6"/>
      <c r="X58" s="6"/>
      <c r="Y58" s="6"/>
      <c r="Z58" s="6"/>
    </row>
    <row r="59" ht="25.5" customHeight="1">
      <c r="A59" s="12" t="s">
        <v>149</v>
      </c>
      <c r="B59" s="13"/>
      <c r="C59" s="14" t="s">
        <v>150</v>
      </c>
      <c r="D59" s="14"/>
      <c r="E59" s="15"/>
      <c r="F59" s="16"/>
      <c r="G59" s="28">
        <f>SUM(G60:G64)</f>
        <v>33024.39</v>
      </c>
      <c r="H59" s="6"/>
      <c r="I59" s="6"/>
      <c r="J59" s="6"/>
      <c r="K59" s="6"/>
      <c r="L59" s="6"/>
      <c r="M59" s="6"/>
      <c r="N59" s="6"/>
      <c r="O59" s="6"/>
      <c r="P59" s="6"/>
      <c r="Q59" s="6"/>
      <c r="R59" s="6"/>
      <c r="S59" s="6"/>
      <c r="T59" s="6"/>
      <c r="U59" s="6"/>
      <c r="V59" s="6"/>
      <c r="W59" s="6"/>
      <c r="X59" s="6"/>
      <c r="Y59" s="6"/>
      <c r="Z59" s="6"/>
    </row>
    <row r="60" ht="35.25" customHeight="1">
      <c r="A60" s="18" t="s">
        <v>151</v>
      </c>
      <c r="B60" s="19" t="s">
        <v>135</v>
      </c>
      <c r="C60" s="20" t="s">
        <v>136</v>
      </c>
      <c r="D60" s="19" t="s">
        <v>82</v>
      </c>
      <c r="E60" s="27">
        <v>179.47</v>
      </c>
      <c r="F60" s="22">
        <v>15.99</v>
      </c>
      <c r="G60" s="23">
        <f t="shared" ref="G60:G64" si="9">ROUND(F60*E60,2)</f>
        <v>2869.73</v>
      </c>
      <c r="H60" s="6"/>
      <c r="I60" s="6"/>
      <c r="J60" s="6"/>
      <c r="K60" s="6"/>
      <c r="L60" s="6"/>
      <c r="M60" s="6"/>
      <c r="N60" s="6"/>
      <c r="O60" s="6"/>
      <c r="P60" s="6"/>
      <c r="Q60" s="6"/>
      <c r="R60" s="6"/>
      <c r="S60" s="6"/>
      <c r="T60" s="6"/>
      <c r="U60" s="6"/>
      <c r="V60" s="6"/>
      <c r="W60" s="6"/>
      <c r="X60" s="6"/>
      <c r="Y60" s="6"/>
      <c r="Z60" s="6"/>
    </row>
    <row r="61" ht="35.25" customHeight="1">
      <c r="A61" s="18" t="s">
        <v>152</v>
      </c>
      <c r="B61" s="19" t="s">
        <v>153</v>
      </c>
      <c r="C61" s="20" t="s">
        <v>154</v>
      </c>
      <c r="D61" s="19" t="s">
        <v>82</v>
      </c>
      <c r="E61" s="27">
        <v>101.74</v>
      </c>
      <c r="F61" s="22">
        <v>13.58</v>
      </c>
      <c r="G61" s="23">
        <f t="shared" si="9"/>
        <v>1381.63</v>
      </c>
      <c r="H61" s="6"/>
      <c r="I61" s="6"/>
      <c r="J61" s="6"/>
      <c r="K61" s="6"/>
      <c r="L61" s="6"/>
      <c r="M61" s="6"/>
      <c r="N61" s="6"/>
      <c r="O61" s="6"/>
      <c r="P61" s="6"/>
      <c r="Q61" s="6"/>
      <c r="R61" s="6"/>
      <c r="S61" s="6"/>
      <c r="T61" s="6"/>
      <c r="U61" s="6"/>
      <c r="V61" s="6"/>
      <c r="W61" s="6"/>
      <c r="X61" s="6"/>
      <c r="Y61" s="6"/>
      <c r="Z61" s="6"/>
    </row>
    <row r="62" ht="35.25" customHeight="1">
      <c r="A62" s="18" t="s">
        <v>155</v>
      </c>
      <c r="B62" s="19" t="s">
        <v>141</v>
      </c>
      <c r="C62" s="20" t="s">
        <v>142</v>
      </c>
      <c r="D62" s="19" t="s">
        <v>82</v>
      </c>
      <c r="E62" s="27">
        <v>528.69</v>
      </c>
      <c r="F62" s="22">
        <v>11.94</v>
      </c>
      <c r="G62" s="23">
        <f t="shared" si="9"/>
        <v>6312.56</v>
      </c>
      <c r="H62" s="6"/>
      <c r="I62" s="6"/>
      <c r="J62" s="6"/>
      <c r="K62" s="6"/>
      <c r="L62" s="6"/>
      <c r="M62" s="6"/>
      <c r="N62" s="6"/>
      <c r="O62" s="6"/>
      <c r="P62" s="6"/>
      <c r="Q62" s="6"/>
      <c r="R62" s="6"/>
      <c r="S62" s="6"/>
      <c r="T62" s="6"/>
      <c r="U62" s="6"/>
      <c r="V62" s="6"/>
      <c r="W62" s="6"/>
      <c r="X62" s="6"/>
      <c r="Y62" s="6"/>
      <c r="Z62" s="6"/>
    </row>
    <row r="63" ht="35.25" customHeight="1">
      <c r="A63" s="18" t="s">
        <v>156</v>
      </c>
      <c r="B63" s="19" t="s">
        <v>144</v>
      </c>
      <c r="C63" s="20" t="s">
        <v>145</v>
      </c>
      <c r="D63" s="19" t="s">
        <v>32</v>
      </c>
      <c r="E63" s="27">
        <v>208.92</v>
      </c>
      <c r="F63" s="22">
        <v>54.48</v>
      </c>
      <c r="G63" s="23">
        <f t="shared" si="9"/>
        <v>11381.96</v>
      </c>
      <c r="H63" s="6"/>
      <c r="I63" s="6"/>
      <c r="J63" s="6"/>
      <c r="K63" s="6"/>
      <c r="L63" s="6"/>
      <c r="M63" s="6"/>
      <c r="N63" s="6"/>
      <c r="O63" s="6"/>
      <c r="P63" s="6"/>
      <c r="Q63" s="6"/>
      <c r="R63" s="6"/>
      <c r="S63" s="6"/>
      <c r="T63" s="6"/>
      <c r="U63" s="6"/>
      <c r="V63" s="6"/>
      <c r="W63" s="6"/>
      <c r="X63" s="6"/>
      <c r="Y63" s="6"/>
      <c r="Z63" s="6"/>
    </row>
    <row r="64" ht="35.25" customHeight="1">
      <c r="A64" s="18" t="s">
        <v>157</v>
      </c>
      <c r="B64" s="19" t="s">
        <v>147</v>
      </c>
      <c r="C64" s="20" t="s">
        <v>148</v>
      </c>
      <c r="D64" s="19" t="s">
        <v>48</v>
      </c>
      <c r="E64" s="27">
        <v>17.41</v>
      </c>
      <c r="F64" s="22">
        <v>636.33</v>
      </c>
      <c r="G64" s="23">
        <f t="shared" si="9"/>
        <v>11078.51</v>
      </c>
      <c r="H64" s="6"/>
      <c r="I64" s="6"/>
      <c r="J64" s="6"/>
      <c r="K64" s="6"/>
      <c r="L64" s="6"/>
      <c r="M64" s="6"/>
      <c r="N64" s="6"/>
      <c r="O64" s="6"/>
      <c r="P64" s="6"/>
      <c r="Q64" s="6"/>
      <c r="R64" s="6"/>
      <c r="S64" s="6"/>
      <c r="T64" s="6"/>
      <c r="U64" s="6"/>
      <c r="V64" s="6"/>
      <c r="W64" s="6"/>
      <c r="X64" s="6"/>
      <c r="Y64" s="6"/>
      <c r="Z64" s="6"/>
    </row>
    <row r="65" ht="25.5" customHeight="1">
      <c r="A65" s="12" t="s">
        <v>158</v>
      </c>
      <c r="B65" s="13"/>
      <c r="C65" s="14" t="s">
        <v>159</v>
      </c>
      <c r="D65" s="14"/>
      <c r="E65" s="15"/>
      <c r="F65" s="16"/>
      <c r="G65" s="28">
        <f>SUM(G66:G71)</f>
        <v>35897.19</v>
      </c>
      <c r="H65" s="6"/>
      <c r="I65" s="6"/>
      <c r="J65" s="6"/>
      <c r="K65" s="6"/>
      <c r="L65" s="6"/>
      <c r="M65" s="6"/>
      <c r="N65" s="6"/>
      <c r="O65" s="6"/>
      <c r="P65" s="6"/>
      <c r="Q65" s="6"/>
      <c r="R65" s="6"/>
      <c r="S65" s="6"/>
      <c r="T65" s="6"/>
      <c r="U65" s="6"/>
      <c r="V65" s="6"/>
      <c r="W65" s="6"/>
      <c r="X65" s="6"/>
      <c r="Y65" s="6"/>
      <c r="Z65" s="6"/>
    </row>
    <row r="66" ht="35.25" customHeight="1">
      <c r="A66" s="18" t="s">
        <v>160</v>
      </c>
      <c r="B66" s="19" t="s">
        <v>135</v>
      </c>
      <c r="C66" s="20" t="s">
        <v>136</v>
      </c>
      <c r="D66" s="19" t="s">
        <v>82</v>
      </c>
      <c r="E66" s="27">
        <v>216.82</v>
      </c>
      <c r="F66" s="22">
        <v>15.99</v>
      </c>
      <c r="G66" s="23">
        <f t="shared" ref="G66:G71" si="10">ROUND(F66*E66,2)</f>
        <v>3466.95</v>
      </c>
      <c r="H66" s="6"/>
      <c r="I66" s="6"/>
      <c r="J66" s="6"/>
      <c r="K66" s="6"/>
      <c r="L66" s="6"/>
      <c r="M66" s="6"/>
      <c r="N66" s="6"/>
      <c r="O66" s="6"/>
      <c r="P66" s="6"/>
      <c r="Q66" s="6"/>
      <c r="R66" s="6"/>
      <c r="S66" s="6"/>
      <c r="T66" s="6"/>
      <c r="U66" s="6"/>
      <c r="V66" s="6"/>
      <c r="W66" s="6"/>
      <c r="X66" s="6"/>
      <c r="Y66" s="6"/>
      <c r="Z66" s="6"/>
    </row>
    <row r="67" ht="35.25" customHeight="1">
      <c r="A67" s="18" t="s">
        <v>161</v>
      </c>
      <c r="B67" s="19" t="s">
        <v>153</v>
      </c>
      <c r="C67" s="20" t="s">
        <v>154</v>
      </c>
      <c r="D67" s="19" t="s">
        <v>82</v>
      </c>
      <c r="E67" s="27">
        <v>240.95</v>
      </c>
      <c r="F67" s="22">
        <v>13.58</v>
      </c>
      <c r="G67" s="23">
        <f t="shared" si="10"/>
        <v>3272.1</v>
      </c>
      <c r="H67" s="6"/>
      <c r="I67" s="6"/>
      <c r="J67" s="6"/>
      <c r="K67" s="6"/>
      <c r="L67" s="6"/>
      <c r="M67" s="6"/>
      <c r="N67" s="6"/>
      <c r="O67" s="6"/>
      <c r="P67" s="6"/>
      <c r="Q67" s="6"/>
      <c r="R67" s="6"/>
      <c r="S67" s="6"/>
      <c r="T67" s="6"/>
      <c r="U67" s="6"/>
      <c r="V67" s="6"/>
      <c r="W67" s="6"/>
      <c r="X67" s="6"/>
      <c r="Y67" s="6"/>
      <c r="Z67" s="6"/>
    </row>
    <row r="68" ht="35.25" customHeight="1">
      <c r="A68" s="18" t="s">
        <v>162</v>
      </c>
      <c r="B68" s="19" t="s">
        <v>141</v>
      </c>
      <c r="C68" s="20" t="s">
        <v>142</v>
      </c>
      <c r="D68" s="19" t="s">
        <v>82</v>
      </c>
      <c r="E68" s="27">
        <v>585.71</v>
      </c>
      <c r="F68" s="22">
        <v>11.94</v>
      </c>
      <c r="G68" s="23">
        <f t="shared" si="10"/>
        <v>6993.38</v>
      </c>
      <c r="H68" s="6"/>
      <c r="I68" s="6"/>
      <c r="J68" s="6"/>
      <c r="K68" s="6"/>
      <c r="L68" s="6"/>
      <c r="M68" s="6"/>
      <c r="N68" s="6"/>
      <c r="O68" s="6"/>
      <c r="P68" s="6"/>
      <c r="Q68" s="6"/>
      <c r="R68" s="6"/>
      <c r="S68" s="6"/>
      <c r="T68" s="6"/>
      <c r="U68" s="6"/>
      <c r="V68" s="6"/>
      <c r="W68" s="6"/>
      <c r="X68" s="6"/>
      <c r="Y68" s="6"/>
      <c r="Z68" s="6"/>
    </row>
    <row r="69" ht="35.25" customHeight="1">
      <c r="A69" s="18" t="s">
        <v>163</v>
      </c>
      <c r="B69" s="19" t="s">
        <v>164</v>
      </c>
      <c r="C69" s="20" t="s">
        <v>165</v>
      </c>
      <c r="D69" s="19" t="s">
        <v>82</v>
      </c>
      <c r="E69" s="27">
        <v>78.58</v>
      </c>
      <c r="F69" s="22">
        <v>11.24</v>
      </c>
      <c r="G69" s="23">
        <f t="shared" si="10"/>
        <v>883.24</v>
      </c>
      <c r="H69" s="6"/>
      <c r="I69" s="6"/>
      <c r="J69" s="6"/>
      <c r="K69" s="6"/>
      <c r="L69" s="6"/>
      <c r="M69" s="6"/>
      <c r="N69" s="6"/>
      <c r="O69" s="6"/>
      <c r="P69" s="6"/>
      <c r="Q69" s="6"/>
      <c r="R69" s="6"/>
      <c r="S69" s="6"/>
      <c r="T69" s="6"/>
      <c r="U69" s="6"/>
      <c r="V69" s="6"/>
      <c r="W69" s="6"/>
      <c r="X69" s="6"/>
      <c r="Y69" s="6"/>
      <c r="Z69" s="6"/>
    </row>
    <row r="70" ht="35.25" customHeight="1">
      <c r="A70" s="18" t="s">
        <v>166</v>
      </c>
      <c r="B70" s="19" t="s">
        <v>144</v>
      </c>
      <c r="C70" s="20" t="s">
        <v>145</v>
      </c>
      <c r="D70" s="19" t="s">
        <v>32</v>
      </c>
      <c r="E70" s="27">
        <v>210.64</v>
      </c>
      <c r="F70" s="22">
        <v>54.48</v>
      </c>
      <c r="G70" s="23">
        <f t="shared" si="10"/>
        <v>11475.67</v>
      </c>
      <c r="H70" s="6"/>
      <c r="I70" s="6"/>
      <c r="J70" s="6"/>
      <c r="K70" s="6"/>
      <c r="L70" s="6"/>
      <c r="M70" s="6"/>
      <c r="N70" s="6"/>
      <c r="O70" s="6"/>
      <c r="P70" s="6"/>
      <c r="Q70" s="6"/>
      <c r="R70" s="6"/>
      <c r="S70" s="6"/>
      <c r="T70" s="6"/>
      <c r="U70" s="6"/>
      <c r="V70" s="6"/>
      <c r="W70" s="6"/>
      <c r="X70" s="6"/>
      <c r="Y70" s="6"/>
      <c r="Z70" s="6"/>
    </row>
    <row r="71" ht="35.25" customHeight="1">
      <c r="A71" s="18" t="s">
        <v>167</v>
      </c>
      <c r="B71" s="19" t="s">
        <v>147</v>
      </c>
      <c r="C71" s="20" t="s">
        <v>148</v>
      </c>
      <c r="D71" s="19" t="s">
        <v>48</v>
      </c>
      <c r="E71" s="27">
        <v>15.41</v>
      </c>
      <c r="F71" s="22">
        <v>636.33</v>
      </c>
      <c r="G71" s="23">
        <f t="shared" si="10"/>
        <v>9805.85</v>
      </c>
      <c r="H71" s="6"/>
      <c r="I71" s="6"/>
      <c r="J71" s="6"/>
      <c r="K71" s="6"/>
      <c r="L71" s="6"/>
      <c r="M71" s="6"/>
      <c r="N71" s="6"/>
      <c r="O71" s="6"/>
      <c r="P71" s="6"/>
      <c r="Q71" s="6"/>
      <c r="R71" s="6"/>
      <c r="S71" s="6"/>
      <c r="T71" s="6"/>
      <c r="U71" s="6"/>
      <c r="V71" s="6"/>
      <c r="W71" s="6"/>
      <c r="X71" s="6"/>
      <c r="Y71" s="6"/>
      <c r="Z71" s="6"/>
    </row>
    <row r="72" ht="25.5" customHeight="1">
      <c r="A72" s="12" t="s">
        <v>168</v>
      </c>
      <c r="B72" s="13"/>
      <c r="C72" s="14" t="s">
        <v>169</v>
      </c>
      <c r="D72" s="14"/>
      <c r="E72" s="15"/>
      <c r="F72" s="16"/>
      <c r="G72" s="28">
        <f>SUM(G73:G75)</f>
        <v>83846.88</v>
      </c>
      <c r="H72" s="6"/>
      <c r="I72" s="6"/>
      <c r="J72" s="6"/>
      <c r="K72" s="6"/>
      <c r="L72" s="6"/>
      <c r="M72" s="6"/>
      <c r="N72" s="6"/>
      <c r="O72" s="6"/>
      <c r="P72" s="6"/>
      <c r="Q72" s="6"/>
      <c r="R72" s="6"/>
      <c r="S72" s="6"/>
      <c r="T72" s="6"/>
      <c r="U72" s="6"/>
      <c r="V72" s="6"/>
      <c r="W72" s="6"/>
      <c r="X72" s="6"/>
      <c r="Y72" s="6"/>
      <c r="Z72" s="6"/>
    </row>
    <row r="73" ht="35.25" customHeight="1">
      <c r="A73" s="18" t="s">
        <v>170</v>
      </c>
      <c r="B73" s="19" t="s">
        <v>171</v>
      </c>
      <c r="C73" s="20" t="s">
        <v>172</v>
      </c>
      <c r="D73" s="19" t="s">
        <v>48</v>
      </c>
      <c r="E73" s="27">
        <v>21.2</v>
      </c>
      <c r="F73" s="22">
        <v>727.84</v>
      </c>
      <c r="G73" s="23">
        <f t="shared" ref="G73:G75" si="11">ROUND(F73*E73,2)</f>
        <v>15430.21</v>
      </c>
      <c r="H73" s="6"/>
      <c r="I73" s="6"/>
      <c r="J73" s="6"/>
      <c r="K73" s="6"/>
      <c r="L73" s="6"/>
      <c r="M73" s="6"/>
      <c r="N73" s="6"/>
      <c r="O73" s="6"/>
      <c r="P73" s="6"/>
      <c r="Q73" s="6"/>
      <c r="R73" s="6"/>
      <c r="S73" s="6"/>
      <c r="T73" s="6"/>
      <c r="U73" s="6"/>
      <c r="V73" s="6"/>
      <c r="W73" s="6"/>
      <c r="X73" s="6"/>
      <c r="Y73" s="6"/>
      <c r="Z73" s="6"/>
    </row>
    <row r="74" ht="35.25" customHeight="1">
      <c r="A74" s="18" t="s">
        <v>173</v>
      </c>
      <c r="B74" s="19" t="s">
        <v>174</v>
      </c>
      <c r="C74" s="20" t="s">
        <v>175</v>
      </c>
      <c r="D74" s="19" t="s">
        <v>176</v>
      </c>
      <c r="E74" s="27">
        <v>346.94</v>
      </c>
      <c r="F74" s="22">
        <v>13.63</v>
      </c>
      <c r="G74" s="23">
        <f t="shared" si="11"/>
        <v>4728.79</v>
      </c>
      <c r="H74" s="6"/>
      <c r="I74" s="6"/>
      <c r="J74" s="6"/>
      <c r="K74" s="6"/>
      <c r="L74" s="6"/>
      <c r="M74" s="6"/>
      <c r="N74" s="6"/>
      <c r="O74" s="6"/>
      <c r="P74" s="6"/>
      <c r="Q74" s="6"/>
      <c r="R74" s="6"/>
      <c r="S74" s="6"/>
      <c r="T74" s="6"/>
      <c r="U74" s="6"/>
      <c r="V74" s="6"/>
      <c r="W74" s="6"/>
      <c r="X74" s="6"/>
      <c r="Y74" s="6"/>
      <c r="Z74" s="6"/>
    </row>
    <row r="75" ht="25.5" customHeight="1">
      <c r="A75" s="18" t="s">
        <v>177</v>
      </c>
      <c r="B75" s="19" t="s">
        <v>178</v>
      </c>
      <c r="C75" s="20" t="s">
        <v>179</v>
      </c>
      <c r="D75" s="19" t="s">
        <v>32</v>
      </c>
      <c r="E75" s="27">
        <v>365.12</v>
      </c>
      <c r="F75" s="22">
        <v>174.43</v>
      </c>
      <c r="G75" s="23">
        <f t="shared" si="11"/>
        <v>63687.88</v>
      </c>
      <c r="H75" s="6"/>
      <c r="I75" s="6"/>
      <c r="J75" s="6"/>
      <c r="K75" s="6"/>
      <c r="L75" s="6"/>
      <c r="M75" s="6"/>
      <c r="N75" s="6"/>
      <c r="O75" s="6"/>
      <c r="P75" s="6"/>
      <c r="Q75" s="6"/>
      <c r="R75" s="6"/>
      <c r="S75" s="6"/>
      <c r="T75" s="6"/>
      <c r="U75" s="6"/>
      <c r="V75" s="6"/>
      <c r="W75" s="6"/>
      <c r="X75" s="6"/>
      <c r="Y75" s="6"/>
      <c r="Z75" s="6"/>
    </row>
    <row r="76" ht="25.5" customHeight="1">
      <c r="A76" s="12" t="s">
        <v>180</v>
      </c>
      <c r="B76" s="13"/>
      <c r="C76" s="14" t="s">
        <v>181</v>
      </c>
      <c r="D76" s="14"/>
      <c r="E76" s="15"/>
      <c r="F76" s="16"/>
      <c r="G76" s="28">
        <f>SUM(G77:G85)</f>
        <v>64561.67</v>
      </c>
      <c r="H76" s="6"/>
      <c r="I76" s="6"/>
      <c r="J76" s="6"/>
      <c r="K76" s="6"/>
      <c r="L76" s="6"/>
      <c r="M76" s="6"/>
      <c r="N76" s="6"/>
      <c r="O76" s="6"/>
      <c r="P76" s="6"/>
      <c r="Q76" s="6"/>
      <c r="R76" s="6"/>
      <c r="S76" s="6"/>
      <c r="T76" s="6"/>
      <c r="U76" s="6"/>
      <c r="V76" s="6"/>
      <c r="W76" s="6"/>
      <c r="X76" s="6"/>
      <c r="Y76" s="6"/>
      <c r="Z76" s="6"/>
    </row>
    <row r="77" ht="25.5" customHeight="1">
      <c r="A77" s="18" t="s">
        <v>182</v>
      </c>
      <c r="B77" s="19" t="s">
        <v>183</v>
      </c>
      <c r="C77" s="20" t="s">
        <v>184</v>
      </c>
      <c r="D77" s="19" t="s">
        <v>48</v>
      </c>
      <c r="E77" s="27">
        <v>2.75</v>
      </c>
      <c r="F77" s="22">
        <v>105.02</v>
      </c>
      <c r="G77" s="23">
        <f t="shared" ref="G77:G85" si="12">ROUND(F77*E77,2)</f>
        <v>288.81</v>
      </c>
      <c r="H77" s="6"/>
      <c r="I77" s="6"/>
      <c r="J77" s="6"/>
      <c r="K77" s="6"/>
      <c r="L77" s="6"/>
      <c r="M77" s="6"/>
      <c r="N77" s="6"/>
      <c r="O77" s="6"/>
      <c r="P77" s="6"/>
      <c r="Q77" s="6"/>
      <c r="R77" s="6"/>
      <c r="S77" s="6"/>
      <c r="T77" s="6"/>
      <c r="U77" s="6"/>
      <c r="V77" s="6"/>
      <c r="W77" s="6"/>
      <c r="X77" s="6"/>
      <c r="Y77" s="6"/>
      <c r="Z77" s="6"/>
    </row>
    <row r="78" ht="25.5" customHeight="1">
      <c r="A78" s="18" t="s">
        <v>185</v>
      </c>
      <c r="B78" s="19" t="s">
        <v>186</v>
      </c>
      <c r="C78" s="20" t="s">
        <v>187</v>
      </c>
      <c r="D78" s="19" t="s">
        <v>188</v>
      </c>
      <c r="E78" s="27">
        <v>206.25</v>
      </c>
      <c r="F78" s="22">
        <v>4.77</v>
      </c>
      <c r="G78" s="23">
        <f t="shared" si="12"/>
        <v>983.81</v>
      </c>
      <c r="H78" s="6"/>
      <c r="I78" s="6"/>
      <c r="J78" s="6"/>
      <c r="K78" s="6"/>
      <c r="L78" s="6"/>
      <c r="M78" s="6"/>
      <c r="N78" s="6"/>
      <c r="O78" s="6"/>
      <c r="P78" s="6"/>
      <c r="Q78" s="6"/>
      <c r="R78" s="6"/>
      <c r="S78" s="6"/>
      <c r="T78" s="6"/>
      <c r="U78" s="6"/>
      <c r="V78" s="6"/>
      <c r="W78" s="6"/>
      <c r="X78" s="6"/>
      <c r="Y78" s="6"/>
      <c r="Z78" s="6"/>
    </row>
    <row r="79" ht="25.5" customHeight="1">
      <c r="A79" s="18" t="s">
        <v>189</v>
      </c>
      <c r="B79" s="19" t="s">
        <v>117</v>
      </c>
      <c r="C79" s="20" t="s">
        <v>190</v>
      </c>
      <c r="D79" s="19" t="s">
        <v>32</v>
      </c>
      <c r="E79" s="27">
        <v>23.75</v>
      </c>
      <c r="F79" s="22">
        <v>46.94</v>
      </c>
      <c r="G79" s="23">
        <f t="shared" si="12"/>
        <v>1114.83</v>
      </c>
      <c r="H79" s="6"/>
      <c r="I79" s="6"/>
      <c r="J79" s="6"/>
      <c r="K79" s="6"/>
      <c r="L79" s="6"/>
      <c r="M79" s="6"/>
      <c r="N79" s="6"/>
      <c r="O79" s="6"/>
      <c r="P79" s="6"/>
      <c r="Q79" s="6"/>
      <c r="R79" s="6"/>
      <c r="S79" s="6"/>
      <c r="T79" s="6"/>
      <c r="U79" s="6"/>
      <c r="V79" s="6"/>
      <c r="W79" s="6"/>
      <c r="X79" s="6"/>
      <c r="Y79" s="6"/>
      <c r="Z79" s="6"/>
    </row>
    <row r="80" ht="35.25" customHeight="1">
      <c r="A80" s="18" t="s">
        <v>191</v>
      </c>
      <c r="B80" s="19" t="s">
        <v>95</v>
      </c>
      <c r="C80" s="20" t="s">
        <v>96</v>
      </c>
      <c r="D80" s="19" t="s">
        <v>48</v>
      </c>
      <c r="E80" s="27">
        <v>10.17</v>
      </c>
      <c r="F80" s="22">
        <v>662.47</v>
      </c>
      <c r="G80" s="23">
        <f t="shared" si="12"/>
        <v>6737.32</v>
      </c>
      <c r="H80" s="6"/>
      <c r="I80" s="6"/>
      <c r="J80" s="6"/>
      <c r="K80" s="6"/>
      <c r="L80" s="6"/>
      <c r="M80" s="6"/>
      <c r="N80" s="6"/>
      <c r="O80" s="6"/>
      <c r="P80" s="6"/>
      <c r="Q80" s="6"/>
      <c r="R80" s="6"/>
      <c r="S80" s="6"/>
      <c r="T80" s="6"/>
      <c r="U80" s="6"/>
      <c r="V80" s="6"/>
      <c r="W80" s="6"/>
      <c r="X80" s="6"/>
      <c r="Y80" s="6"/>
      <c r="Z80" s="6"/>
    </row>
    <row r="81" ht="35.25" customHeight="1">
      <c r="A81" s="18" t="s">
        <v>192</v>
      </c>
      <c r="B81" s="19" t="s">
        <v>193</v>
      </c>
      <c r="C81" s="20" t="s">
        <v>194</v>
      </c>
      <c r="D81" s="19" t="s">
        <v>48</v>
      </c>
      <c r="E81" s="27">
        <v>0.51</v>
      </c>
      <c r="F81" s="22">
        <v>627.95</v>
      </c>
      <c r="G81" s="23">
        <f t="shared" si="12"/>
        <v>320.25</v>
      </c>
      <c r="H81" s="6"/>
      <c r="I81" s="6"/>
      <c r="J81" s="6"/>
      <c r="K81" s="6"/>
      <c r="L81" s="6"/>
      <c r="M81" s="6"/>
      <c r="N81" s="6"/>
      <c r="O81" s="6"/>
      <c r="P81" s="6"/>
      <c r="Q81" s="6"/>
      <c r="R81" s="6"/>
      <c r="S81" s="6"/>
      <c r="T81" s="6"/>
      <c r="U81" s="6"/>
      <c r="V81" s="6"/>
      <c r="W81" s="6"/>
      <c r="X81" s="6"/>
      <c r="Y81" s="6"/>
      <c r="Z81" s="6"/>
    </row>
    <row r="82" ht="60.0" customHeight="1">
      <c r="A82" s="18" t="s">
        <v>195</v>
      </c>
      <c r="B82" s="19" t="s">
        <v>196</v>
      </c>
      <c r="C82" s="20" t="s">
        <v>197</v>
      </c>
      <c r="D82" s="19" t="s">
        <v>6</v>
      </c>
      <c r="E82" s="27">
        <v>1.0</v>
      </c>
      <c r="F82" s="22">
        <v>39797.29</v>
      </c>
      <c r="G82" s="23">
        <f t="shared" si="12"/>
        <v>39797.29</v>
      </c>
      <c r="H82" s="6"/>
      <c r="I82" s="6"/>
      <c r="J82" s="6"/>
      <c r="K82" s="6"/>
      <c r="L82" s="6"/>
      <c r="M82" s="6"/>
      <c r="N82" s="6"/>
      <c r="O82" s="6"/>
      <c r="P82" s="6"/>
      <c r="Q82" s="6"/>
      <c r="R82" s="6"/>
      <c r="S82" s="6"/>
      <c r="T82" s="6"/>
      <c r="U82" s="6"/>
      <c r="V82" s="6"/>
      <c r="W82" s="6"/>
      <c r="X82" s="6"/>
      <c r="Y82" s="6"/>
      <c r="Z82" s="6"/>
    </row>
    <row r="83" ht="45.0" customHeight="1">
      <c r="A83" s="18" t="s">
        <v>198</v>
      </c>
      <c r="B83" s="19" t="s">
        <v>199</v>
      </c>
      <c r="C83" s="20" t="s">
        <v>200</v>
      </c>
      <c r="D83" s="19" t="s">
        <v>78</v>
      </c>
      <c r="E83" s="27">
        <v>20.12</v>
      </c>
      <c r="F83" s="22">
        <v>647.1</v>
      </c>
      <c r="G83" s="23">
        <f t="shared" si="12"/>
        <v>13019.65</v>
      </c>
      <c r="H83" s="6"/>
      <c r="I83" s="6"/>
      <c r="J83" s="6"/>
      <c r="K83" s="6"/>
      <c r="L83" s="6"/>
      <c r="M83" s="6"/>
      <c r="N83" s="6"/>
      <c r="O83" s="6"/>
      <c r="P83" s="6"/>
      <c r="Q83" s="6"/>
      <c r="R83" s="6"/>
      <c r="S83" s="6"/>
      <c r="T83" s="6"/>
      <c r="U83" s="6"/>
      <c r="V83" s="6"/>
      <c r="W83" s="6"/>
      <c r="X83" s="6"/>
      <c r="Y83" s="6"/>
      <c r="Z83" s="6"/>
    </row>
    <row r="84" ht="35.25" customHeight="1">
      <c r="A84" s="18" t="s">
        <v>201</v>
      </c>
      <c r="B84" s="19" t="s">
        <v>202</v>
      </c>
      <c r="C84" s="20" t="s">
        <v>203</v>
      </c>
      <c r="D84" s="19" t="s">
        <v>32</v>
      </c>
      <c r="E84" s="27">
        <v>40.24</v>
      </c>
      <c r="F84" s="22">
        <v>10.8</v>
      </c>
      <c r="G84" s="23">
        <f t="shared" si="12"/>
        <v>434.59</v>
      </c>
      <c r="H84" s="6"/>
      <c r="I84" s="6"/>
      <c r="J84" s="6"/>
      <c r="K84" s="6"/>
      <c r="L84" s="6"/>
      <c r="M84" s="6"/>
      <c r="N84" s="6"/>
      <c r="O84" s="6"/>
      <c r="P84" s="6"/>
      <c r="Q84" s="6"/>
      <c r="R84" s="6"/>
      <c r="S84" s="6"/>
      <c r="T84" s="6"/>
      <c r="U84" s="6"/>
      <c r="V84" s="6"/>
      <c r="W84" s="6"/>
      <c r="X84" s="6"/>
      <c r="Y84" s="6"/>
      <c r="Z84" s="6"/>
    </row>
    <row r="85" ht="35.25" customHeight="1">
      <c r="A85" s="18" t="s">
        <v>204</v>
      </c>
      <c r="B85" s="19" t="s">
        <v>205</v>
      </c>
      <c r="C85" s="20" t="s">
        <v>206</v>
      </c>
      <c r="D85" s="19" t="s">
        <v>32</v>
      </c>
      <c r="E85" s="27">
        <v>40.24</v>
      </c>
      <c r="F85" s="22">
        <v>46.35</v>
      </c>
      <c r="G85" s="23">
        <f t="shared" si="12"/>
        <v>1865.12</v>
      </c>
      <c r="H85" s="6"/>
      <c r="I85" s="6"/>
      <c r="J85" s="6"/>
      <c r="K85" s="6"/>
      <c r="L85" s="6"/>
      <c r="M85" s="6"/>
      <c r="N85" s="6"/>
      <c r="O85" s="6"/>
      <c r="P85" s="6"/>
      <c r="Q85" s="6"/>
      <c r="R85" s="6"/>
      <c r="S85" s="6"/>
      <c r="T85" s="6"/>
      <c r="U85" s="6"/>
      <c r="V85" s="6"/>
      <c r="W85" s="6"/>
      <c r="X85" s="6"/>
      <c r="Y85" s="6"/>
      <c r="Z85" s="6"/>
    </row>
    <row r="86" ht="25.5" customHeight="1">
      <c r="A86" s="24" t="s">
        <v>207</v>
      </c>
      <c r="B86" s="25"/>
      <c r="C86" s="25"/>
      <c r="D86" s="25"/>
      <c r="E86" s="25"/>
      <c r="F86" s="26"/>
      <c r="G86" s="17">
        <f>G76+G72+G65+G59+G53+G49+G35+G31</f>
        <v>379606.84</v>
      </c>
      <c r="H86" s="6"/>
      <c r="I86" s="6"/>
      <c r="J86" s="6"/>
      <c r="K86" s="6"/>
      <c r="L86" s="6"/>
      <c r="M86" s="6"/>
      <c r="N86" s="6"/>
      <c r="O86" s="6"/>
      <c r="P86" s="6"/>
      <c r="Q86" s="6"/>
      <c r="R86" s="6"/>
      <c r="S86" s="6"/>
      <c r="T86" s="6"/>
      <c r="U86" s="6"/>
      <c r="V86" s="6"/>
      <c r="W86" s="6"/>
      <c r="X86" s="6"/>
      <c r="Y86" s="6"/>
      <c r="Z86" s="6"/>
    </row>
    <row r="87" ht="25.5" customHeight="1">
      <c r="A87" s="18"/>
      <c r="B87" s="19"/>
      <c r="C87" s="20"/>
      <c r="D87" s="19"/>
      <c r="E87" s="27"/>
      <c r="F87" s="22"/>
      <c r="G87" s="23"/>
      <c r="H87" s="6"/>
      <c r="I87" s="6"/>
      <c r="J87" s="6"/>
      <c r="K87" s="6"/>
      <c r="L87" s="6"/>
      <c r="M87" s="6"/>
      <c r="N87" s="6"/>
      <c r="O87" s="6"/>
      <c r="P87" s="6"/>
      <c r="Q87" s="6"/>
      <c r="R87" s="6"/>
      <c r="S87" s="6"/>
      <c r="T87" s="6"/>
      <c r="U87" s="6"/>
      <c r="V87" s="6"/>
      <c r="W87" s="6"/>
      <c r="X87" s="6"/>
      <c r="Y87" s="6"/>
      <c r="Z87" s="6"/>
    </row>
    <row r="88" ht="25.5" customHeight="1">
      <c r="A88" s="12" t="s">
        <v>208</v>
      </c>
      <c r="B88" s="13"/>
      <c r="C88" s="14" t="s">
        <v>209</v>
      </c>
      <c r="D88" s="14"/>
      <c r="E88" s="15"/>
      <c r="F88" s="16"/>
      <c r="G88" s="29"/>
      <c r="H88" s="6"/>
      <c r="I88" s="6"/>
      <c r="J88" s="6"/>
      <c r="K88" s="6"/>
      <c r="L88" s="6"/>
      <c r="M88" s="6"/>
      <c r="N88" s="6"/>
      <c r="O88" s="6"/>
      <c r="P88" s="6"/>
      <c r="Q88" s="6"/>
      <c r="R88" s="6"/>
      <c r="S88" s="6"/>
      <c r="T88" s="6"/>
      <c r="U88" s="6"/>
      <c r="V88" s="6"/>
      <c r="W88" s="6"/>
      <c r="X88" s="6"/>
      <c r="Y88" s="6"/>
      <c r="Z88" s="6"/>
    </row>
    <row r="89" ht="25.5" customHeight="1">
      <c r="A89" s="12" t="s">
        <v>210</v>
      </c>
      <c r="B89" s="13"/>
      <c r="C89" s="14" t="s">
        <v>211</v>
      </c>
      <c r="D89" s="14"/>
      <c r="E89" s="15"/>
      <c r="F89" s="16"/>
      <c r="G89" s="28">
        <f>SUM(G90:G95)</f>
        <v>315783.51</v>
      </c>
      <c r="H89" s="6"/>
      <c r="I89" s="6"/>
      <c r="J89" s="6"/>
      <c r="K89" s="6"/>
      <c r="L89" s="6"/>
      <c r="M89" s="6"/>
      <c r="N89" s="6"/>
      <c r="O89" s="6"/>
      <c r="P89" s="6"/>
      <c r="Q89" s="6"/>
      <c r="R89" s="6"/>
      <c r="S89" s="6"/>
      <c r="T89" s="6"/>
      <c r="U89" s="6"/>
      <c r="V89" s="6"/>
      <c r="W89" s="6"/>
      <c r="X89" s="6"/>
      <c r="Y89" s="6"/>
      <c r="Z89" s="6"/>
    </row>
    <row r="90" ht="60.0" customHeight="1">
      <c r="A90" s="18" t="s">
        <v>212</v>
      </c>
      <c r="B90" s="19" t="s">
        <v>213</v>
      </c>
      <c r="C90" s="20" t="s">
        <v>214</v>
      </c>
      <c r="D90" s="19" t="s">
        <v>82</v>
      </c>
      <c r="E90" s="27">
        <v>6718.64</v>
      </c>
      <c r="F90" s="22">
        <v>21.71</v>
      </c>
      <c r="G90" s="23">
        <f t="shared" ref="G90:G95" si="13">ROUND(F90*E90,2)</f>
        <v>145861.67</v>
      </c>
      <c r="H90" s="6"/>
      <c r="I90" s="6"/>
      <c r="J90" s="6"/>
      <c r="K90" s="6"/>
      <c r="L90" s="6"/>
      <c r="M90" s="6"/>
      <c r="N90" s="6"/>
      <c r="O90" s="6"/>
      <c r="P90" s="6"/>
      <c r="Q90" s="6"/>
      <c r="R90" s="6"/>
      <c r="S90" s="6"/>
      <c r="T90" s="6"/>
      <c r="U90" s="6"/>
      <c r="V90" s="6"/>
      <c r="W90" s="6"/>
      <c r="X90" s="6"/>
      <c r="Y90" s="6"/>
      <c r="Z90" s="6"/>
    </row>
    <row r="91" ht="35.25" customHeight="1">
      <c r="A91" s="18" t="s">
        <v>215</v>
      </c>
      <c r="B91" s="19" t="s">
        <v>216</v>
      </c>
      <c r="C91" s="20" t="s">
        <v>217</v>
      </c>
      <c r="D91" s="19" t="s">
        <v>32</v>
      </c>
      <c r="E91" s="27">
        <v>481.74</v>
      </c>
      <c r="F91" s="22">
        <v>22.79</v>
      </c>
      <c r="G91" s="23">
        <f t="shared" si="13"/>
        <v>10978.85</v>
      </c>
      <c r="H91" s="6"/>
      <c r="I91" s="6"/>
      <c r="J91" s="6"/>
      <c r="K91" s="6"/>
      <c r="L91" s="6"/>
      <c r="M91" s="6"/>
      <c r="N91" s="6"/>
      <c r="O91" s="6"/>
      <c r="P91" s="6"/>
      <c r="Q91" s="6"/>
      <c r="R91" s="6"/>
      <c r="S91" s="6"/>
      <c r="T91" s="6"/>
      <c r="U91" s="6"/>
      <c r="V91" s="6"/>
      <c r="W91" s="6"/>
      <c r="X91" s="6"/>
      <c r="Y91" s="6"/>
      <c r="Z91" s="6"/>
    </row>
    <row r="92" ht="35.25" customHeight="1">
      <c r="A92" s="18" t="s">
        <v>218</v>
      </c>
      <c r="B92" s="19" t="s">
        <v>219</v>
      </c>
      <c r="C92" s="20" t="s">
        <v>220</v>
      </c>
      <c r="D92" s="19" t="s">
        <v>32</v>
      </c>
      <c r="E92" s="27">
        <v>951.26</v>
      </c>
      <c r="F92" s="22">
        <v>32.71</v>
      </c>
      <c r="G92" s="23">
        <f t="shared" si="13"/>
        <v>31115.71</v>
      </c>
      <c r="H92" s="6"/>
      <c r="I92" s="6"/>
      <c r="J92" s="6"/>
      <c r="K92" s="6"/>
      <c r="L92" s="6"/>
      <c r="M92" s="6"/>
      <c r="N92" s="6"/>
      <c r="O92" s="6"/>
      <c r="P92" s="6"/>
      <c r="Q92" s="6"/>
      <c r="R92" s="6"/>
      <c r="S92" s="6"/>
      <c r="T92" s="6"/>
      <c r="U92" s="6"/>
      <c r="V92" s="6"/>
      <c r="W92" s="6"/>
      <c r="X92" s="6"/>
      <c r="Y92" s="6"/>
      <c r="Z92" s="6"/>
    </row>
    <row r="93" ht="35.25" customHeight="1">
      <c r="A93" s="18" t="s">
        <v>221</v>
      </c>
      <c r="B93" s="19" t="s">
        <v>222</v>
      </c>
      <c r="C93" s="20" t="s">
        <v>223</v>
      </c>
      <c r="D93" s="19" t="s">
        <v>6</v>
      </c>
      <c r="E93" s="27">
        <v>14.0</v>
      </c>
      <c r="F93" s="22">
        <v>1735.6</v>
      </c>
      <c r="G93" s="23">
        <f t="shared" si="13"/>
        <v>24298.4</v>
      </c>
      <c r="H93" s="6"/>
      <c r="I93" s="6"/>
      <c r="J93" s="6"/>
      <c r="K93" s="6"/>
      <c r="L93" s="6"/>
      <c r="M93" s="6"/>
      <c r="N93" s="6"/>
      <c r="O93" s="6"/>
      <c r="P93" s="6"/>
      <c r="Q93" s="6"/>
      <c r="R93" s="6"/>
      <c r="S93" s="6"/>
      <c r="T93" s="6"/>
      <c r="U93" s="6"/>
      <c r="V93" s="6"/>
      <c r="W93" s="6"/>
      <c r="X93" s="6"/>
      <c r="Y93" s="6"/>
      <c r="Z93" s="6"/>
    </row>
    <row r="94" ht="35.25" customHeight="1">
      <c r="A94" s="18" t="s">
        <v>224</v>
      </c>
      <c r="B94" s="19" t="s">
        <v>225</v>
      </c>
      <c r="C94" s="20" t="s">
        <v>226</v>
      </c>
      <c r="D94" s="19" t="s">
        <v>32</v>
      </c>
      <c r="E94" s="27">
        <v>1580.0</v>
      </c>
      <c r="F94" s="22">
        <v>61.9</v>
      </c>
      <c r="G94" s="23">
        <f t="shared" si="13"/>
        <v>97802</v>
      </c>
      <c r="H94" s="6"/>
      <c r="I94" s="6"/>
      <c r="J94" s="6"/>
      <c r="K94" s="6"/>
      <c r="L94" s="6"/>
      <c r="M94" s="6"/>
      <c r="N94" s="6"/>
      <c r="O94" s="6"/>
      <c r="P94" s="6"/>
      <c r="Q94" s="6"/>
      <c r="R94" s="6"/>
      <c r="S94" s="6"/>
      <c r="T94" s="6"/>
      <c r="U94" s="6"/>
      <c r="V94" s="6"/>
      <c r="W94" s="6"/>
      <c r="X94" s="6"/>
      <c r="Y94" s="6"/>
      <c r="Z94" s="6"/>
    </row>
    <row r="95" ht="35.25" customHeight="1">
      <c r="A95" s="18" t="s">
        <v>227</v>
      </c>
      <c r="B95" s="19" t="s">
        <v>228</v>
      </c>
      <c r="C95" s="20" t="s">
        <v>229</v>
      </c>
      <c r="D95" s="19" t="s">
        <v>39</v>
      </c>
      <c r="E95" s="27">
        <v>1552.0</v>
      </c>
      <c r="F95" s="22">
        <v>3.69</v>
      </c>
      <c r="G95" s="23">
        <f t="shared" si="13"/>
        <v>5726.88</v>
      </c>
      <c r="H95" s="6"/>
      <c r="I95" s="6"/>
      <c r="J95" s="6"/>
      <c r="K95" s="6"/>
      <c r="L95" s="6"/>
      <c r="M95" s="6"/>
      <c r="N95" s="6"/>
      <c r="O95" s="6"/>
      <c r="P95" s="6"/>
      <c r="Q95" s="6"/>
      <c r="R95" s="6"/>
      <c r="S95" s="6"/>
      <c r="T95" s="6"/>
      <c r="U95" s="6"/>
      <c r="V95" s="6"/>
      <c r="W95" s="6"/>
      <c r="X95" s="6"/>
      <c r="Y95" s="6"/>
      <c r="Z95" s="6"/>
    </row>
    <row r="96" ht="25.5" customHeight="1">
      <c r="A96" s="12" t="s">
        <v>230</v>
      </c>
      <c r="B96" s="13"/>
      <c r="C96" s="14" t="s">
        <v>231</v>
      </c>
      <c r="D96" s="14"/>
      <c r="E96" s="15"/>
      <c r="F96" s="16"/>
      <c r="G96" s="28">
        <f>SUM(G97:G99)</f>
        <v>67804.98</v>
      </c>
      <c r="H96" s="6"/>
      <c r="I96" s="6"/>
      <c r="J96" s="6"/>
      <c r="K96" s="6"/>
      <c r="L96" s="6"/>
      <c r="M96" s="6"/>
      <c r="N96" s="6"/>
      <c r="O96" s="6"/>
      <c r="P96" s="6"/>
      <c r="Q96" s="6"/>
      <c r="R96" s="6"/>
      <c r="S96" s="6"/>
      <c r="T96" s="6"/>
      <c r="U96" s="6"/>
      <c r="V96" s="6"/>
      <c r="W96" s="6"/>
      <c r="X96" s="6"/>
      <c r="Y96" s="6"/>
      <c r="Z96" s="6"/>
    </row>
    <row r="97" ht="35.25" customHeight="1">
      <c r="A97" s="18" t="s">
        <v>232</v>
      </c>
      <c r="B97" s="19" t="s">
        <v>233</v>
      </c>
      <c r="C97" s="20" t="s">
        <v>234</v>
      </c>
      <c r="D97" s="19" t="s">
        <v>32</v>
      </c>
      <c r="E97" s="27">
        <v>1290.09</v>
      </c>
      <c r="F97" s="22">
        <v>42.54</v>
      </c>
      <c r="G97" s="23">
        <f t="shared" ref="G97:G99" si="14">ROUND(F97*E97,2)</f>
        <v>54880.43</v>
      </c>
      <c r="H97" s="6"/>
      <c r="I97" s="6"/>
      <c r="J97" s="6"/>
      <c r="K97" s="6"/>
      <c r="L97" s="6"/>
      <c r="M97" s="6"/>
      <c r="N97" s="6"/>
      <c r="O97" s="6"/>
      <c r="P97" s="6"/>
      <c r="Q97" s="6"/>
      <c r="R97" s="6"/>
      <c r="S97" s="6"/>
      <c r="T97" s="6"/>
      <c r="U97" s="6"/>
      <c r="V97" s="6"/>
      <c r="W97" s="6"/>
      <c r="X97" s="6"/>
      <c r="Y97" s="6"/>
      <c r="Z97" s="6"/>
    </row>
    <row r="98" ht="35.25" customHeight="1">
      <c r="A98" s="18" t="s">
        <v>235</v>
      </c>
      <c r="B98" s="19" t="s">
        <v>236</v>
      </c>
      <c r="C98" s="20" t="s">
        <v>237</v>
      </c>
      <c r="D98" s="19" t="s">
        <v>32</v>
      </c>
      <c r="E98" s="27">
        <v>290.1</v>
      </c>
      <c r="F98" s="22">
        <v>39.49</v>
      </c>
      <c r="G98" s="23">
        <f t="shared" si="14"/>
        <v>11456.05</v>
      </c>
      <c r="H98" s="6"/>
      <c r="I98" s="6"/>
      <c r="J98" s="6"/>
      <c r="K98" s="6"/>
      <c r="L98" s="6"/>
      <c r="M98" s="6"/>
      <c r="N98" s="6"/>
      <c r="O98" s="6"/>
      <c r="P98" s="6"/>
      <c r="Q98" s="6"/>
      <c r="R98" s="6"/>
      <c r="S98" s="6"/>
      <c r="T98" s="6"/>
      <c r="U98" s="6"/>
      <c r="V98" s="6"/>
      <c r="W98" s="6"/>
      <c r="X98" s="6"/>
      <c r="Y98" s="6"/>
      <c r="Z98" s="6"/>
    </row>
    <row r="99" ht="25.5" customHeight="1">
      <c r="A99" s="18" t="s">
        <v>238</v>
      </c>
      <c r="B99" s="19" t="s">
        <v>239</v>
      </c>
      <c r="C99" s="20" t="s">
        <v>240</v>
      </c>
      <c r="D99" s="19" t="s">
        <v>39</v>
      </c>
      <c r="E99" s="27">
        <v>550.0</v>
      </c>
      <c r="F99" s="22">
        <v>2.67</v>
      </c>
      <c r="G99" s="23">
        <f t="shared" si="14"/>
        <v>1468.5</v>
      </c>
      <c r="H99" s="6"/>
      <c r="I99" s="6"/>
      <c r="J99" s="6"/>
      <c r="K99" s="6"/>
      <c r="L99" s="6"/>
      <c r="M99" s="6"/>
      <c r="N99" s="6"/>
      <c r="O99" s="6"/>
      <c r="P99" s="6"/>
      <c r="Q99" s="6"/>
      <c r="R99" s="6"/>
      <c r="S99" s="6"/>
      <c r="T99" s="6"/>
      <c r="U99" s="6"/>
      <c r="V99" s="6"/>
      <c r="W99" s="6"/>
      <c r="X99" s="6"/>
      <c r="Y99" s="6"/>
      <c r="Z99" s="6"/>
    </row>
    <row r="100" ht="25.5" customHeight="1">
      <c r="A100" s="12" t="s">
        <v>241</v>
      </c>
      <c r="B100" s="13"/>
      <c r="C100" s="14" t="s">
        <v>242</v>
      </c>
      <c r="D100" s="14"/>
      <c r="E100" s="15"/>
      <c r="F100" s="16"/>
      <c r="G100" s="28">
        <f>SUM(G101:G104)</f>
        <v>35800.4</v>
      </c>
      <c r="H100" s="6"/>
      <c r="I100" s="6"/>
      <c r="J100" s="6"/>
      <c r="K100" s="6"/>
      <c r="L100" s="6"/>
      <c r="M100" s="6"/>
      <c r="N100" s="6"/>
      <c r="O100" s="6"/>
      <c r="P100" s="6"/>
      <c r="Q100" s="6"/>
      <c r="R100" s="6"/>
      <c r="S100" s="6"/>
      <c r="T100" s="6"/>
      <c r="U100" s="6"/>
      <c r="V100" s="6"/>
      <c r="W100" s="6"/>
      <c r="X100" s="6"/>
      <c r="Y100" s="6"/>
      <c r="Z100" s="6"/>
    </row>
    <row r="101" ht="45.0" customHeight="1">
      <c r="A101" s="18" t="s">
        <v>243</v>
      </c>
      <c r="B101" s="19" t="s">
        <v>244</v>
      </c>
      <c r="C101" s="20" t="s">
        <v>245</v>
      </c>
      <c r="D101" s="19" t="s">
        <v>78</v>
      </c>
      <c r="E101" s="27">
        <v>150.43</v>
      </c>
      <c r="F101" s="22">
        <v>32.62</v>
      </c>
      <c r="G101" s="23">
        <f t="shared" ref="G101:G104" si="15">ROUND(F101*E101,2)</f>
        <v>4907.03</v>
      </c>
      <c r="H101" s="6"/>
      <c r="I101" s="6"/>
      <c r="J101" s="6"/>
      <c r="K101" s="6"/>
      <c r="L101" s="6"/>
      <c r="M101" s="6"/>
      <c r="N101" s="6"/>
      <c r="O101" s="6"/>
      <c r="P101" s="6"/>
      <c r="Q101" s="6"/>
      <c r="R101" s="6"/>
      <c r="S101" s="6"/>
      <c r="T101" s="6"/>
      <c r="U101" s="6"/>
      <c r="V101" s="6"/>
      <c r="W101" s="6"/>
      <c r="X101" s="6"/>
      <c r="Y101" s="6"/>
      <c r="Z101" s="6"/>
    </row>
    <row r="102" ht="35.25" customHeight="1">
      <c r="A102" s="18" t="s">
        <v>246</v>
      </c>
      <c r="B102" s="19" t="s">
        <v>247</v>
      </c>
      <c r="C102" s="20" t="s">
        <v>248</v>
      </c>
      <c r="D102" s="19" t="s">
        <v>78</v>
      </c>
      <c r="E102" s="27">
        <v>263.16</v>
      </c>
      <c r="F102" s="22">
        <v>74.04</v>
      </c>
      <c r="G102" s="23">
        <f t="shared" si="15"/>
        <v>19484.37</v>
      </c>
      <c r="H102" s="6"/>
      <c r="I102" s="6"/>
      <c r="J102" s="6"/>
      <c r="K102" s="6"/>
      <c r="L102" s="6"/>
      <c r="M102" s="6"/>
      <c r="N102" s="6"/>
      <c r="O102" s="6"/>
      <c r="P102" s="6"/>
      <c r="Q102" s="6"/>
      <c r="R102" s="6"/>
      <c r="S102" s="6"/>
      <c r="T102" s="6"/>
      <c r="U102" s="6"/>
      <c r="V102" s="6"/>
      <c r="W102" s="6"/>
      <c r="X102" s="6"/>
      <c r="Y102" s="6"/>
      <c r="Z102" s="6"/>
    </row>
    <row r="103" ht="35.25" customHeight="1">
      <c r="A103" s="18" t="s">
        <v>249</v>
      </c>
      <c r="B103" s="19" t="s">
        <v>250</v>
      </c>
      <c r="C103" s="20" t="s">
        <v>251</v>
      </c>
      <c r="D103" s="19" t="s">
        <v>78</v>
      </c>
      <c r="E103" s="27">
        <v>17.36</v>
      </c>
      <c r="F103" s="22">
        <v>57.53</v>
      </c>
      <c r="G103" s="23">
        <f t="shared" si="15"/>
        <v>998.72</v>
      </c>
      <c r="H103" s="6"/>
      <c r="I103" s="6"/>
      <c r="J103" s="6"/>
      <c r="K103" s="6"/>
      <c r="L103" s="6"/>
      <c r="M103" s="6"/>
      <c r="N103" s="6"/>
      <c r="O103" s="6"/>
      <c r="P103" s="6"/>
      <c r="Q103" s="6"/>
      <c r="R103" s="6"/>
      <c r="S103" s="6"/>
      <c r="T103" s="6"/>
      <c r="U103" s="6"/>
      <c r="V103" s="6"/>
      <c r="W103" s="6"/>
      <c r="X103" s="6"/>
      <c r="Y103" s="6"/>
      <c r="Z103" s="6"/>
    </row>
    <row r="104" ht="45.0" customHeight="1">
      <c r="A104" s="18" t="s">
        <v>252</v>
      </c>
      <c r="B104" s="19" t="s">
        <v>253</v>
      </c>
      <c r="C104" s="20" t="s">
        <v>254</v>
      </c>
      <c r="D104" s="19" t="s">
        <v>78</v>
      </c>
      <c r="E104" s="27">
        <v>126.8</v>
      </c>
      <c r="F104" s="22">
        <v>82.1</v>
      </c>
      <c r="G104" s="23">
        <f t="shared" si="15"/>
        <v>10410.28</v>
      </c>
      <c r="H104" s="6"/>
      <c r="I104" s="6"/>
      <c r="J104" s="6"/>
      <c r="K104" s="6"/>
      <c r="L104" s="6"/>
      <c r="M104" s="6"/>
      <c r="N104" s="6"/>
      <c r="O104" s="6"/>
      <c r="P104" s="6"/>
      <c r="Q104" s="6"/>
      <c r="R104" s="6"/>
      <c r="S104" s="6"/>
      <c r="T104" s="6"/>
      <c r="U104" s="6"/>
      <c r="V104" s="6"/>
      <c r="W104" s="6"/>
      <c r="X104" s="6"/>
      <c r="Y104" s="6"/>
      <c r="Z104" s="6"/>
    </row>
    <row r="105" ht="25.5" customHeight="1">
      <c r="A105" s="24" t="s">
        <v>255</v>
      </c>
      <c r="B105" s="25"/>
      <c r="C105" s="25"/>
      <c r="D105" s="25"/>
      <c r="E105" s="25"/>
      <c r="F105" s="26"/>
      <c r="G105" s="17">
        <f>G100+G96+G89</f>
        <v>419388.89</v>
      </c>
      <c r="H105" s="6"/>
      <c r="I105" s="6"/>
      <c r="J105" s="6"/>
      <c r="K105" s="6"/>
      <c r="L105" s="6"/>
      <c r="M105" s="6"/>
      <c r="N105" s="6"/>
      <c r="O105" s="6"/>
      <c r="P105" s="6"/>
      <c r="Q105" s="6"/>
      <c r="R105" s="6"/>
      <c r="S105" s="6"/>
      <c r="T105" s="6"/>
      <c r="U105" s="6"/>
      <c r="V105" s="6"/>
      <c r="W105" s="6"/>
      <c r="X105" s="6"/>
      <c r="Y105" s="6"/>
      <c r="Z105" s="6"/>
    </row>
    <row r="106" ht="25.5" customHeight="1">
      <c r="A106" s="18"/>
      <c r="B106" s="19"/>
      <c r="C106" s="20"/>
      <c r="D106" s="19"/>
      <c r="E106" s="27"/>
      <c r="F106" s="22"/>
      <c r="G106" s="23"/>
      <c r="H106" s="6"/>
      <c r="I106" s="6"/>
      <c r="J106" s="6"/>
      <c r="K106" s="6"/>
      <c r="L106" s="6"/>
      <c r="M106" s="6"/>
      <c r="N106" s="6"/>
      <c r="O106" s="6"/>
      <c r="P106" s="6"/>
      <c r="Q106" s="6"/>
      <c r="R106" s="6"/>
      <c r="S106" s="6"/>
      <c r="T106" s="6"/>
      <c r="U106" s="6"/>
      <c r="V106" s="6"/>
      <c r="W106" s="6"/>
      <c r="X106" s="6"/>
      <c r="Y106" s="6"/>
      <c r="Z106" s="6"/>
    </row>
    <row r="107" ht="25.5" customHeight="1">
      <c r="A107" s="12" t="s">
        <v>256</v>
      </c>
      <c r="B107" s="13"/>
      <c r="C107" s="14" t="s">
        <v>257</v>
      </c>
      <c r="D107" s="14"/>
      <c r="E107" s="15"/>
      <c r="F107" s="16"/>
      <c r="G107" s="29"/>
      <c r="H107" s="6"/>
      <c r="I107" s="6"/>
      <c r="J107" s="6"/>
      <c r="K107" s="6"/>
      <c r="L107" s="6"/>
      <c r="M107" s="6"/>
      <c r="N107" s="6"/>
      <c r="O107" s="6"/>
      <c r="P107" s="6"/>
      <c r="Q107" s="6"/>
      <c r="R107" s="6"/>
      <c r="S107" s="6"/>
      <c r="T107" s="6"/>
      <c r="U107" s="6"/>
      <c r="V107" s="6"/>
      <c r="W107" s="6"/>
      <c r="X107" s="6"/>
      <c r="Y107" s="6"/>
      <c r="Z107" s="6"/>
    </row>
    <row r="108" ht="25.5" customHeight="1">
      <c r="A108" s="12" t="s">
        <v>258</v>
      </c>
      <c r="B108" s="13"/>
      <c r="C108" s="14" t="s">
        <v>259</v>
      </c>
      <c r="D108" s="14"/>
      <c r="E108" s="15"/>
      <c r="F108" s="16"/>
      <c r="G108" s="28">
        <f>SUM(G109:G111)</f>
        <v>2288.04</v>
      </c>
      <c r="H108" s="6"/>
      <c r="I108" s="6"/>
      <c r="J108" s="6"/>
      <c r="K108" s="6"/>
      <c r="L108" s="6"/>
      <c r="M108" s="6"/>
      <c r="N108" s="6"/>
      <c r="O108" s="6"/>
      <c r="P108" s="6"/>
      <c r="Q108" s="6"/>
      <c r="R108" s="6"/>
      <c r="S108" s="6"/>
      <c r="T108" s="6"/>
      <c r="U108" s="6"/>
      <c r="V108" s="6"/>
      <c r="W108" s="6"/>
      <c r="X108" s="6"/>
      <c r="Y108" s="6"/>
      <c r="Z108" s="6"/>
    </row>
    <row r="109" ht="35.25" customHeight="1">
      <c r="A109" s="18" t="s">
        <v>260</v>
      </c>
      <c r="B109" s="19" t="s">
        <v>261</v>
      </c>
      <c r="C109" s="20" t="s">
        <v>262</v>
      </c>
      <c r="D109" s="19" t="s">
        <v>32</v>
      </c>
      <c r="E109" s="27">
        <v>25.78</v>
      </c>
      <c r="F109" s="22">
        <v>11.25</v>
      </c>
      <c r="G109" s="23">
        <f t="shared" ref="G109:G111" si="16">ROUND(F109*E109,2)</f>
        <v>290.03</v>
      </c>
      <c r="H109" s="6"/>
      <c r="I109" s="6"/>
      <c r="J109" s="6"/>
      <c r="K109" s="6"/>
      <c r="L109" s="6"/>
      <c r="M109" s="6"/>
      <c r="N109" s="6"/>
      <c r="O109" s="6"/>
      <c r="P109" s="6"/>
      <c r="Q109" s="6"/>
      <c r="R109" s="6"/>
      <c r="S109" s="6"/>
      <c r="T109" s="6"/>
      <c r="U109" s="6"/>
      <c r="V109" s="6"/>
      <c r="W109" s="6"/>
      <c r="X109" s="6"/>
      <c r="Y109" s="6"/>
      <c r="Z109" s="6"/>
    </row>
    <row r="110" ht="25.5" customHeight="1">
      <c r="A110" s="18" t="s">
        <v>263</v>
      </c>
      <c r="B110" s="19" t="s">
        <v>264</v>
      </c>
      <c r="C110" s="20" t="s">
        <v>265</v>
      </c>
      <c r="D110" s="19" t="s">
        <v>32</v>
      </c>
      <c r="E110" s="27">
        <v>7.68</v>
      </c>
      <c r="F110" s="22">
        <v>47.47</v>
      </c>
      <c r="G110" s="23">
        <f t="shared" si="16"/>
        <v>364.57</v>
      </c>
      <c r="H110" s="6"/>
      <c r="I110" s="6"/>
      <c r="J110" s="6"/>
      <c r="K110" s="6"/>
      <c r="L110" s="6"/>
      <c r="M110" s="6"/>
      <c r="N110" s="6"/>
      <c r="O110" s="6"/>
      <c r="P110" s="6"/>
      <c r="Q110" s="6"/>
      <c r="R110" s="6"/>
      <c r="S110" s="6"/>
      <c r="T110" s="6"/>
      <c r="U110" s="6"/>
      <c r="V110" s="6"/>
      <c r="W110" s="6"/>
      <c r="X110" s="6"/>
      <c r="Y110" s="6"/>
      <c r="Z110" s="6"/>
    </row>
    <row r="111" ht="25.5" customHeight="1">
      <c r="A111" s="18" t="s">
        <v>266</v>
      </c>
      <c r="B111" s="19" t="s">
        <v>267</v>
      </c>
      <c r="C111" s="20" t="s">
        <v>268</v>
      </c>
      <c r="D111" s="19" t="s">
        <v>6</v>
      </c>
      <c r="E111" s="27">
        <v>24.0</v>
      </c>
      <c r="F111" s="22">
        <v>68.06</v>
      </c>
      <c r="G111" s="23">
        <f t="shared" si="16"/>
        <v>1633.44</v>
      </c>
      <c r="H111" s="6"/>
      <c r="I111" s="6"/>
      <c r="J111" s="6"/>
      <c r="K111" s="6"/>
      <c r="L111" s="6"/>
      <c r="M111" s="6"/>
      <c r="N111" s="6"/>
      <c r="O111" s="6"/>
      <c r="P111" s="6"/>
      <c r="Q111" s="6"/>
      <c r="R111" s="6"/>
      <c r="S111" s="6"/>
      <c r="T111" s="6"/>
      <c r="U111" s="6"/>
      <c r="V111" s="6"/>
      <c r="W111" s="6"/>
      <c r="X111" s="6"/>
      <c r="Y111" s="6"/>
      <c r="Z111" s="6"/>
    </row>
    <row r="112" ht="25.5" customHeight="1">
      <c r="A112" s="12" t="s">
        <v>269</v>
      </c>
      <c r="B112" s="13"/>
      <c r="C112" s="14" t="s">
        <v>270</v>
      </c>
      <c r="D112" s="14"/>
      <c r="E112" s="15"/>
      <c r="F112" s="16"/>
      <c r="G112" s="28">
        <f>SUM(G113:G115)</f>
        <v>29479.84</v>
      </c>
      <c r="H112" s="6"/>
      <c r="I112" s="6"/>
      <c r="J112" s="6"/>
      <c r="K112" s="6"/>
      <c r="L112" s="6"/>
      <c r="M112" s="6"/>
      <c r="N112" s="6"/>
      <c r="O112" s="6"/>
      <c r="P112" s="6"/>
      <c r="Q112" s="6"/>
      <c r="R112" s="6"/>
      <c r="S112" s="6"/>
      <c r="T112" s="6"/>
      <c r="U112" s="6"/>
      <c r="V112" s="6"/>
      <c r="W112" s="6"/>
      <c r="X112" s="6"/>
      <c r="Y112" s="6"/>
      <c r="Z112" s="6"/>
    </row>
    <row r="113" ht="35.25" customHeight="1">
      <c r="A113" s="18" t="s">
        <v>271</v>
      </c>
      <c r="B113" s="19" t="s">
        <v>272</v>
      </c>
      <c r="C113" s="20" t="s">
        <v>273</v>
      </c>
      <c r="D113" s="19" t="s">
        <v>32</v>
      </c>
      <c r="E113" s="27">
        <v>143.76</v>
      </c>
      <c r="F113" s="22">
        <v>45.54</v>
      </c>
      <c r="G113" s="23">
        <f t="shared" ref="G113:G115" si="17">ROUND(F113*E113,2)</f>
        <v>6546.83</v>
      </c>
      <c r="H113" s="6"/>
      <c r="I113" s="6"/>
      <c r="J113" s="6"/>
      <c r="K113" s="6"/>
      <c r="L113" s="6"/>
      <c r="M113" s="6"/>
      <c r="N113" s="6"/>
      <c r="O113" s="6"/>
      <c r="P113" s="6"/>
      <c r="Q113" s="6"/>
      <c r="R113" s="6"/>
      <c r="S113" s="6"/>
      <c r="T113" s="6"/>
      <c r="U113" s="6"/>
      <c r="V113" s="6"/>
      <c r="W113" s="6"/>
      <c r="X113" s="6"/>
      <c r="Y113" s="6"/>
      <c r="Z113" s="6"/>
    </row>
    <row r="114" ht="35.25" customHeight="1">
      <c r="A114" s="18" t="s">
        <v>274</v>
      </c>
      <c r="B114" s="19" t="s">
        <v>275</v>
      </c>
      <c r="C114" s="20" t="s">
        <v>276</v>
      </c>
      <c r="D114" s="19" t="s">
        <v>32</v>
      </c>
      <c r="E114" s="27">
        <v>271.66</v>
      </c>
      <c r="F114" s="22">
        <v>64.1</v>
      </c>
      <c r="G114" s="23">
        <f t="shared" si="17"/>
        <v>17413.41</v>
      </c>
      <c r="H114" s="6"/>
      <c r="I114" s="6"/>
      <c r="J114" s="6"/>
      <c r="K114" s="6"/>
      <c r="L114" s="6"/>
      <c r="M114" s="6"/>
      <c r="N114" s="6"/>
      <c r="O114" s="6"/>
      <c r="P114" s="6"/>
      <c r="Q114" s="6"/>
      <c r="R114" s="6"/>
      <c r="S114" s="6"/>
      <c r="T114" s="6"/>
      <c r="U114" s="6"/>
      <c r="V114" s="6"/>
      <c r="W114" s="6"/>
      <c r="X114" s="6"/>
      <c r="Y114" s="6"/>
      <c r="Z114" s="6"/>
    </row>
    <row r="115" ht="35.25" customHeight="1">
      <c r="A115" s="18" t="s">
        <v>277</v>
      </c>
      <c r="B115" s="19" t="s">
        <v>278</v>
      </c>
      <c r="C115" s="20" t="s">
        <v>279</v>
      </c>
      <c r="D115" s="19" t="s">
        <v>32</v>
      </c>
      <c r="E115" s="27">
        <v>8.9</v>
      </c>
      <c r="F115" s="22">
        <v>620.18</v>
      </c>
      <c r="G115" s="23">
        <f t="shared" si="17"/>
        <v>5519.6</v>
      </c>
      <c r="H115" s="6"/>
      <c r="I115" s="6"/>
      <c r="J115" s="6"/>
      <c r="K115" s="6"/>
      <c r="L115" s="6"/>
      <c r="M115" s="6"/>
      <c r="N115" s="6"/>
      <c r="O115" s="6"/>
      <c r="P115" s="6"/>
      <c r="Q115" s="6"/>
      <c r="R115" s="6"/>
      <c r="S115" s="6"/>
      <c r="T115" s="6"/>
      <c r="U115" s="6"/>
      <c r="V115" s="6"/>
      <c r="W115" s="6"/>
      <c r="X115" s="6"/>
      <c r="Y115" s="6"/>
      <c r="Z115" s="6"/>
    </row>
    <row r="116" ht="25.5" customHeight="1">
      <c r="A116" s="12" t="s">
        <v>280</v>
      </c>
      <c r="B116" s="13"/>
      <c r="C116" s="14" t="s">
        <v>281</v>
      </c>
      <c r="D116" s="14"/>
      <c r="E116" s="15"/>
      <c r="F116" s="16"/>
      <c r="G116" s="28">
        <f>SUM(G117:G125)</f>
        <v>52622.27</v>
      </c>
      <c r="H116" s="6"/>
      <c r="I116" s="6"/>
      <c r="J116" s="6"/>
      <c r="K116" s="6"/>
      <c r="L116" s="6"/>
      <c r="M116" s="6"/>
      <c r="N116" s="6"/>
      <c r="O116" s="6"/>
      <c r="P116" s="6"/>
      <c r="Q116" s="6"/>
      <c r="R116" s="6"/>
      <c r="S116" s="6"/>
      <c r="T116" s="6"/>
      <c r="U116" s="6"/>
      <c r="V116" s="6"/>
      <c r="W116" s="6"/>
      <c r="X116" s="6"/>
      <c r="Y116" s="6"/>
      <c r="Z116" s="6"/>
    </row>
    <row r="117" ht="35.25" customHeight="1">
      <c r="A117" s="18" t="s">
        <v>282</v>
      </c>
      <c r="B117" s="19" t="s">
        <v>283</v>
      </c>
      <c r="C117" s="20" t="s">
        <v>284</v>
      </c>
      <c r="D117" s="19" t="s">
        <v>32</v>
      </c>
      <c r="E117" s="27">
        <v>1055.22</v>
      </c>
      <c r="F117" s="22">
        <v>4.1</v>
      </c>
      <c r="G117" s="23">
        <f t="shared" ref="G117:G125" si="18">ROUND(F117*E117,2)</f>
        <v>4326.4</v>
      </c>
      <c r="H117" s="6"/>
      <c r="I117" s="6"/>
      <c r="J117" s="6"/>
      <c r="K117" s="6"/>
      <c r="L117" s="6"/>
      <c r="M117" s="6"/>
      <c r="N117" s="6"/>
      <c r="O117" s="6"/>
      <c r="P117" s="6"/>
      <c r="Q117" s="6"/>
      <c r="R117" s="6"/>
      <c r="S117" s="6"/>
      <c r="T117" s="6"/>
      <c r="U117" s="6"/>
      <c r="V117" s="6"/>
      <c r="W117" s="6"/>
      <c r="X117" s="6"/>
      <c r="Y117" s="6"/>
      <c r="Z117" s="6"/>
    </row>
    <row r="118" ht="35.25" customHeight="1">
      <c r="A118" s="18" t="s">
        <v>285</v>
      </c>
      <c r="B118" s="19" t="s">
        <v>286</v>
      </c>
      <c r="C118" s="20" t="s">
        <v>287</v>
      </c>
      <c r="D118" s="19" t="s">
        <v>32</v>
      </c>
      <c r="E118" s="27">
        <v>289.01</v>
      </c>
      <c r="F118" s="22">
        <v>11.31</v>
      </c>
      <c r="G118" s="23">
        <f t="shared" si="18"/>
        <v>3268.7</v>
      </c>
      <c r="H118" s="6"/>
      <c r="I118" s="6"/>
      <c r="J118" s="6"/>
      <c r="K118" s="6"/>
      <c r="L118" s="6"/>
      <c r="M118" s="6"/>
      <c r="N118" s="6"/>
      <c r="O118" s="6"/>
      <c r="P118" s="6"/>
      <c r="Q118" s="6"/>
      <c r="R118" s="6"/>
      <c r="S118" s="6"/>
      <c r="T118" s="6"/>
      <c r="U118" s="6"/>
      <c r="V118" s="6"/>
      <c r="W118" s="6"/>
      <c r="X118" s="6"/>
      <c r="Y118" s="6"/>
      <c r="Z118" s="6"/>
    </row>
    <row r="119" ht="35.25" customHeight="1">
      <c r="A119" s="18" t="s">
        <v>288</v>
      </c>
      <c r="B119" s="19" t="s">
        <v>289</v>
      </c>
      <c r="C119" s="20" t="s">
        <v>290</v>
      </c>
      <c r="D119" s="19" t="s">
        <v>32</v>
      </c>
      <c r="E119" s="27">
        <v>1344.23</v>
      </c>
      <c r="F119" s="22">
        <v>27.26</v>
      </c>
      <c r="G119" s="23">
        <f t="shared" si="18"/>
        <v>36643.71</v>
      </c>
      <c r="H119" s="6"/>
      <c r="I119" s="6"/>
      <c r="J119" s="6"/>
      <c r="K119" s="6"/>
      <c r="L119" s="6"/>
      <c r="M119" s="6"/>
      <c r="N119" s="6"/>
      <c r="O119" s="6"/>
      <c r="P119" s="6"/>
      <c r="Q119" s="6"/>
      <c r="R119" s="6"/>
      <c r="S119" s="6"/>
      <c r="T119" s="6"/>
      <c r="U119" s="6"/>
      <c r="V119" s="6"/>
      <c r="W119" s="6"/>
      <c r="X119" s="6"/>
      <c r="Y119" s="6"/>
      <c r="Z119" s="6"/>
    </row>
    <row r="120" ht="25.5" customHeight="1">
      <c r="A120" s="18" t="s">
        <v>291</v>
      </c>
      <c r="B120" s="19" t="s">
        <v>292</v>
      </c>
      <c r="C120" s="20" t="s">
        <v>293</v>
      </c>
      <c r="D120" s="19" t="s">
        <v>78</v>
      </c>
      <c r="E120" s="27">
        <v>27.9</v>
      </c>
      <c r="F120" s="22">
        <v>75.67</v>
      </c>
      <c r="G120" s="23">
        <f t="shared" si="18"/>
        <v>2111.19</v>
      </c>
      <c r="H120" s="6"/>
      <c r="I120" s="6"/>
      <c r="J120" s="6"/>
      <c r="K120" s="6"/>
      <c r="L120" s="6"/>
      <c r="M120" s="6"/>
      <c r="N120" s="6"/>
      <c r="O120" s="6"/>
      <c r="P120" s="6"/>
      <c r="Q120" s="6"/>
      <c r="R120" s="6"/>
      <c r="S120" s="6"/>
      <c r="T120" s="6"/>
      <c r="U120" s="6"/>
      <c r="V120" s="6"/>
      <c r="W120" s="6"/>
      <c r="X120" s="6"/>
      <c r="Y120" s="6"/>
      <c r="Z120" s="6"/>
    </row>
    <row r="121" ht="25.5" customHeight="1">
      <c r="A121" s="18" t="s">
        <v>294</v>
      </c>
      <c r="B121" s="19" t="s">
        <v>295</v>
      </c>
      <c r="C121" s="20" t="s">
        <v>296</v>
      </c>
      <c r="D121" s="19" t="s">
        <v>78</v>
      </c>
      <c r="E121" s="27">
        <v>3.9</v>
      </c>
      <c r="F121" s="22">
        <v>79.36</v>
      </c>
      <c r="G121" s="23">
        <f t="shared" si="18"/>
        <v>309.5</v>
      </c>
      <c r="H121" s="6"/>
      <c r="I121" s="6"/>
      <c r="J121" s="6"/>
      <c r="K121" s="6"/>
      <c r="L121" s="6"/>
      <c r="M121" s="6"/>
      <c r="N121" s="6"/>
      <c r="O121" s="6"/>
      <c r="P121" s="6"/>
      <c r="Q121" s="6"/>
      <c r="R121" s="6"/>
      <c r="S121" s="6"/>
      <c r="T121" s="6"/>
      <c r="U121" s="6"/>
      <c r="V121" s="6"/>
      <c r="W121" s="6"/>
      <c r="X121" s="6"/>
      <c r="Y121" s="6"/>
      <c r="Z121" s="6"/>
    </row>
    <row r="122" ht="25.5" customHeight="1">
      <c r="A122" s="18" t="s">
        <v>297</v>
      </c>
      <c r="B122" s="19" t="s">
        <v>298</v>
      </c>
      <c r="C122" s="20" t="s">
        <v>299</v>
      </c>
      <c r="D122" s="19" t="s">
        <v>78</v>
      </c>
      <c r="E122" s="27">
        <v>8.5</v>
      </c>
      <c r="F122" s="22">
        <v>46.03</v>
      </c>
      <c r="G122" s="23">
        <f t="shared" si="18"/>
        <v>391.26</v>
      </c>
      <c r="H122" s="6"/>
      <c r="I122" s="6"/>
      <c r="J122" s="6"/>
      <c r="K122" s="6"/>
      <c r="L122" s="6"/>
      <c r="M122" s="6"/>
      <c r="N122" s="6"/>
      <c r="O122" s="6"/>
      <c r="P122" s="6"/>
      <c r="Q122" s="6"/>
      <c r="R122" s="6"/>
      <c r="S122" s="6"/>
      <c r="T122" s="6"/>
      <c r="U122" s="6"/>
      <c r="V122" s="6"/>
      <c r="W122" s="6"/>
      <c r="X122" s="6"/>
      <c r="Y122" s="6"/>
      <c r="Z122" s="6"/>
    </row>
    <row r="123" ht="25.5" customHeight="1">
      <c r="A123" s="18" t="s">
        <v>300</v>
      </c>
      <c r="B123" s="19" t="s">
        <v>301</v>
      </c>
      <c r="C123" s="20" t="s">
        <v>302</v>
      </c>
      <c r="D123" s="19" t="s">
        <v>78</v>
      </c>
      <c r="E123" s="27">
        <v>22.8</v>
      </c>
      <c r="F123" s="22">
        <v>80.5</v>
      </c>
      <c r="G123" s="23">
        <f t="shared" si="18"/>
        <v>1835.4</v>
      </c>
      <c r="H123" s="6"/>
      <c r="I123" s="6"/>
      <c r="J123" s="6"/>
      <c r="K123" s="6"/>
      <c r="L123" s="6"/>
      <c r="M123" s="6"/>
      <c r="N123" s="6"/>
      <c r="O123" s="6"/>
      <c r="P123" s="6"/>
      <c r="Q123" s="6"/>
      <c r="R123" s="6"/>
      <c r="S123" s="6"/>
      <c r="T123" s="6"/>
      <c r="U123" s="6"/>
      <c r="V123" s="6"/>
      <c r="W123" s="6"/>
      <c r="X123" s="6"/>
      <c r="Y123" s="6"/>
      <c r="Z123" s="6"/>
    </row>
    <row r="124" ht="35.25" customHeight="1">
      <c r="A124" s="18" t="s">
        <v>303</v>
      </c>
      <c r="B124" s="19" t="s">
        <v>304</v>
      </c>
      <c r="C124" s="20" t="s">
        <v>305</v>
      </c>
      <c r="D124" s="19" t="s">
        <v>78</v>
      </c>
      <c r="E124" s="27">
        <v>147.03</v>
      </c>
      <c r="F124" s="22">
        <v>3.08</v>
      </c>
      <c r="G124" s="23">
        <f t="shared" si="18"/>
        <v>452.85</v>
      </c>
      <c r="H124" s="6"/>
      <c r="I124" s="6"/>
      <c r="J124" s="6"/>
      <c r="K124" s="6"/>
      <c r="L124" s="6"/>
      <c r="M124" s="6"/>
      <c r="N124" s="6"/>
      <c r="O124" s="6"/>
      <c r="P124" s="6"/>
      <c r="Q124" s="6"/>
      <c r="R124" s="6"/>
      <c r="S124" s="6"/>
      <c r="T124" s="6"/>
      <c r="U124" s="6"/>
      <c r="V124" s="6"/>
      <c r="W124" s="6"/>
      <c r="X124" s="6"/>
      <c r="Y124" s="6"/>
      <c r="Z124" s="6"/>
    </row>
    <row r="125" ht="35.25" customHeight="1">
      <c r="A125" s="18" t="s">
        <v>306</v>
      </c>
      <c r="B125" s="19" t="s">
        <v>307</v>
      </c>
      <c r="C125" s="20" t="s">
        <v>308</v>
      </c>
      <c r="D125" s="19" t="s">
        <v>32</v>
      </c>
      <c r="E125" s="27">
        <v>41.01</v>
      </c>
      <c r="F125" s="22">
        <v>80.06</v>
      </c>
      <c r="G125" s="23">
        <f t="shared" si="18"/>
        <v>3283.26</v>
      </c>
      <c r="H125" s="6"/>
      <c r="I125" s="6"/>
      <c r="J125" s="6"/>
      <c r="K125" s="6"/>
      <c r="L125" s="6"/>
      <c r="M125" s="6"/>
      <c r="N125" s="6"/>
      <c r="O125" s="6"/>
      <c r="P125" s="6"/>
      <c r="Q125" s="6"/>
      <c r="R125" s="6"/>
      <c r="S125" s="6"/>
      <c r="T125" s="6"/>
      <c r="U125" s="6"/>
      <c r="V125" s="6"/>
      <c r="W125" s="6"/>
      <c r="X125" s="6"/>
      <c r="Y125" s="6"/>
      <c r="Z125" s="6"/>
    </row>
    <row r="126" ht="25.5" customHeight="1">
      <c r="A126" s="12" t="s">
        <v>309</v>
      </c>
      <c r="B126" s="13"/>
      <c r="C126" s="14" t="s">
        <v>310</v>
      </c>
      <c r="D126" s="14"/>
      <c r="E126" s="15"/>
      <c r="F126" s="16"/>
      <c r="G126" s="28">
        <f>SUM(G127)</f>
        <v>7307.97</v>
      </c>
      <c r="H126" s="6"/>
      <c r="I126" s="6"/>
      <c r="J126" s="6"/>
      <c r="K126" s="6"/>
      <c r="L126" s="6"/>
      <c r="M126" s="6"/>
      <c r="N126" s="6"/>
      <c r="O126" s="6"/>
      <c r="P126" s="6"/>
      <c r="Q126" s="6"/>
      <c r="R126" s="6"/>
      <c r="S126" s="6"/>
      <c r="T126" s="6"/>
      <c r="U126" s="6"/>
      <c r="V126" s="6"/>
      <c r="W126" s="6"/>
      <c r="X126" s="6"/>
      <c r="Y126" s="6"/>
      <c r="Z126" s="6"/>
    </row>
    <row r="127" ht="35.25" customHeight="1">
      <c r="A127" s="18" t="s">
        <v>311</v>
      </c>
      <c r="B127" s="19" t="s">
        <v>312</v>
      </c>
      <c r="C127" s="20" t="s">
        <v>313</v>
      </c>
      <c r="D127" s="19" t="s">
        <v>32</v>
      </c>
      <c r="E127" s="27">
        <v>105.06</v>
      </c>
      <c r="F127" s="22">
        <v>69.56</v>
      </c>
      <c r="G127" s="23">
        <f>ROUND(F127*E127,2)</f>
        <v>7307.97</v>
      </c>
      <c r="H127" s="6"/>
      <c r="I127" s="6"/>
      <c r="J127" s="6"/>
      <c r="K127" s="6"/>
      <c r="L127" s="6"/>
      <c r="M127" s="6"/>
      <c r="N127" s="6"/>
      <c r="O127" s="6"/>
      <c r="P127" s="6"/>
      <c r="Q127" s="6"/>
      <c r="R127" s="6"/>
      <c r="S127" s="6"/>
      <c r="T127" s="6"/>
      <c r="U127" s="6"/>
      <c r="V127" s="6"/>
      <c r="W127" s="6"/>
      <c r="X127" s="6"/>
      <c r="Y127" s="6"/>
      <c r="Z127" s="6"/>
    </row>
    <row r="128" ht="25.5" customHeight="1">
      <c r="A128" s="12" t="s">
        <v>314</v>
      </c>
      <c r="B128" s="13"/>
      <c r="C128" s="14" t="s">
        <v>315</v>
      </c>
      <c r="D128" s="14"/>
      <c r="E128" s="15"/>
      <c r="F128" s="16"/>
      <c r="G128" s="28">
        <f>SUM(G129:G133)</f>
        <v>65501.2</v>
      </c>
      <c r="H128" s="6"/>
      <c r="I128" s="6"/>
      <c r="J128" s="6"/>
      <c r="K128" s="6"/>
      <c r="L128" s="6"/>
      <c r="M128" s="6"/>
      <c r="N128" s="6"/>
      <c r="O128" s="6"/>
      <c r="P128" s="6"/>
      <c r="Q128" s="6"/>
      <c r="R128" s="6"/>
      <c r="S128" s="6"/>
      <c r="T128" s="6"/>
      <c r="U128" s="6"/>
      <c r="V128" s="6"/>
      <c r="W128" s="6"/>
      <c r="X128" s="6"/>
      <c r="Y128" s="6"/>
      <c r="Z128" s="6"/>
    </row>
    <row r="129" ht="25.5" customHeight="1">
      <c r="A129" s="18" t="s">
        <v>316</v>
      </c>
      <c r="B129" s="19" t="s">
        <v>317</v>
      </c>
      <c r="C129" s="20" t="s">
        <v>318</v>
      </c>
      <c r="D129" s="19" t="s">
        <v>32</v>
      </c>
      <c r="E129" s="27">
        <v>1167.3</v>
      </c>
      <c r="F129" s="22">
        <v>3.01</v>
      </c>
      <c r="G129" s="23">
        <f t="shared" ref="G129:G133" si="19">ROUND(F129*E129,2)</f>
        <v>3513.57</v>
      </c>
      <c r="H129" s="6"/>
      <c r="I129" s="6"/>
      <c r="J129" s="6"/>
      <c r="K129" s="6"/>
      <c r="L129" s="6"/>
      <c r="M129" s="6"/>
      <c r="N129" s="6"/>
      <c r="O129" s="6"/>
      <c r="P129" s="6"/>
      <c r="Q129" s="6"/>
      <c r="R129" s="6"/>
      <c r="S129" s="6"/>
      <c r="T129" s="6"/>
      <c r="U129" s="6"/>
      <c r="V129" s="6"/>
      <c r="W129" s="6"/>
      <c r="X129" s="6"/>
      <c r="Y129" s="6"/>
      <c r="Z129" s="6"/>
    </row>
    <row r="130" ht="25.5" customHeight="1">
      <c r="A130" s="18" t="s">
        <v>319</v>
      </c>
      <c r="B130" s="19" t="s">
        <v>320</v>
      </c>
      <c r="C130" s="20" t="s">
        <v>321</v>
      </c>
      <c r="D130" s="19" t="s">
        <v>32</v>
      </c>
      <c r="E130" s="27">
        <v>289.01</v>
      </c>
      <c r="F130" s="22">
        <v>3.41</v>
      </c>
      <c r="G130" s="23">
        <f t="shared" si="19"/>
        <v>985.52</v>
      </c>
      <c r="H130" s="6"/>
      <c r="I130" s="6"/>
      <c r="J130" s="6"/>
      <c r="K130" s="6"/>
      <c r="L130" s="6"/>
      <c r="M130" s="6"/>
      <c r="N130" s="6"/>
      <c r="O130" s="6"/>
      <c r="P130" s="6"/>
      <c r="Q130" s="6"/>
      <c r="R130" s="6"/>
      <c r="S130" s="6"/>
      <c r="T130" s="6"/>
      <c r="U130" s="6"/>
      <c r="V130" s="6"/>
      <c r="W130" s="6"/>
      <c r="X130" s="6"/>
      <c r="Y130" s="6"/>
      <c r="Z130" s="6"/>
    </row>
    <row r="131" ht="35.25" customHeight="1">
      <c r="A131" s="18" t="s">
        <v>322</v>
      </c>
      <c r="B131" s="19" t="s">
        <v>323</v>
      </c>
      <c r="C131" s="20" t="s">
        <v>324</v>
      </c>
      <c r="D131" s="19" t="s">
        <v>32</v>
      </c>
      <c r="E131" s="27">
        <v>2709.77</v>
      </c>
      <c r="F131" s="22">
        <v>13.51</v>
      </c>
      <c r="G131" s="23">
        <f t="shared" si="19"/>
        <v>36608.99</v>
      </c>
      <c r="H131" s="6"/>
      <c r="I131" s="6"/>
      <c r="J131" s="6"/>
      <c r="K131" s="6"/>
      <c r="L131" s="6"/>
      <c r="M131" s="6"/>
      <c r="N131" s="6"/>
      <c r="O131" s="6"/>
      <c r="P131" s="6"/>
      <c r="Q131" s="6"/>
      <c r="R131" s="6"/>
      <c r="S131" s="6"/>
      <c r="T131" s="6"/>
      <c r="U131" s="6"/>
      <c r="V131" s="6"/>
      <c r="W131" s="6"/>
      <c r="X131" s="6"/>
      <c r="Y131" s="6"/>
      <c r="Z131" s="6"/>
    </row>
    <row r="132" ht="25.5" customHeight="1">
      <c r="A132" s="18" t="s">
        <v>325</v>
      </c>
      <c r="B132" s="19" t="s">
        <v>326</v>
      </c>
      <c r="C132" s="20" t="s">
        <v>327</v>
      </c>
      <c r="D132" s="19" t="s">
        <v>32</v>
      </c>
      <c r="E132" s="27">
        <v>1387.19</v>
      </c>
      <c r="F132" s="22">
        <v>15.36</v>
      </c>
      <c r="G132" s="23">
        <f t="shared" si="19"/>
        <v>21307.24</v>
      </c>
      <c r="H132" s="6"/>
      <c r="I132" s="6"/>
      <c r="J132" s="6"/>
      <c r="K132" s="6"/>
      <c r="L132" s="6"/>
      <c r="M132" s="6"/>
      <c r="N132" s="6"/>
      <c r="O132" s="6"/>
      <c r="P132" s="6"/>
      <c r="Q132" s="6"/>
      <c r="R132" s="6"/>
      <c r="S132" s="6"/>
      <c r="T132" s="6"/>
      <c r="U132" s="6"/>
      <c r="V132" s="6"/>
      <c r="W132" s="6"/>
      <c r="X132" s="6"/>
      <c r="Y132" s="6"/>
      <c r="Z132" s="6"/>
    </row>
    <row r="133" ht="35.25" customHeight="1">
      <c r="A133" s="18" t="s">
        <v>328</v>
      </c>
      <c r="B133" s="19" t="s">
        <v>329</v>
      </c>
      <c r="C133" s="20" t="s">
        <v>330</v>
      </c>
      <c r="D133" s="19" t="s">
        <v>32</v>
      </c>
      <c r="E133" s="27">
        <v>202.22</v>
      </c>
      <c r="F133" s="22">
        <v>15.26</v>
      </c>
      <c r="G133" s="23">
        <f t="shared" si="19"/>
        <v>3085.88</v>
      </c>
      <c r="H133" s="6"/>
      <c r="I133" s="6"/>
      <c r="J133" s="6"/>
      <c r="K133" s="6"/>
      <c r="L133" s="6"/>
      <c r="M133" s="6"/>
      <c r="N133" s="6"/>
      <c r="O133" s="6"/>
      <c r="P133" s="6"/>
      <c r="Q133" s="6"/>
      <c r="R133" s="6"/>
      <c r="S133" s="6"/>
      <c r="T133" s="6"/>
      <c r="U133" s="6"/>
      <c r="V133" s="6"/>
      <c r="W133" s="6"/>
      <c r="X133" s="6"/>
      <c r="Y133" s="6"/>
      <c r="Z133" s="6"/>
    </row>
    <row r="134" ht="25.5" customHeight="1">
      <c r="A134" s="12" t="s">
        <v>331</v>
      </c>
      <c r="B134" s="13"/>
      <c r="C134" s="14" t="s">
        <v>332</v>
      </c>
      <c r="D134" s="14"/>
      <c r="E134" s="15"/>
      <c r="F134" s="16"/>
      <c r="G134" s="28">
        <f>SUM(G135)</f>
        <v>14333.02</v>
      </c>
      <c r="H134" s="6"/>
      <c r="I134" s="6"/>
      <c r="J134" s="6"/>
      <c r="K134" s="6"/>
      <c r="L134" s="6"/>
      <c r="M134" s="6"/>
      <c r="N134" s="6"/>
      <c r="O134" s="6"/>
      <c r="P134" s="6"/>
      <c r="Q134" s="6"/>
      <c r="R134" s="6"/>
      <c r="S134" s="6"/>
      <c r="T134" s="6"/>
      <c r="U134" s="6"/>
      <c r="V134" s="6"/>
      <c r="W134" s="6"/>
      <c r="X134" s="6"/>
      <c r="Y134" s="6"/>
      <c r="Z134" s="6"/>
    </row>
    <row r="135" ht="35.25" customHeight="1">
      <c r="A135" s="18" t="s">
        <v>333</v>
      </c>
      <c r="B135" s="19" t="s">
        <v>334</v>
      </c>
      <c r="C135" s="20" t="s">
        <v>335</v>
      </c>
      <c r="D135" s="19" t="s">
        <v>32</v>
      </c>
      <c r="E135" s="27">
        <v>911.19</v>
      </c>
      <c r="F135" s="22">
        <v>15.73</v>
      </c>
      <c r="G135" s="23">
        <f>ROUND(F135*E135,2)</f>
        <v>14333.02</v>
      </c>
      <c r="H135" s="6"/>
      <c r="I135" s="6"/>
      <c r="J135" s="6"/>
      <c r="K135" s="6"/>
      <c r="L135" s="6"/>
      <c r="M135" s="6"/>
      <c r="N135" s="6"/>
      <c r="O135" s="6"/>
      <c r="P135" s="6"/>
      <c r="Q135" s="6"/>
      <c r="R135" s="6"/>
      <c r="S135" s="6"/>
      <c r="T135" s="6"/>
      <c r="U135" s="6"/>
      <c r="V135" s="6"/>
      <c r="W135" s="6"/>
      <c r="X135" s="6"/>
      <c r="Y135" s="6"/>
      <c r="Z135" s="6"/>
    </row>
    <row r="136" ht="25.5" customHeight="1">
      <c r="A136" s="12" t="s">
        <v>336</v>
      </c>
      <c r="B136" s="13"/>
      <c r="C136" s="14" t="s">
        <v>337</v>
      </c>
      <c r="D136" s="14"/>
      <c r="E136" s="15"/>
      <c r="F136" s="16"/>
      <c r="G136" s="28">
        <f>SUM(G137:G140)</f>
        <v>46761.01</v>
      </c>
      <c r="H136" s="6"/>
      <c r="I136" s="6"/>
      <c r="J136" s="6"/>
      <c r="K136" s="6"/>
      <c r="L136" s="6"/>
      <c r="M136" s="6"/>
      <c r="N136" s="6"/>
      <c r="O136" s="6"/>
      <c r="P136" s="6"/>
      <c r="Q136" s="6"/>
      <c r="R136" s="6"/>
      <c r="S136" s="6"/>
      <c r="T136" s="6"/>
      <c r="U136" s="6"/>
      <c r="V136" s="6"/>
      <c r="W136" s="6"/>
      <c r="X136" s="6"/>
      <c r="Y136" s="6"/>
      <c r="Z136" s="6"/>
    </row>
    <row r="137" ht="15.75" customHeight="1">
      <c r="A137" s="18" t="s">
        <v>338</v>
      </c>
      <c r="B137" s="19" t="s">
        <v>339</v>
      </c>
      <c r="C137" s="20" t="s">
        <v>340</v>
      </c>
      <c r="D137" s="19" t="s">
        <v>6</v>
      </c>
      <c r="E137" s="27">
        <v>9.0</v>
      </c>
      <c r="F137" s="22">
        <v>888.02</v>
      </c>
      <c r="G137" s="23">
        <f t="shared" ref="G137:G140" si="20">ROUND(F137*E137,2)</f>
        <v>7992.18</v>
      </c>
      <c r="H137" s="6"/>
      <c r="I137" s="6"/>
      <c r="J137" s="6"/>
      <c r="K137" s="6"/>
      <c r="L137" s="6"/>
      <c r="M137" s="6"/>
      <c r="N137" s="6"/>
      <c r="O137" s="6"/>
      <c r="P137" s="6"/>
      <c r="Q137" s="6"/>
      <c r="R137" s="6"/>
      <c r="S137" s="6"/>
      <c r="T137" s="6"/>
      <c r="U137" s="6"/>
      <c r="V137" s="6"/>
      <c r="W137" s="6"/>
      <c r="X137" s="6"/>
      <c r="Y137" s="6"/>
      <c r="Z137" s="6"/>
    </row>
    <row r="138" ht="60.0" customHeight="1">
      <c r="A138" s="18" t="s">
        <v>341</v>
      </c>
      <c r="B138" s="19" t="s">
        <v>342</v>
      </c>
      <c r="C138" s="20" t="s">
        <v>343</v>
      </c>
      <c r="D138" s="19" t="s">
        <v>6</v>
      </c>
      <c r="E138" s="27">
        <v>21.0</v>
      </c>
      <c r="F138" s="22">
        <v>1615.57</v>
      </c>
      <c r="G138" s="23">
        <f t="shared" si="20"/>
        <v>33926.97</v>
      </c>
      <c r="H138" s="6"/>
      <c r="I138" s="6"/>
      <c r="J138" s="6"/>
      <c r="K138" s="6"/>
      <c r="L138" s="6"/>
      <c r="M138" s="6"/>
      <c r="N138" s="6"/>
      <c r="O138" s="6"/>
      <c r="P138" s="6"/>
      <c r="Q138" s="6"/>
      <c r="R138" s="6"/>
      <c r="S138" s="6"/>
      <c r="T138" s="6"/>
      <c r="U138" s="6"/>
      <c r="V138" s="6"/>
      <c r="W138" s="6"/>
      <c r="X138" s="6"/>
      <c r="Y138" s="6"/>
      <c r="Z138" s="6"/>
    </row>
    <row r="139" ht="35.25" customHeight="1">
      <c r="A139" s="18" t="s">
        <v>344</v>
      </c>
      <c r="B139" s="19" t="s">
        <v>345</v>
      </c>
      <c r="C139" s="20" t="s">
        <v>346</v>
      </c>
      <c r="D139" s="19" t="s">
        <v>6</v>
      </c>
      <c r="E139" s="27">
        <v>30.0</v>
      </c>
      <c r="F139" s="22">
        <v>141.86</v>
      </c>
      <c r="G139" s="23">
        <f t="shared" si="20"/>
        <v>4255.8</v>
      </c>
      <c r="H139" s="6"/>
      <c r="I139" s="6"/>
      <c r="J139" s="6"/>
      <c r="K139" s="6"/>
      <c r="L139" s="6"/>
      <c r="M139" s="6"/>
      <c r="N139" s="6"/>
      <c r="O139" s="6"/>
      <c r="P139" s="6"/>
      <c r="Q139" s="6"/>
      <c r="R139" s="6"/>
      <c r="S139" s="6"/>
      <c r="T139" s="6"/>
      <c r="U139" s="6"/>
      <c r="V139" s="6"/>
      <c r="W139" s="6"/>
      <c r="X139" s="6"/>
      <c r="Y139" s="6"/>
      <c r="Z139" s="6"/>
    </row>
    <row r="140" ht="35.25" customHeight="1">
      <c r="A140" s="18" t="s">
        <v>347</v>
      </c>
      <c r="B140" s="19" t="s">
        <v>348</v>
      </c>
      <c r="C140" s="20" t="s">
        <v>349</v>
      </c>
      <c r="D140" s="19" t="s">
        <v>32</v>
      </c>
      <c r="E140" s="27">
        <v>3.51</v>
      </c>
      <c r="F140" s="22">
        <v>166.97</v>
      </c>
      <c r="G140" s="23">
        <f t="shared" si="20"/>
        <v>586.06</v>
      </c>
      <c r="H140" s="6"/>
      <c r="I140" s="6"/>
      <c r="J140" s="6"/>
      <c r="K140" s="6"/>
      <c r="L140" s="6"/>
      <c r="M140" s="6"/>
      <c r="N140" s="6"/>
      <c r="O140" s="6"/>
      <c r="P140" s="6"/>
      <c r="Q140" s="6"/>
      <c r="R140" s="6"/>
      <c r="S140" s="6"/>
      <c r="T140" s="6"/>
      <c r="U140" s="6"/>
      <c r="V140" s="6"/>
      <c r="W140" s="6"/>
      <c r="X140" s="6"/>
      <c r="Y140" s="6"/>
      <c r="Z140" s="6"/>
    </row>
    <row r="141" ht="25.5" customHeight="1">
      <c r="A141" s="12" t="s">
        <v>350</v>
      </c>
      <c r="B141" s="13"/>
      <c r="C141" s="14" t="s">
        <v>351</v>
      </c>
      <c r="D141" s="14"/>
      <c r="E141" s="15"/>
      <c r="F141" s="16"/>
      <c r="G141" s="28">
        <f>SUM(G142:G147)</f>
        <v>200136.77</v>
      </c>
      <c r="H141" s="6"/>
      <c r="I141" s="6"/>
      <c r="J141" s="6"/>
      <c r="K141" s="6"/>
      <c r="L141" s="6"/>
      <c r="M141" s="6"/>
      <c r="N141" s="6"/>
      <c r="O141" s="6"/>
      <c r="P141" s="6"/>
      <c r="Q141" s="6"/>
      <c r="R141" s="6"/>
      <c r="S141" s="6"/>
      <c r="T141" s="6"/>
      <c r="U141" s="6"/>
      <c r="V141" s="6"/>
      <c r="W141" s="6"/>
      <c r="X141" s="6"/>
      <c r="Y141" s="6"/>
      <c r="Z141" s="6"/>
    </row>
    <row r="142" ht="60.0" customHeight="1">
      <c r="A142" s="18" t="s">
        <v>352</v>
      </c>
      <c r="B142" s="19" t="s">
        <v>353</v>
      </c>
      <c r="C142" s="20" t="s">
        <v>354</v>
      </c>
      <c r="D142" s="19" t="s">
        <v>32</v>
      </c>
      <c r="E142" s="27">
        <v>16.8</v>
      </c>
      <c r="F142" s="22">
        <v>1145.47</v>
      </c>
      <c r="G142" s="23">
        <f t="shared" ref="G142:G147" si="21">ROUND(F142*E142,2)</f>
        <v>19243.9</v>
      </c>
      <c r="H142" s="6"/>
      <c r="I142" s="6"/>
      <c r="J142" s="6"/>
      <c r="K142" s="6"/>
      <c r="L142" s="6"/>
      <c r="M142" s="6"/>
      <c r="N142" s="6"/>
      <c r="O142" s="6"/>
      <c r="P142" s="6"/>
      <c r="Q142" s="6"/>
      <c r="R142" s="6"/>
      <c r="S142" s="6"/>
      <c r="T142" s="6"/>
      <c r="U142" s="6"/>
      <c r="V142" s="6"/>
      <c r="W142" s="6"/>
      <c r="X142" s="6"/>
      <c r="Y142" s="6"/>
      <c r="Z142" s="6"/>
    </row>
    <row r="143" ht="60.0" customHeight="1">
      <c r="A143" s="18" t="s">
        <v>355</v>
      </c>
      <c r="B143" s="19" t="s">
        <v>356</v>
      </c>
      <c r="C143" s="20" t="s">
        <v>357</v>
      </c>
      <c r="D143" s="19" t="s">
        <v>32</v>
      </c>
      <c r="E143" s="27">
        <v>22.26</v>
      </c>
      <c r="F143" s="22">
        <v>1057.52</v>
      </c>
      <c r="G143" s="23">
        <f t="shared" si="21"/>
        <v>23540.4</v>
      </c>
      <c r="H143" s="6"/>
      <c r="I143" s="6"/>
      <c r="J143" s="6"/>
      <c r="K143" s="6"/>
      <c r="L143" s="6"/>
      <c r="M143" s="6"/>
      <c r="N143" s="6"/>
      <c r="O143" s="6"/>
      <c r="P143" s="6"/>
      <c r="Q143" s="6"/>
      <c r="R143" s="6"/>
      <c r="S143" s="6"/>
      <c r="T143" s="6"/>
      <c r="U143" s="6"/>
      <c r="V143" s="6"/>
      <c r="W143" s="6"/>
      <c r="X143" s="6"/>
      <c r="Y143" s="6"/>
      <c r="Z143" s="6"/>
    </row>
    <row r="144" ht="45.0" customHeight="1">
      <c r="A144" s="18" t="s">
        <v>358</v>
      </c>
      <c r="B144" s="19" t="s">
        <v>359</v>
      </c>
      <c r="C144" s="20" t="s">
        <v>360</v>
      </c>
      <c r="D144" s="19" t="s">
        <v>32</v>
      </c>
      <c r="E144" s="27">
        <v>174.35</v>
      </c>
      <c r="F144" s="22">
        <v>729.75</v>
      </c>
      <c r="G144" s="23">
        <f t="shared" si="21"/>
        <v>127231.91</v>
      </c>
      <c r="H144" s="6"/>
      <c r="I144" s="6"/>
      <c r="J144" s="6"/>
      <c r="K144" s="6"/>
      <c r="L144" s="6"/>
      <c r="M144" s="6"/>
      <c r="N144" s="6"/>
      <c r="O144" s="6"/>
      <c r="P144" s="6"/>
      <c r="Q144" s="6"/>
      <c r="R144" s="6"/>
      <c r="S144" s="6"/>
      <c r="T144" s="6"/>
      <c r="U144" s="6"/>
      <c r="V144" s="6"/>
      <c r="W144" s="6"/>
      <c r="X144" s="6"/>
      <c r="Y144" s="6"/>
      <c r="Z144" s="6"/>
    </row>
    <row r="145" ht="15.75" customHeight="1">
      <c r="A145" s="18" t="s">
        <v>361</v>
      </c>
      <c r="B145" s="19" t="s">
        <v>362</v>
      </c>
      <c r="C145" s="20" t="s">
        <v>363</v>
      </c>
      <c r="D145" s="19" t="s">
        <v>32</v>
      </c>
      <c r="E145" s="27">
        <v>43.3</v>
      </c>
      <c r="F145" s="22">
        <v>447.99</v>
      </c>
      <c r="G145" s="23">
        <f t="shared" si="21"/>
        <v>19397.97</v>
      </c>
      <c r="H145" s="6"/>
      <c r="I145" s="6"/>
      <c r="J145" s="6"/>
      <c r="K145" s="6"/>
      <c r="L145" s="6"/>
      <c r="M145" s="6"/>
      <c r="N145" s="6"/>
      <c r="O145" s="6"/>
      <c r="P145" s="6"/>
      <c r="Q145" s="6"/>
      <c r="R145" s="6"/>
      <c r="S145" s="6"/>
      <c r="T145" s="6"/>
      <c r="U145" s="6"/>
      <c r="V145" s="6"/>
      <c r="W145" s="6"/>
      <c r="X145" s="6"/>
      <c r="Y145" s="6"/>
      <c r="Z145" s="6"/>
    </row>
    <row r="146" ht="45.0" customHeight="1">
      <c r="A146" s="18" t="s">
        <v>364</v>
      </c>
      <c r="B146" s="19" t="s">
        <v>359</v>
      </c>
      <c r="C146" s="20" t="s">
        <v>360</v>
      </c>
      <c r="D146" s="19" t="s">
        <v>32</v>
      </c>
      <c r="E146" s="27">
        <v>6.3</v>
      </c>
      <c r="F146" s="22">
        <v>729.75</v>
      </c>
      <c r="G146" s="23">
        <f t="shared" si="21"/>
        <v>4597.43</v>
      </c>
      <c r="H146" s="6"/>
      <c r="I146" s="6"/>
      <c r="J146" s="6"/>
      <c r="K146" s="6"/>
      <c r="L146" s="6"/>
      <c r="M146" s="6"/>
      <c r="N146" s="6"/>
      <c r="O146" s="6"/>
      <c r="P146" s="6"/>
      <c r="Q146" s="6"/>
      <c r="R146" s="6"/>
      <c r="S146" s="6"/>
      <c r="T146" s="6"/>
      <c r="U146" s="6"/>
      <c r="V146" s="6"/>
      <c r="W146" s="6"/>
      <c r="X146" s="6"/>
      <c r="Y146" s="6"/>
      <c r="Z146" s="6"/>
    </row>
    <row r="147" ht="35.25" customHeight="1">
      <c r="A147" s="18" t="s">
        <v>365</v>
      </c>
      <c r="B147" s="19" t="s">
        <v>366</v>
      </c>
      <c r="C147" s="20" t="s">
        <v>367</v>
      </c>
      <c r="D147" s="19" t="s">
        <v>32</v>
      </c>
      <c r="E147" s="27">
        <v>12.52</v>
      </c>
      <c r="F147" s="22">
        <v>489.23</v>
      </c>
      <c r="G147" s="23">
        <f t="shared" si="21"/>
        <v>6125.16</v>
      </c>
      <c r="H147" s="6"/>
      <c r="I147" s="6"/>
      <c r="J147" s="6"/>
      <c r="K147" s="6"/>
      <c r="L147" s="6"/>
      <c r="M147" s="6"/>
      <c r="N147" s="6"/>
      <c r="O147" s="6"/>
      <c r="P147" s="6"/>
      <c r="Q147" s="6"/>
      <c r="R147" s="6"/>
      <c r="S147" s="6"/>
      <c r="T147" s="6"/>
      <c r="U147" s="6"/>
      <c r="V147" s="6"/>
      <c r="W147" s="6"/>
      <c r="X147" s="6"/>
      <c r="Y147" s="6"/>
      <c r="Z147" s="6"/>
    </row>
    <row r="148" ht="25.5" customHeight="1">
      <c r="A148" s="12" t="s">
        <v>368</v>
      </c>
      <c r="B148" s="13"/>
      <c r="C148" s="14" t="s">
        <v>369</v>
      </c>
      <c r="D148" s="14"/>
      <c r="E148" s="15"/>
      <c r="F148" s="16"/>
      <c r="G148" s="28">
        <f>SUM(G149)</f>
        <v>30615.58</v>
      </c>
      <c r="H148" s="6"/>
      <c r="I148" s="6"/>
      <c r="J148" s="6"/>
      <c r="K148" s="6"/>
      <c r="L148" s="6"/>
      <c r="M148" s="6"/>
      <c r="N148" s="6"/>
      <c r="O148" s="6"/>
      <c r="P148" s="6"/>
      <c r="Q148" s="6"/>
      <c r="R148" s="6"/>
      <c r="S148" s="6"/>
      <c r="T148" s="6"/>
      <c r="U148" s="6"/>
      <c r="V148" s="6"/>
      <c r="W148" s="6"/>
      <c r="X148" s="6"/>
      <c r="Y148" s="6"/>
      <c r="Z148" s="6"/>
    </row>
    <row r="149" ht="25.5" customHeight="1">
      <c r="A149" s="18" t="s">
        <v>370</v>
      </c>
      <c r="B149" s="19" t="s">
        <v>371</v>
      </c>
      <c r="C149" s="20" t="s">
        <v>372</v>
      </c>
      <c r="D149" s="19" t="s">
        <v>32</v>
      </c>
      <c r="E149" s="27">
        <v>82.68</v>
      </c>
      <c r="F149" s="22">
        <v>370.29</v>
      </c>
      <c r="G149" s="23">
        <f>ROUND(F149*E149,2)</f>
        <v>30615.58</v>
      </c>
      <c r="H149" s="6"/>
      <c r="I149" s="6"/>
      <c r="J149" s="6"/>
      <c r="K149" s="6"/>
      <c r="L149" s="6"/>
      <c r="M149" s="6"/>
      <c r="N149" s="6"/>
      <c r="O149" s="6"/>
      <c r="P149" s="6"/>
      <c r="Q149" s="6"/>
      <c r="R149" s="6"/>
      <c r="S149" s="6"/>
      <c r="T149" s="6"/>
      <c r="U149" s="6"/>
      <c r="V149" s="6"/>
      <c r="W149" s="6"/>
      <c r="X149" s="6"/>
      <c r="Y149" s="6"/>
      <c r="Z149" s="6"/>
    </row>
    <row r="150" ht="25.5" customHeight="1">
      <c r="A150" s="12" t="s">
        <v>373</v>
      </c>
      <c r="B150" s="13"/>
      <c r="C150" s="14" t="s">
        <v>374</v>
      </c>
      <c r="D150" s="14"/>
      <c r="E150" s="15"/>
      <c r="F150" s="16"/>
      <c r="G150" s="28">
        <f>SUM(G151:G152)</f>
        <v>21552.34</v>
      </c>
      <c r="H150" s="6"/>
      <c r="I150" s="6"/>
      <c r="J150" s="6"/>
      <c r="K150" s="6"/>
      <c r="L150" s="6"/>
      <c r="M150" s="6"/>
      <c r="N150" s="6"/>
      <c r="O150" s="6"/>
      <c r="P150" s="6"/>
      <c r="Q150" s="6"/>
      <c r="R150" s="6"/>
      <c r="S150" s="6"/>
      <c r="T150" s="6"/>
      <c r="U150" s="6"/>
      <c r="V150" s="6"/>
      <c r="W150" s="6"/>
      <c r="X150" s="6"/>
      <c r="Y150" s="6"/>
      <c r="Z150" s="6"/>
    </row>
    <row r="151" ht="25.5" customHeight="1">
      <c r="A151" s="18" t="s">
        <v>375</v>
      </c>
      <c r="B151" s="19" t="s">
        <v>376</v>
      </c>
      <c r="C151" s="20" t="s">
        <v>377</v>
      </c>
      <c r="D151" s="19" t="s">
        <v>32</v>
      </c>
      <c r="E151" s="27">
        <v>70.97</v>
      </c>
      <c r="F151" s="22">
        <v>222.83</v>
      </c>
      <c r="G151" s="23">
        <f t="shared" ref="G151:G152" si="22">ROUND(F151*E151,2)</f>
        <v>15814.25</v>
      </c>
      <c r="H151" s="6"/>
      <c r="I151" s="6"/>
      <c r="J151" s="6"/>
      <c r="K151" s="6"/>
      <c r="L151" s="6"/>
      <c r="M151" s="6"/>
      <c r="N151" s="6"/>
      <c r="O151" s="6"/>
      <c r="P151" s="6"/>
      <c r="Q151" s="6"/>
      <c r="R151" s="6"/>
      <c r="S151" s="6"/>
      <c r="T151" s="6"/>
      <c r="U151" s="6"/>
      <c r="V151" s="6"/>
      <c r="W151" s="6"/>
      <c r="X151" s="6"/>
      <c r="Y151" s="6"/>
      <c r="Z151" s="6"/>
    </row>
    <row r="152" ht="25.5" customHeight="1">
      <c r="A152" s="18" t="s">
        <v>378</v>
      </c>
      <c r="B152" s="19" t="s">
        <v>379</v>
      </c>
      <c r="C152" s="20" t="s">
        <v>380</v>
      </c>
      <c r="D152" s="19" t="s">
        <v>32</v>
      </c>
      <c r="E152" s="27">
        <v>34.77</v>
      </c>
      <c r="F152" s="22">
        <v>165.03</v>
      </c>
      <c r="G152" s="23">
        <f t="shared" si="22"/>
        <v>5738.09</v>
      </c>
      <c r="H152" s="6"/>
      <c r="I152" s="6"/>
      <c r="J152" s="6"/>
      <c r="K152" s="6"/>
      <c r="L152" s="6"/>
      <c r="M152" s="6"/>
      <c r="N152" s="6"/>
      <c r="O152" s="6"/>
      <c r="P152" s="6"/>
      <c r="Q152" s="6"/>
      <c r="R152" s="6"/>
      <c r="S152" s="6"/>
      <c r="T152" s="6"/>
      <c r="U152" s="6"/>
      <c r="V152" s="6"/>
      <c r="W152" s="6"/>
      <c r="X152" s="6"/>
      <c r="Y152" s="6"/>
      <c r="Z152" s="6"/>
    </row>
    <row r="153" ht="25.5" customHeight="1">
      <c r="A153" s="12" t="s">
        <v>381</v>
      </c>
      <c r="B153" s="13"/>
      <c r="C153" s="14" t="s">
        <v>382</v>
      </c>
      <c r="D153" s="14"/>
      <c r="E153" s="15"/>
      <c r="F153" s="16"/>
      <c r="G153" s="28">
        <f>SUM(G154:G156)</f>
        <v>4202.44</v>
      </c>
      <c r="H153" s="6"/>
      <c r="I153" s="6"/>
      <c r="J153" s="6"/>
      <c r="K153" s="6"/>
      <c r="L153" s="6"/>
      <c r="M153" s="6"/>
      <c r="N153" s="6"/>
      <c r="O153" s="6"/>
      <c r="P153" s="6"/>
      <c r="Q153" s="6"/>
      <c r="R153" s="6"/>
      <c r="S153" s="6"/>
      <c r="T153" s="6"/>
      <c r="U153" s="6"/>
      <c r="V153" s="6"/>
      <c r="W153" s="6"/>
      <c r="X153" s="6"/>
      <c r="Y153" s="6"/>
      <c r="Z153" s="6"/>
    </row>
    <row r="154" ht="25.5" customHeight="1">
      <c r="A154" s="18" t="s">
        <v>383</v>
      </c>
      <c r="B154" s="19" t="s">
        <v>384</v>
      </c>
      <c r="C154" s="20" t="s">
        <v>385</v>
      </c>
      <c r="D154" s="19" t="s">
        <v>78</v>
      </c>
      <c r="E154" s="27">
        <v>108.4</v>
      </c>
      <c r="F154" s="22">
        <v>21.15</v>
      </c>
      <c r="G154" s="23">
        <f t="shared" ref="G154:G156" si="23">ROUND(F154*E154,2)</f>
        <v>2292.66</v>
      </c>
      <c r="H154" s="6"/>
      <c r="I154" s="6"/>
      <c r="J154" s="6"/>
      <c r="K154" s="6"/>
      <c r="L154" s="6"/>
      <c r="M154" s="6"/>
      <c r="N154" s="6"/>
      <c r="O154" s="6"/>
      <c r="P154" s="6"/>
      <c r="Q154" s="6"/>
      <c r="R154" s="6"/>
      <c r="S154" s="6"/>
      <c r="T154" s="6"/>
      <c r="U154" s="6"/>
      <c r="V154" s="6"/>
      <c r="W154" s="6"/>
      <c r="X154" s="6"/>
      <c r="Y154" s="6"/>
      <c r="Z154" s="6"/>
    </row>
    <row r="155" ht="35.25" customHeight="1">
      <c r="A155" s="18" t="s">
        <v>386</v>
      </c>
      <c r="B155" s="19" t="s">
        <v>387</v>
      </c>
      <c r="C155" s="20" t="s">
        <v>388</v>
      </c>
      <c r="D155" s="19" t="s">
        <v>78</v>
      </c>
      <c r="E155" s="27">
        <v>54.2</v>
      </c>
      <c r="F155" s="22">
        <v>28.75</v>
      </c>
      <c r="G155" s="23">
        <f t="shared" si="23"/>
        <v>1558.25</v>
      </c>
      <c r="H155" s="6"/>
      <c r="I155" s="6"/>
      <c r="J155" s="6"/>
      <c r="K155" s="6"/>
      <c r="L155" s="6"/>
      <c r="M155" s="6"/>
      <c r="N155" s="6"/>
      <c r="O155" s="6"/>
      <c r="P155" s="6"/>
      <c r="Q155" s="6"/>
      <c r="R155" s="6"/>
      <c r="S155" s="6"/>
      <c r="T155" s="6"/>
      <c r="U155" s="6"/>
      <c r="V155" s="6"/>
      <c r="W155" s="6"/>
      <c r="X155" s="6"/>
      <c r="Y155" s="6"/>
      <c r="Z155" s="6"/>
    </row>
    <row r="156" ht="25.5" customHeight="1">
      <c r="A156" s="18" t="s">
        <v>389</v>
      </c>
      <c r="B156" s="19" t="s">
        <v>390</v>
      </c>
      <c r="C156" s="20" t="s">
        <v>391</v>
      </c>
      <c r="D156" s="19" t="s">
        <v>32</v>
      </c>
      <c r="E156" s="27">
        <v>45.01</v>
      </c>
      <c r="F156" s="22">
        <v>7.81</v>
      </c>
      <c r="G156" s="23">
        <f t="shared" si="23"/>
        <v>351.53</v>
      </c>
      <c r="H156" s="6"/>
      <c r="I156" s="6"/>
      <c r="J156" s="6"/>
      <c r="K156" s="6"/>
      <c r="L156" s="6"/>
      <c r="M156" s="6"/>
      <c r="N156" s="6"/>
      <c r="O156" s="6"/>
      <c r="P156" s="6"/>
      <c r="Q156" s="6"/>
      <c r="R156" s="6"/>
      <c r="S156" s="6"/>
      <c r="T156" s="6"/>
      <c r="U156" s="6"/>
      <c r="V156" s="6"/>
      <c r="W156" s="6"/>
      <c r="X156" s="6"/>
      <c r="Y156" s="6"/>
      <c r="Z156" s="6"/>
    </row>
    <row r="157" ht="25.5" customHeight="1">
      <c r="A157" s="12" t="s">
        <v>392</v>
      </c>
      <c r="B157" s="13"/>
      <c r="C157" s="14" t="s">
        <v>393</v>
      </c>
      <c r="D157" s="14"/>
      <c r="E157" s="15"/>
      <c r="F157" s="16"/>
      <c r="G157" s="28">
        <f>SUM(G158:G159)</f>
        <v>13026.48</v>
      </c>
      <c r="H157" s="6"/>
      <c r="I157" s="6"/>
      <c r="J157" s="6"/>
      <c r="K157" s="6"/>
      <c r="L157" s="6"/>
      <c r="M157" s="6"/>
      <c r="N157" s="6"/>
      <c r="O157" s="6"/>
      <c r="P157" s="6"/>
      <c r="Q157" s="6"/>
      <c r="R157" s="6"/>
      <c r="S157" s="6"/>
      <c r="T157" s="6"/>
      <c r="U157" s="6"/>
      <c r="V157" s="6"/>
      <c r="W157" s="6"/>
      <c r="X157" s="6"/>
      <c r="Y157" s="6"/>
      <c r="Z157" s="6"/>
    </row>
    <row r="158" ht="35.25" customHeight="1">
      <c r="A158" s="18" t="s">
        <v>394</v>
      </c>
      <c r="B158" s="19" t="s">
        <v>395</v>
      </c>
      <c r="C158" s="20" t="s">
        <v>396</v>
      </c>
      <c r="D158" s="19" t="s">
        <v>32</v>
      </c>
      <c r="E158" s="27">
        <v>108.06</v>
      </c>
      <c r="F158" s="22">
        <v>107.58</v>
      </c>
      <c r="G158" s="23">
        <f t="shared" ref="G158:G159" si="24">ROUND(F158*E158,2)</f>
        <v>11625.09</v>
      </c>
      <c r="H158" s="6"/>
      <c r="I158" s="6"/>
      <c r="J158" s="6"/>
      <c r="K158" s="6"/>
      <c r="L158" s="6"/>
      <c r="M158" s="6"/>
      <c r="N158" s="6"/>
      <c r="O158" s="6"/>
      <c r="P158" s="6"/>
      <c r="Q158" s="6"/>
      <c r="R158" s="6"/>
      <c r="S158" s="6"/>
      <c r="T158" s="6"/>
      <c r="U158" s="6"/>
      <c r="V158" s="6"/>
      <c r="W158" s="6"/>
      <c r="X158" s="6"/>
      <c r="Y158" s="6"/>
      <c r="Z158" s="6"/>
    </row>
    <row r="159" ht="35.25" customHeight="1">
      <c r="A159" s="18" t="s">
        <v>397</v>
      </c>
      <c r="B159" s="19" t="s">
        <v>398</v>
      </c>
      <c r="C159" s="20" t="s">
        <v>399</v>
      </c>
      <c r="D159" s="19" t="s">
        <v>32</v>
      </c>
      <c r="E159" s="27">
        <v>97.59</v>
      </c>
      <c r="F159" s="22">
        <v>14.36</v>
      </c>
      <c r="G159" s="23">
        <f t="shared" si="24"/>
        <v>1401.39</v>
      </c>
      <c r="H159" s="6"/>
      <c r="I159" s="6"/>
      <c r="J159" s="6"/>
      <c r="K159" s="6"/>
      <c r="L159" s="6"/>
      <c r="M159" s="6"/>
      <c r="N159" s="6"/>
      <c r="O159" s="6"/>
      <c r="P159" s="6"/>
      <c r="Q159" s="6"/>
      <c r="R159" s="6"/>
      <c r="S159" s="6"/>
      <c r="T159" s="6"/>
      <c r="U159" s="6"/>
      <c r="V159" s="6"/>
      <c r="W159" s="6"/>
      <c r="X159" s="6"/>
      <c r="Y159" s="6"/>
      <c r="Z159" s="6"/>
    </row>
    <row r="160" ht="25.5" customHeight="1">
      <c r="A160" s="24" t="s">
        <v>400</v>
      </c>
      <c r="B160" s="25"/>
      <c r="C160" s="25"/>
      <c r="D160" s="25"/>
      <c r="E160" s="25"/>
      <c r="F160" s="26"/>
      <c r="G160" s="17">
        <f>G157+G153+G150+G148+G141+G136+G134+G128+G126+G116+G112+G108</f>
        <v>487826.96</v>
      </c>
      <c r="H160" s="6"/>
      <c r="I160" s="6"/>
      <c r="J160" s="6"/>
      <c r="K160" s="6"/>
      <c r="L160" s="6"/>
      <c r="M160" s="6"/>
      <c r="N160" s="6"/>
      <c r="O160" s="6"/>
      <c r="P160" s="6"/>
      <c r="Q160" s="6"/>
      <c r="R160" s="6"/>
      <c r="S160" s="6"/>
      <c r="T160" s="6"/>
      <c r="U160" s="6"/>
      <c r="V160" s="6"/>
      <c r="W160" s="6"/>
      <c r="X160" s="6"/>
      <c r="Y160" s="6"/>
      <c r="Z160" s="6"/>
    </row>
    <row r="161" ht="25.5" customHeight="1">
      <c r="A161" s="18"/>
      <c r="B161" s="19"/>
      <c r="C161" s="20"/>
      <c r="D161" s="19"/>
      <c r="E161" s="27"/>
      <c r="F161" s="22"/>
      <c r="G161" s="23"/>
      <c r="H161" s="6"/>
      <c r="I161" s="6"/>
      <c r="J161" s="6"/>
      <c r="K161" s="6"/>
      <c r="L161" s="6"/>
      <c r="M161" s="6"/>
      <c r="N161" s="6"/>
      <c r="O161" s="6"/>
      <c r="P161" s="6"/>
      <c r="Q161" s="6"/>
      <c r="R161" s="6"/>
      <c r="S161" s="6"/>
      <c r="T161" s="6"/>
      <c r="U161" s="6"/>
      <c r="V161" s="6"/>
      <c r="W161" s="6"/>
      <c r="X161" s="6"/>
      <c r="Y161" s="6"/>
      <c r="Z161" s="6"/>
    </row>
    <row r="162" ht="25.5" customHeight="1">
      <c r="A162" s="12" t="s">
        <v>401</v>
      </c>
      <c r="B162" s="13"/>
      <c r="C162" s="14" t="s">
        <v>402</v>
      </c>
      <c r="D162" s="14"/>
      <c r="E162" s="15"/>
      <c r="F162" s="16"/>
      <c r="G162" s="29"/>
      <c r="H162" s="6"/>
      <c r="I162" s="6"/>
      <c r="J162" s="6"/>
      <c r="K162" s="6"/>
      <c r="L162" s="6"/>
      <c r="M162" s="6"/>
      <c r="N162" s="6"/>
      <c r="O162" s="6"/>
      <c r="P162" s="6"/>
      <c r="Q162" s="6"/>
      <c r="R162" s="6"/>
      <c r="S162" s="6"/>
      <c r="T162" s="6"/>
      <c r="U162" s="6"/>
      <c r="V162" s="6"/>
      <c r="W162" s="6"/>
      <c r="X162" s="6"/>
      <c r="Y162" s="6"/>
      <c r="Z162" s="6"/>
    </row>
    <row r="163" ht="35.25" customHeight="1">
      <c r="A163" s="18" t="s">
        <v>403</v>
      </c>
      <c r="B163" s="19" t="s">
        <v>398</v>
      </c>
      <c r="C163" s="20" t="s">
        <v>399</v>
      </c>
      <c r="D163" s="19" t="s">
        <v>32</v>
      </c>
      <c r="E163" s="27">
        <v>95.75</v>
      </c>
      <c r="F163" s="22">
        <v>14.36</v>
      </c>
      <c r="G163" s="23">
        <f t="shared" ref="G163:G167" si="25">ROUND(F163*E163,2)</f>
        <v>1374.97</v>
      </c>
      <c r="H163" s="6"/>
      <c r="I163" s="6"/>
      <c r="J163" s="6"/>
      <c r="K163" s="6"/>
      <c r="L163" s="6"/>
      <c r="M163" s="6"/>
      <c r="N163" s="6"/>
      <c r="O163" s="6"/>
      <c r="P163" s="6"/>
      <c r="Q163" s="6"/>
      <c r="R163" s="6"/>
      <c r="S163" s="6"/>
      <c r="T163" s="6"/>
      <c r="U163" s="6"/>
      <c r="V163" s="6"/>
      <c r="W163" s="6"/>
      <c r="X163" s="6"/>
      <c r="Y163" s="6"/>
      <c r="Z163" s="6"/>
    </row>
    <row r="164" ht="15.75" customHeight="1">
      <c r="A164" s="18" t="s">
        <v>404</v>
      </c>
      <c r="B164" s="19" t="s">
        <v>405</v>
      </c>
      <c r="C164" s="20" t="s">
        <v>406</v>
      </c>
      <c r="D164" s="19" t="s">
        <v>78</v>
      </c>
      <c r="E164" s="27">
        <v>23.0</v>
      </c>
      <c r="F164" s="22">
        <v>62.59</v>
      </c>
      <c r="G164" s="23">
        <f t="shared" si="25"/>
        <v>1439.57</v>
      </c>
      <c r="H164" s="6"/>
      <c r="I164" s="6"/>
      <c r="J164" s="6"/>
      <c r="K164" s="6"/>
      <c r="L164" s="6"/>
      <c r="M164" s="6"/>
      <c r="N164" s="6"/>
      <c r="O164" s="6"/>
      <c r="P164" s="6"/>
      <c r="Q164" s="6"/>
      <c r="R164" s="6"/>
      <c r="S164" s="6"/>
      <c r="T164" s="6"/>
      <c r="U164" s="6"/>
      <c r="V164" s="6"/>
      <c r="W164" s="6"/>
      <c r="X164" s="6"/>
      <c r="Y164" s="6"/>
      <c r="Z164" s="6"/>
    </row>
    <row r="165" ht="25.5" customHeight="1">
      <c r="A165" s="18" t="s">
        <v>407</v>
      </c>
      <c r="B165" s="19" t="s">
        <v>408</v>
      </c>
      <c r="C165" s="20" t="s">
        <v>409</v>
      </c>
      <c r="D165" s="19" t="s">
        <v>32</v>
      </c>
      <c r="E165" s="27">
        <v>104.88</v>
      </c>
      <c r="F165" s="22">
        <v>12.77</v>
      </c>
      <c r="G165" s="23">
        <f t="shared" si="25"/>
        <v>1339.32</v>
      </c>
      <c r="H165" s="6"/>
      <c r="I165" s="6"/>
      <c r="J165" s="6"/>
      <c r="K165" s="6"/>
      <c r="L165" s="6"/>
      <c r="M165" s="6"/>
      <c r="N165" s="6"/>
      <c r="O165" s="6"/>
      <c r="P165" s="6"/>
      <c r="Q165" s="6"/>
      <c r="R165" s="6"/>
      <c r="S165" s="6"/>
      <c r="T165" s="6"/>
      <c r="U165" s="6"/>
      <c r="V165" s="6"/>
      <c r="W165" s="6"/>
      <c r="X165" s="6"/>
      <c r="Y165" s="6"/>
      <c r="Z165" s="6"/>
    </row>
    <row r="166" ht="25.5" customHeight="1">
      <c r="A166" s="18" t="s">
        <v>410</v>
      </c>
      <c r="B166" s="19" t="s">
        <v>411</v>
      </c>
      <c r="C166" s="20" t="s">
        <v>412</v>
      </c>
      <c r="D166" s="19" t="s">
        <v>32</v>
      </c>
      <c r="E166" s="27">
        <v>104.88</v>
      </c>
      <c r="F166" s="22">
        <v>6.39</v>
      </c>
      <c r="G166" s="23">
        <f t="shared" si="25"/>
        <v>670.18</v>
      </c>
      <c r="H166" s="6"/>
      <c r="I166" s="6"/>
      <c r="J166" s="6"/>
      <c r="K166" s="6"/>
      <c r="L166" s="6"/>
      <c r="M166" s="6"/>
      <c r="N166" s="6"/>
      <c r="O166" s="6"/>
      <c r="P166" s="6"/>
      <c r="Q166" s="6"/>
      <c r="R166" s="6"/>
      <c r="S166" s="6"/>
      <c r="T166" s="6"/>
      <c r="U166" s="6"/>
      <c r="V166" s="6"/>
      <c r="W166" s="6"/>
      <c r="X166" s="6"/>
      <c r="Y166" s="6"/>
      <c r="Z166" s="6"/>
    </row>
    <row r="167" ht="25.5" customHeight="1">
      <c r="A167" s="18" t="s">
        <v>413</v>
      </c>
      <c r="B167" s="19" t="s">
        <v>414</v>
      </c>
      <c r="C167" s="20" t="s">
        <v>415</v>
      </c>
      <c r="D167" s="19" t="s">
        <v>6</v>
      </c>
      <c r="E167" s="27">
        <v>4.0</v>
      </c>
      <c r="F167" s="22">
        <v>70.29</v>
      </c>
      <c r="G167" s="23">
        <f t="shared" si="25"/>
        <v>281.16</v>
      </c>
      <c r="H167" s="6"/>
      <c r="I167" s="6"/>
      <c r="J167" s="6"/>
      <c r="K167" s="6"/>
      <c r="L167" s="6"/>
      <c r="M167" s="6"/>
      <c r="N167" s="6"/>
      <c r="O167" s="6"/>
      <c r="P167" s="6"/>
      <c r="Q167" s="6"/>
      <c r="R167" s="6"/>
      <c r="S167" s="6"/>
      <c r="T167" s="6"/>
      <c r="U167" s="6"/>
      <c r="V167" s="6"/>
      <c r="W167" s="6"/>
      <c r="X167" s="6"/>
      <c r="Y167" s="6"/>
      <c r="Z167" s="6"/>
    </row>
    <row r="168" ht="25.5" customHeight="1">
      <c r="A168" s="24" t="s">
        <v>416</v>
      </c>
      <c r="B168" s="25"/>
      <c r="C168" s="25"/>
      <c r="D168" s="25"/>
      <c r="E168" s="25"/>
      <c r="F168" s="26"/>
      <c r="G168" s="17">
        <f>SUM(G163:G167)</f>
        <v>5105.2</v>
      </c>
      <c r="H168" s="6"/>
      <c r="I168" s="6"/>
      <c r="J168" s="6"/>
      <c r="K168" s="6"/>
      <c r="L168" s="6"/>
      <c r="M168" s="6"/>
      <c r="N168" s="6"/>
      <c r="O168" s="6"/>
      <c r="P168" s="6"/>
      <c r="Q168" s="6"/>
      <c r="R168" s="6"/>
      <c r="S168" s="6"/>
      <c r="T168" s="6"/>
      <c r="U168" s="6"/>
      <c r="V168" s="6"/>
      <c r="W168" s="6"/>
      <c r="X168" s="6"/>
      <c r="Y168" s="6"/>
      <c r="Z168" s="6"/>
    </row>
    <row r="169" ht="25.5" customHeight="1">
      <c r="A169" s="18"/>
      <c r="B169" s="19"/>
      <c r="C169" s="20"/>
      <c r="D169" s="19"/>
      <c r="E169" s="27"/>
      <c r="F169" s="22"/>
      <c r="G169" s="23"/>
      <c r="H169" s="6"/>
      <c r="I169" s="6"/>
      <c r="J169" s="6"/>
      <c r="K169" s="6"/>
      <c r="L169" s="6"/>
      <c r="M169" s="6"/>
      <c r="N169" s="6"/>
      <c r="O169" s="6"/>
      <c r="P169" s="6"/>
      <c r="Q169" s="6"/>
      <c r="R169" s="6"/>
      <c r="S169" s="6"/>
      <c r="T169" s="6"/>
      <c r="U169" s="6"/>
      <c r="V169" s="6"/>
      <c r="W169" s="6"/>
      <c r="X169" s="6"/>
      <c r="Y169" s="6"/>
      <c r="Z169" s="6"/>
    </row>
    <row r="170" ht="25.5" customHeight="1">
      <c r="A170" s="12" t="s">
        <v>417</v>
      </c>
      <c r="B170" s="13"/>
      <c r="C170" s="14" t="s">
        <v>418</v>
      </c>
      <c r="D170" s="14"/>
      <c r="E170" s="15"/>
      <c r="F170" s="16"/>
      <c r="G170" s="29"/>
      <c r="H170" s="6"/>
      <c r="I170" s="6"/>
      <c r="J170" s="6"/>
      <c r="K170" s="6"/>
      <c r="L170" s="6"/>
      <c r="M170" s="6"/>
      <c r="N170" s="6"/>
      <c r="O170" s="6"/>
      <c r="P170" s="6"/>
      <c r="Q170" s="6"/>
      <c r="R170" s="6"/>
      <c r="S170" s="6"/>
      <c r="T170" s="6"/>
      <c r="U170" s="6"/>
      <c r="V170" s="6"/>
      <c r="W170" s="6"/>
      <c r="X170" s="6"/>
      <c r="Y170" s="6"/>
      <c r="Z170" s="6"/>
    </row>
    <row r="171" ht="45.0" customHeight="1">
      <c r="A171" s="18" t="s">
        <v>419</v>
      </c>
      <c r="B171" s="19" t="s">
        <v>420</v>
      </c>
      <c r="C171" s="20" t="s">
        <v>421</v>
      </c>
      <c r="D171" s="19" t="s">
        <v>6</v>
      </c>
      <c r="E171" s="27">
        <v>2.0</v>
      </c>
      <c r="F171" s="22">
        <v>466.01</v>
      </c>
      <c r="G171" s="23">
        <f t="shared" ref="G171:G186" si="26">ROUND(F171*E171,2)</f>
        <v>932.02</v>
      </c>
      <c r="H171" s="6"/>
      <c r="I171" s="6"/>
      <c r="J171" s="6"/>
      <c r="K171" s="6"/>
      <c r="L171" s="6"/>
      <c r="M171" s="6"/>
      <c r="N171" s="6"/>
      <c r="O171" s="6"/>
      <c r="P171" s="6"/>
      <c r="Q171" s="6"/>
      <c r="R171" s="6"/>
      <c r="S171" s="6"/>
      <c r="T171" s="6"/>
      <c r="U171" s="6"/>
      <c r="V171" s="6"/>
      <c r="W171" s="6"/>
      <c r="X171" s="6"/>
      <c r="Y171" s="6"/>
      <c r="Z171" s="6"/>
    </row>
    <row r="172" ht="45.0" customHeight="1">
      <c r="A172" s="18" t="s">
        <v>422</v>
      </c>
      <c r="B172" s="19" t="s">
        <v>423</v>
      </c>
      <c r="C172" s="20" t="s">
        <v>424</v>
      </c>
      <c r="D172" s="19" t="s">
        <v>6</v>
      </c>
      <c r="E172" s="27">
        <v>1.0</v>
      </c>
      <c r="F172" s="22">
        <v>1540.47</v>
      </c>
      <c r="G172" s="23">
        <f t="shared" si="26"/>
        <v>1540.47</v>
      </c>
      <c r="H172" s="6"/>
      <c r="I172" s="6"/>
      <c r="J172" s="6"/>
      <c r="K172" s="6"/>
      <c r="L172" s="6"/>
      <c r="M172" s="6"/>
      <c r="N172" s="6"/>
      <c r="O172" s="6"/>
      <c r="P172" s="6"/>
      <c r="Q172" s="6"/>
      <c r="R172" s="6"/>
      <c r="S172" s="6"/>
      <c r="T172" s="6"/>
      <c r="U172" s="6"/>
      <c r="V172" s="6"/>
      <c r="W172" s="6"/>
      <c r="X172" s="6"/>
      <c r="Y172" s="6"/>
      <c r="Z172" s="6"/>
    </row>
    <row r="173" ht="25.5" customHeight="1">
      <c r="A173" s="18" t="s">
        <v>425</v>
      </c>
      <c r="B173" s="19" t="s">
        <v>426</v>
      </c>
      <c r="C173" s="20" t="s">
        <v>427</v>
      </c>
      <c r="D173" s="19" t="s">
        <v>6</v>
      </c>
      <c r="E173" s="27">
        <v>3.0</v>
      </c>
      <c r="F173" s="22">
        <v>14.69</v>
      </c>
      <c r="G173" s="23">
        <f t="shared" si="26"/>
        <v>44.07</v>
      </c>
      <c r="H173" s="6"/>
      <c r="I173" s="6"/>
      <c r="J173" s="6"/>
      <c r="K173" s="6"/>
      <c r="L173" s="6"/>
      <c r="M173" s="6"/>
      <c r="N173" s="6"/>
      <c r="O173" s="6"/>
      <c r="P173" s="6"/>
      <c r="Q173" s="6"/>
      <c r="R173" s="6"/>
      <c r="S173" s="6"/>
      <c r="T173" s="6"/>
      <c r="U173" s="6"/>
      <c r="V173" s="6"/>
      <c r="W173" s="6"/>
      <c r="X173" s="6"/>
      <c r="Y173" s="6"/>
      <c r="Z173" s="6"/>
    </row>
    <row r="174" ht="45.0" customHeight="1">
      <c r="A174" s="18" t="s">
        <v>428</v>
      </c>
      <c r="B174" s="19" t="s">
        <v>429</v>
      </c>
      <c r="C174" s="20" t="s">
        <v>430</v>
      </c>
      <c r="D174" s="19" t="s">
        <v>6</v>
      </c>
      <c r="E174" s="27">
        <v>4.0</v>
      </c>
      <c r="F174" s="22">
        <v>366.23</v>
      </c>
      <c r="G174" s="23">
        <f t="shared" si="26"/>
        <v>1464.92</v>
      </c>
      <c r="H174" s="6"/>
      <c r="I174" s="6"/>
      <c r="J174" s="6"/>
      <c r="K174" s="6"/>
      <c r="L174" s="6"/>
      <c r="M174" s="6"/>
      <c r="N174" s="6"/>
      <c r="O174" s="6"/>
      <c r="P174" s="6"/>
      <c r="Q174" s="6"/>
      <c r="R174" s="6"/>
      <c r="S174" s="6"/>
      <c r="T174" s="6"/>
      <c r="U174" s="6"/>
      <c r="V174" s="6"/>
      <c r="W174" s="6"/>
      <c r="X174" s="6"/>
      <c r="Y174" s="6"/>
      <c r="Z174" s="6"/>
    </row>
    <row r="175" ht="45.0" customHeight="1">
      <c r="A175" s="18" t="s">
        <v>431</v>
      </c>
      <c r="B175" s="19" t="s">
        <v>432</v>
      </c>
      <c r="C175" s="20" t="s">
        <v>433</v>
      </c>
      <c r="D175" s="19" t="s">
        <v>78</v>
      </c>
      <c r="E175" s="27">
        <v>62.6</v>
      </c>
      <c r="F175" s="22">
        <v>132.51</v>
      </c>
      <c r="G175" s="23">
        <f t="shared" si="26"/>
        <v>8295.13</v>
      </c>
      <c r="H175" s="6"/>
      <c r="I175" s="6"/>
      <c r="J175" s="6"/>
      <c r="K175" s="6"/>
      <c r="L175" s="6"/>
      <c r="M175" s="6"/>
      <c r="N175" s="6"/>
      <c r="O175" s="6"/>
      <c r="P175" s="6"/>
      <c r="Q175" s="6"/>
      <c r="R175" s="6"/>
      <c r="S175" s="6"/>
      <c r="T175" s="6"/>
      <c r="U175" s="6"/>
      <c r="V175" s="6"/>
      <c r="W175" s="6"/>
      <c r="X175" s="6"/>
      <c r="Y175" s="6"/>
      <c r="Z175" s="6"/>
    </row>
    <row r="176" ht="35.25" customHeight="1">
      <c r="A176" s="18" t="s">
        <v>434</v>
      </c>
      <c r="B176" s="19" t="s">
        <v>435</v>
      </c>
      <c r="C176" s="20" t="s">
        <v>436</v>
      </c>
      <c r="D176" s="19" t="s">
        <v>6</v>
      </c>
      <c r="E176" s="27">
        <v>3.0</v>
      </c>
      <c r="F176" s="22">
        <v>480.64</v>
      </c>
      <c r="G176" s="23">
        <f t="shared" si="26"/>
        <v>1441.92</v>
      </c>
      <c r="H176" s="6"/>
      <c r="I176" s="6"/>
      <c r="J176" s="6"/>
      <c r="K176" s="6"/>
      <c r="L176" s="6"/>
      <c r="M176" s="6"/>
      <c r="N176" s="6"/>
      <c r="O176" s="6"/>
      <c r="P176" s="6"/>
      <c r="Q176" s="6"/>
      <c r="R176" s="6"/>
      <c r="S176" s="6"/>
      <c r="T176" s="6"/>
      <c r="U176" s="6"/>
      <c r="V176" s="6"/>
      <c r="W176" s="6"/>
      <c r="X176" s="6"/>
      <c r="Y176" s="6"/>
      <c r="Z176" s="6"/>
    </row>
    <row r="177" ht="45.0" customHeight="1">
      <c r="A177" s="18" t="s">
        <v>437</v>
      </c>
      <c r="B177" s="19" t="s">
        <v>438</v>
      </c>
      <c r="C177" s="20" t="s">
        <v>439</v>
      </c>
      <c r="D177" s="19" t="s">
        <v>6</v>
      </c>
      <c r="E177" s="27">
        <v>6.0</v>
      </c>
      <c r="F177" s="22">
        <v>124.28</v>
      </c>
      <c r="G177" s="23">
        <f t="shared" si="26"/>
        <v>745.68</v>
      </c>
      <c r="H177" s="6"/>
      <c r="I177" s="6"/>
      <c r="J177" s="6"/>
      <c r="K177" s="6"/>
      <c r="L177" s="6"/>
      <c r="M177" s="6"/>
      <c r="N177" s="6"/>
      <c r="O177" s="6"/>
      <c r="P177" s="6"/>
      <c r="Q177" s="6"/>
      <c r="R177" s="6"/>
      <c r="S177" s="6"/>
      <c r="T177" s="6"/>
      <c r="U177" s="6"/>
      <c r="V177" s="6"/>
      <c r="W177" s="6"/>
      <c r="X177" s="6"/>
      <c r="Y177" s="6"/>
      <c r="Z177" s="6"/>
    </row>
    <row r="178" ht="35.25" customHeight="1">
      <c r="A178" s="18" t="s">
        <v>440</v>
      </c>
      <c r="B178" s="19" t="s">
        <v>441</v>
      </c>
      <c r="C178" s="20" t="s">
        <v>442</v>
      </c>
      <c r="D178" s="19" t="s">
        <v>6</v>
      </c>
      <c r="E178" s="27">
        <v>17.0</v>
      </c>
      <c r="F178" s="22">
        <v>86.89</v>
      </c>
      <c r="G178" s="23">
        <f t="shared" si="26"/>
        <v>1477.13</v>
      </c>
      <c r="H178" s="6"/>
      <c r="I178" s="6"/>
      <c r="J178" s="6"/>
      <c r="K178" s="6"/>
      <c r="L178" s="6"/>
      <c r="M178" s="6"/>
      <c r="N178" s="6"/>
      <c r="O178" s="6"/>
      <c r="P178" s="6"/>
      <c r="Q178" s="6"/>
      <c r="R178" s="6"/>
      <c r="S178" s="6"/>
      <c r="T178" s="6"/>
      <c r="U178" s="6"/>
      <c r="V178" s="6"/>
      <c r="W178" s="6"/>
      <c r="X178" s="6"/>
      <c r="Y178" s="6"/>
      <c r="Z178" s="6"/>
    </row>
    <row r="179" ht="35.25" customHeight="1">
      <c r="A179" s="18" t="s">
        <v>443</v>
      </c>
      <c r="B179" s="19" t="s">
        <v>444</v>
      </c>
      <c r="C179" s="20" t="s">
        <v>445</v>
      </c>
      <c r="D179" s="19" t="s">
        <v>6</v>
      </c>
      <c r="E179" s="27">
        <v>1.0</v>
      </c>
      <c r="F179" s="22">
        <v>531.63</v>
      </c>
      <c r="G179" s="23">
        <f t="shared" si="26"/>
        <v>531.63</v>
      </c>
      <c r="H179" s="6"/>
      <c r="I179" s="6"/>
      <c r="J179" s="6"/>
      <c r="K179" s="6"/>
      <c r="L179" s="6"/>
      <c r="M179" s="6"/>
      <c r="N179" s="6"/>
      <c r="O179" s="6"/>
      <c r="P179" s="6"/>
      <c r="Q179" s="6"/>
      <c r="R179" s="6"/>
      <c r="S179" s="6"/>
      <c r="T179" s="6"/>
      <c r="U179" s="6"/>
      <c r="V179" s="6"/>
      <c r="W179" s="6"/>
      <c r="X179" s="6"/>
      <c r="Y179" s="6"/>
      <c r="Z179" s="6"/>
    </row>
    <row r="180" ht="25.5" customHeight="1">
      <c r="A180" s="18" t="s">
        <v>446</v>
      </c>
      <c r="B180" s="19" t="s">
        <v>447</v>
      </c>
      <c r="C180" s="20" t="s">
        <v>448</v>
      </c>
      <c r="D180" s="19" t="s">
        <v>6</v>
      </c>
      <c r="E180" s="27">
        <v>4.0</v>
      </c>
      <c r="F180" s="22">
        <v>425.75</v>
      </c>
      <c r="G180" s="23">
        <f t="shared" si="26"/>
        <v>1703</v>
      </c>
      <c r="H180" s="6"/>
      <c r="I180" s="6"/>
      <c r="J180" s="6"/>
      <c r="K180" s="6"/>
      <c r="L180" s="6"/>
      <c r="M180" s="6"/>
      <c r="N180" s="6"/>
      <c r="O180" s="6"/>
      <c r="P180" s="6"/>
      <c r="Q180" s="6"/>
      <c r="R180" s="6"/>
      <c r="S180" s="6"/>
      <c r="T180" s="6"/>
      <c r="U180" s="6"/>
      <c r="V180" s="6"/>
      <c r="W180" s="6"/>
      <c r="X180" s="6"/>
      <c r="Y180" s="6"/>
      <c r="Z180" s="6"/>
    </row>
    <row r="181" ht="25.5" customHeight="1">
      <c r="A181" s="18" t="s">
        <v>449</v>
      </c>
      <c r="B181" s="19" t="s">
        <v>450</v>
      </c>
      <c r="C181" s="20" t="s">
        <v>451</v>
      </c>
      <c r="D181" s="19" t="s">
        <v>6</v>
      </c>
      <c r="E181" s="27">
        <v>4.0</v>
      </c>
      <c r="F181" s="22">
        <v>116.4</v>
      </c>
      <c r="G181" s="23">
        <f t="shared" si="26"/>
        <v>465.6</v>
      </c>
      <c r="H181" s="6"/>
      <c r="I181" s="6"/>
      <c r="J181" s="6"/>
      <c r="K181" s="6"/>
      <c r="L181" s="6"/>
      <c r="M181" s="6"/>
      <c r="N181" s="6"/>
      <c r="O181" s="6"/>
      <c r="P181" s="6"/>
      <c r="Q181" s="6"/>
      <c r="R181" s="6"/>
      <c r="S181" s="6"/>
      <c r="T181" s="6"/>
      <c r="U181" s="6"/>
      <c r="V181" s="6"/>
      <c r="W181" s="6"/>
      <c r="X181" s="6"/>
      <c r="Y181" s="6"/>
      <c r="Z181" s="6"/>
    </row>
    <row r="182" ht="25.5" customHeight="1">
      <c r="A182" s="18" t="s">
        <v>452</v>
      </c>
      <c r="B182" s="19" t="s">
        <v>453</v>
      </c>
      <c r="C182" s="20" t="s">
        <v>454</v>
      </c>
      <c r="D182" s="19" t="s">
        <v>6</v>
      </c>
      <c r="E182" s="27">
        <v>6.0</v>
      </c>
      <c r="F182" s="22">
        <v>173.17</v>
      </c>
      <c r="G182" s="23">
        <f t="shared" si="26"/>
        <v>1039.02</v>
      </c>
      <c r="H182" s="6"/>
      <c r="I182" s="6"/>
      <c r="J182" s="6"/>
      <c r="K182" s="6"/>
      <c r="L182" s="6"/>
      <c r="M182" s="6"/>
      <c r="N182" s="6"/>
      <c r="O182" s="6"/>
      <c r="P182" s="6"/>
      <c r="Q182" s="6"/>
      <c r="R182" s="6"/>
      <c r="S182" s="6"/>
      <c r="T182" s="6"/>
      <c r="U182" s="6"/>
      <c r="V182" s="6"/>
      <c r="W182" s="6"/>
      <c r="X182" s="6"/>
      <c r="Y182" s="6"/>
      <c r="Z182" s="6"/>
    </row>
    <row r="183" ht="35.25" customHeight="1">
      <c r="A183" s="18" t="s">
        <v>455</v>
      </c>
      <c r="B183" s="19" t="s">
        <v>456</v>
      </c>
      <c r="C183" s="20" t="s">
        <v>457</v>
      </c>
      <c r="D183" s="19" t="s">
        <v>6</v>
      </c>
      <c r="E183" s="27">
        <v>2.0</v>
      </c>
      <c r="F183" s="22">
        <v>224.12</v>
      </c>
      <c r="G183" s="23">
        <f t="shared" si="26"/>
        <v>448.24</v>
      </c>
      <c r="H183" s="6"/>
      <c r="I183" s="6"/>
      <c r="J183" s="6"/>
      <c r="K183" s="6"/>
      <c r="L183" s="6"/>
      <c r="M183" s="6"/>
      <c r="N183" s="6"/>
      <c r="O183" s="6"/>
      <c r="P183" s="6"/>
      <c r="Q183" s="6"/>
      <c r="R183" s="6"/>
      <c r="S183" s="6"/>
      <c r="T183" s="6"/>
      <c r="U183" s="6"/>
      <c r="V183" s="6"/>
      <c r="W183" s="6"/>
      <c r="X183" s="6"/>
      <c r="Y183" s="6"/>
      <c r="Z183" s="6"/>
    </row>
    <row r="184" ht="35.25" customHeight="1">
      <c r="A184" s="18" t="s">
        <v>458</v>
      </c>
      <c r="B184" s="19" t="s">
        <v>459</v>
      </c>
      <c r="C184" s="20" t="s">
        <v>460</v>
      </c>
      <c r="D184" s="19" t="s">
        <v>6</v>
      </c>
      <c r="E184" s="27">
        <v>11.0</v>
      </c>
      <c r="F184" s="22">
        <v>31.18</v>
      </c>
      <c r="G184" s="23">
        <f t="shared" si="26"/>
        <v>342.98</v>
      </c>
      <c r="H184" s="6"/>
      <c r="I184" s="6"/>
      <c r="J184" s="6"/>
      <c r="K184" s="6"/>
      <c r="L184" s="6"/>
      <c r="M184" s="6"/>
      <c r="N184" s="6"/>
      <c r="O184" s="6"/>
      <c r="P184" s="6"/>
      <c r="Q184" s="6"/>
      <c r="R184" s="6"/>
      <c r="S184" s="6"/>
      <c r="T184" s="6"/>
      <c r="U184" s="6"/>
      <c r="V184" s="6"/>
      <c r="W184" s="6"/>
      <c r="X184" s="6"/>
      <c r="Y184" s="6"/>
      <c r="Z184" s="6"/>
    </row>
    <row r="185" ht="25.5" customHeight="1">
      <c r="A185" s="18" t="s">
        <v>461</v>
      </c>
      <c r="B185" s="19" t="s">
        <v>462</v>
      </c>
      <c r="C185" s="20" t="s">
        <v>463</v>
      </c>
      <c r="D185" s="19" t="s">
        <v>6</v>
      </c>
      <c r="E185" s="27">
        <v>29.0</v>
      </c>
      <c r="F185" s="22">
        <v>22.4</v>
      </c>
      <c r="G185" s="23">
        <f t="shared" si="26"/>
        <v>649.6</v>
      </c>
      <c r="H185" s="6"/>
      <c r="I185" s="6"/>
      <c r="J185" s="6"/>
      <c r="K185" s="6"/>
      <c r="L185" s="6"/>
      <c r="M185" s="6"/>
      <c r="N185" s="6"/>
      <c r="O185" s="6"/>
      <c r="P185" s="6"/>
      <c r="Q185" s="6"/>
      <c r="R185" s="6"/>
      <c r="S185" s="6"/>
      <c r="T185" s="6"/>
      <c r="U185" s="6"/>
      <c r="V185" s="6"/>
      <c r="W185" s="6"/>
      <c r="X185" s="6"/>
      <c r="Y185" s="6"/>
      <c r="Z185" s="6"/>
    </row>
    <row r="186" ht="25.5" customHeight="1">
      <c r="A186" s="18" t="s">
        <v>464</v>
      </c>
      <c r="B186" s="19" t="s">
        <v>465</v>
      </c>
      <c r="C186" s="20" t="s">
        <v>466</v>
      </c>
      <c r="D186" s="19" t="s">
        <v>6</v>
      </c>
      <c r="E186" s="27">
        <v>1.0</v>
      </c>
      <c r="F186" s="22">
        <v>731.31</v>
      </c>
      <c r="G186" s="23">
        <f t="shared" si="26"/>
        <v>731.31</v>
      </c>
      <c r="H186" s="6"/>
      <c r="I186" s="6"/>
      <c r="J186" s="6"/>
      <c r="K186" s="6"/>
      <c r="L186" s="6"/>
      <c r="M186" s="6"/>
      <c r="N186" s="6"/>
      <c r="O186" s="6"/>
      <c r="P186" s="6"/>
      <c r="Q186" s="6"/>
      <c r="R186" s="6"/>
      <c r="S186" s="6"/>
      <c r="T186" s="6"/>
      <c r="U186" s="6"/>
      <c r="V186" s="6"/>
      <c r="W186" s="6"/>
      <c r="X186" s="6"/>
      <c r="Y186" s="6"/>
      <c r="Z186" s="6"/>
    </row>
    <row r="187" ht="25.5" customHeight="1">
      <c r="A187" s="24" t="s">
        <v>467</v>
      </c>
      <c r="B187" s="25"/>
      <c r="C187" s="25"/>
      <c r="D187" s="25"/>
      <c r="E187" s="25"/>
      <c r="F187" s="26"/>
      <c r="G187" s="17">
        <f>SUM(G171:G186)</f>
        <v>21852.72</v>
      </c>
      <c r="H187" s="6"/>
      <c r="I187" s="6"/>
      <c r="J187" s="6"/>
      <c r="K187" s="6"/>
      <c r="L187" s="6"/>
      <c r="M187" s="6"/>
      <c r="N187" s="6"/>
      <c r="O187" s="6"/>
      <c r="P187" s="6"/>
      <c r="Q187" s="6"/>
      <c r="R187" s="6"/>
      <c r="S187" s="6"/>
      <c r="T187" s="6"/>
      <c r="U187" s="6"/>
      <c r="V187" s="6"/>
      <c r="W187" s="6"/>
      <c r="X187" s="6"/>
      <c r="Y187" s="6"/>
      <c r="Z187" s="6"/>
    </row>
    <row r="188" ht="25.5" customHeight="1">
      <c r="A188" s="18"/>
      <c r="B188" s="19"/>
      <c r="C188" s="20"/>
      <c r="D188" s="19"/>
      <c r="E188" s="27"/>
      <c r="F188" s="22"/>
      <c r="G188" s="23"/>
      <c r="H188" s="6"/>
      <c r="I188" s="6"/>
      <c r="J188" s="6"/>
      <c r="K188" s="6"/>
      <c r="L188" s="6"/>
      <c r="M188" s="6"/>
      <c r="N188" s="6"/>
      <c r="O188" s="6"/>
      <c r="P188" s="6"/>
      <c r="Q188" s="6"/>
      <c r="R188" s="6"/>
      <c r="S188" s="6"/>
      <c r="T188" s="6"/>
      <c r="U188" s="6"/>
      <c r="V188" s="6"/>
      <c r="W188" s="6"/>
      <c r="X188" s="6"/>
      <c r="Y188" s="6"/>
      <c r="Z188" s="6"/>
    </row>
    <row r="189" ht="25.5" customHeight="1">
      <c r="A189" s="12" t="s">
        <v>468</v>
      </c>
      <c r="B189" s="13"/>
      <c r="C189" s="14" t="s">
        <v>469</v>
      </c>
      <c r="D189" s="14"/>
      <c r="E189" s="15"/>
      <c r="F189" s="16"/>
      <c r="G189" s="29"/>
      <c r="H189" s="6"/>
      <c r="I189" s="6"/>
      <c r="J189" s="6"/>
      <c r="K189" s="6"/>
      <c r="L189" s="6"/>
      <c r="M189" s="6"/>
      <c r="N189" s="6"/>
      <c r="O189" s="6"/>
      <c r="P189" s="6"/>
      <c r="Q189" s="6"/>
      <c r="R189" s="6"/>
      <c r="S189" s="6"/>
      <c r="T189" s="6"/>
      <c r="U189" s="6"/>
      <c r="V189" s="6"/>
      <c r="W189" s="6"/>
      <c r="X189" s="6"/>
      <c r="Y189" s="6"/>
      <c r="Z189" s="6"/>
    </row>
    <row r="190" ht="25.5" customHeight="1">
      <c r="A190" s="12" t="s">
        <v>470</v>
      </c>
      <c r="B190" s="13"/>
      <c r="C190" s="14" t="s">
        <v>471</v>
      </c>
      <c r="D190" s="14"/>
      <c r="E190" s="15"/>
      <c r="F190" s="16"/>
      <c r="G190" s="28">
        <f>SUM(G191:G264)</f>
        <v>77172.72</v>
      </c>
      <c r="H190" s="6"/>
      <c r="I190" s="6"/>
      <c r="J190" s="6"/>
      <c r="K190" s="6"/>
      <c r="L190" s="6"/>
      <c r="M190" s="6"/>
      <c r="N190" s="6"/>
      <c r="O190" s="6"/>
      <c r="P190" s="6"/>
      <c r="Q190" s="6"/>
      <c r="R190" s="6"/>
      <c r="S190" s="6"/>
      <c r="T190" s="6"/>
      <c r="U190" s="6"/>
      <c r="V190" s="6"/>
      <c r="W190" s="6"/>
      <c r="X190" s="6"/>
      <c r="Y190" s="6"/>
      <c r="Z190" s="6"/>
    </row>
    <row r="191" ht="35.25" customHeight="1">
      <c r="A191" s="18" t="s">
        <v>472</v>
      </c>
      <c r="B191" s="19" t="s">
        <v>473</v>
      </c>
      <c r="C191" s="20" t="s">
        <v>474</v>
      </c>
      <c r="D191" s="19" t="s">
        <v>6</v>
      </c>
      <c r="E191" s="27">
        <v>20.0</v>
      </c>
      <c r="F191" s="22">
        <v>292.22</v>
      </c>
      <c r="G191" s="23">
        <f t="shared" ref="G191:G264" si="27">ROUND(F191*E191,2)</f>
        <v>5844.4</v>
      </c>
      <c r="H191" s="6"/>
      <c r="I191" s="6"/>
      <c r="J191" s="6"/>
      <c r="K191" s="6"/>
      <c r="L191" s="6"/>
      <c r="M191" s="6"/>
      <c r="N191" s="6"/>
      <c r="O191" s="6"/>
      <c r="P191" s="6"/>
      <c r="Q191" s="6"/>
      <c r="R191" s="6"/>
      <c r="S191" s="6"/>
      <c r="T191" s="6"/>
      <c r="U191" s="6"/>
      <c r="V191" s="6"/>
      <c r="W191" s="6"/>
      <c r="X191" s="6"/>
      <c r="Y191" s="6"/>
      <c r="Z191" s="6"/>
    </row>
    <row r="192" ht="35.25" customHeight="1">
      <c r="A192" s="18" t="s">
        <v>475</v>
      </c>
      <c r="B192" s="19" t="s">
        <v>476</v>
      </c>
      <c r="C192" s="20" t="s">
        <v>477</v>
      </c>
      <c r="D192" s="19" t="s">
        <v>6</v>
      </c>
      <c r="E192" s="27">
        <v>23.0</v>
      </c>
      <c r="F192" s="22">
        <v>112.43</v>
      </c>
      <c r="G192" s="23">
        <f t="shared" si="27"/>
        <v>2585.89</v>
      </c>
      <c r="H192" s="6"/>
      <c r="I192" s="6"/>
      <c r="J192" s="6"/>
      <c r="K192" s="6"/>
      <c r="L192" s="6"/>
      <c r="M192" s="6"/>
      <c r="N192" s="6"/>
      <c r="O192" s="6"/>
      <c r="P192" s="6"/>
      <c r="Q192" s="6"/>
      <c r="R192" s="6"/>
      <c r="S192" s="6"/>
      <c r="T192" s="6"/>
      <c r="U192" s="6"/>
      <c r="V192" s="6"/>
      <c r="W192" s="6"/>
      <c r="X192" s="6"/>
      <c r="Y192" s="6"/>
      <c r="Z192" s="6"/>
    </row>
    <row r="193" ht="25.5" customHeight="1">
      <c r="A193" s="18" t="s">
        <v>478</v>
      </c>
      <c r="B193" s="19" t="s">
        <v>479</v>
      </c>
      <c r="C193" s="20" t="s">
        <v>480</v>
      </c>
      <c r="D193" s="19" t="s">
        <v>6</v>
      </c>
      <c r="E193" s="27">
        <v>1.0</v>
      </c>
      <c r="F193" s="22">
        <v>1365.8</v>
      </c>
      <c r="G193" s="23">
        <f t="shared" si="27"/>
        <v>1365.8</v>
      </c>
      <c r="H193" s="6"/>
      <c r="I193" s="6"/>
      <c r="J193" s="6"/>
      <c r="K193" s="6"/>
      <c r="L193" s="6"/>
      <c r="M193" s="6"/>
      <c r="N193" s="6"/>
      <c r="O193" s="6"/>
      <c r="P193" s="6"/>
      <c r="Q193" s="6"/>
      <c r="R193" s="6"/>
      <c r="S193" s="6"/>
      <c r="T193" s="6"/>
      <c r="U193" s="6"/>
      <c r="V193" s="6"/>
      <c r="W193" s="6"/>
      <c r="X193" s="6"/>
      <c r="Y193" s="6"/>
      <c r="Z193" s="6"/>
    </row>
    <row r="194" ht="35.25" customHeight="1">
      <c r="A194" s="18" t="s">
        <v>481</v>
      </c>
      <c r="B194" s="19" t="s">
        <v>482</v>
      </c>
      <c r="C194" s="20" t="s">
        <v>483</v>
      </c>
      <c r="D194" s="19" t="s">
        <v>6</v>
      </c>
      <c r="E194" s="27">
        <v>4.0</v>
      </c>
      <c r="F194" s="22">
        <v>384.77</v>
      </c>
      <c r="G194" s="23">
        <f t="shared" si="27"/>
        <v>1539.08</v>
      </c>
      <c r="H194" s="6"/>
      <c r="I194" s="6"/>
      <c r="J194" s="6"/>
      <c r="K194" s="6"/>
      <c r="L194" s="6"/>
      <c r="M194" s="6"/>
      <c r="N194" s="6"/>
      <c r="O194" s="6"/>
      <c r="P194" s="6"/>
      <c r="Q194" s="6"/>
      <c r="R194" s="6"/>
      <c r="S194" s="6"/>
      <c r="T194" s="6"/>
      <c r="U194" s="6"/>
      <c r="V194" s="6"/>
      <c r="W194" s="6"/>
      <c r="X194" s="6"/>
      <c r="Y194" s="6"/>
      <c r="Z194" s="6"/>
    </row>
    <row r="195" ht="35.25" customHeight="1">
      <c r="A195" s="18" t="s">
        <v>484</v>
      </c>
      <c r="B195" s="19" t="s">
        <v>485</v>
      </c>
      <c r="C195" s="20" t="s">
        <v>486</v>
      </c>
      <c r="D195" s="19" t="s">
        <v>6</v>
      </c>
      <c r="E195" s="27">
        <v>5.0</v>
      </c>
      <c r="F195" s="22">
        <v>745.89</v>
      </c>
      <c r="G195" s="23">
        <f t="shared" si="27"/>
        <v>3729.45</v>
      </c>
      <c r="H195" s="6"/>
      <c r="I195" s="6"/>
      <c r="J195" s="6"/>
      <c r="K195" s="6"/>
      <c r="L195" s="6"/>
      <c r="M195" s="6"/>
      <c r="N195" s="6"/>
      <c r="O195" s="6"/>
      <c r="P195" s="6"/>
      <c r="Q195" s="6"/>
      <c r="R195" s="6"/>
      <c r="S195" s="6"/>
      <c r="T195" s="6"/>
      <c r="U195" s="6"/>
      <c r="V195" s="6"/>
      <c r="W195" s="6"/>
      <c r="X195" s="6"/>
      <c r="Y195" s="6"/>
      <c r="Z195" s="6"/>
    </row>
    <row r="196" ht="25.5" customHeight="1">
      <c r="A196" s="18" t="s">
        <v>487</v>
      </c>
      <c r="B196" s="19" t="s">
        <v>488</v>
      </c>
      <c r="C196" s="20" t="s">
        <v>489</v>
      </c>
      <c r="D196" s="19" t="s">
        <v>6</v>
      </c>
      <c r="E196" s="27">
        <v>8.0</v>
      </c>
      <c r="F196" s="22">
        <v>77.96</v>
      </c>
      <c r="G196" s="23">
        <f t="shared" si="27"/>
        <v>623.68</v>
      </c>
      <c r="H196" s="6"/>
      <c r="I196" s="6"/>
      <c r="J196" s="6"/>
      <c r="K196" s="6"/>
      <c r="L196" s="6"/>
      <c r="M196" s="6"/>
      <c r="N196" s="6"/>
      <c r="O196" s="6"/>
      <c r="P196" s="6"/>
      <c r="Q196" s="6"/>
      <c r="R196" s="6"/>
      <c r="S196" s="6"/>
      <c r="T196" s="6"/>
      <c r="U196" s="6"/>
      <c r="V196" s="6"/>
      <c r="W196" s="6"/>
      <c r="X196" s="6"/>
      <c r="Y196" s="6"/>
      <c r="Z196" s="6"/>
    </row>
    <row r="197" ht="35.25" customHeight="1">
      <c r="A197" s="18" t="s">
        <v>490</v>
      </c>
      <c r="B197" s="19" t="s">
        <v>491</v>
      </c>
      <c r="C197" s="20" t="s">
        <v>492</v>
      </c>
      <c r="D197" s="19" t="s">
        <v>6</v>
      </c>
      <c r="E197" s="27">
        <v>20.0</v>
      </c>
      <c r="F197" s="22">
        <v>62.7</v>
      </c>
      <c r="G197" s="23">
        <f t="shared" si="27"/>
        <v>1254</v>
      </c>
      <c r="H197" s="6"/>
      <c r="I197" s="6"/>
      <c r="J197" s="6"/>
      <c r="K197" s="6"/>
      <c r="L197" s="6"/>
      <c r="M197" s="6"/>
      <c r="N197" s="6"/>
      <c r="O197" s="6"/>
      <c r="P197" s="6"/>
      <c r="Q197" s="6"/>
      <c r="R197" s="6"/>
      <c r="S197" s="6"/>
      <c r="T197" s="6"/>
      <c r="U197" s="6"/>
      <c r="V197" s="6"/>
      <c r="W197" s="6"/>
      <c r="X197" s="6"/>
      <c r="Y197" s="6"/>
      <c r="Z197" s="6"/>
    </row>
    <row r="198" ht="35.25" customHeight="1">
      <c r="A198" s="18" t="s">
        <v>493</v>
      </c>
      <c r="B198" s="19" t="s">
        <v>494</v>
      </c>
      <c r="C198" s="20" t="s">
        <v>495</v>
      </c>
      <c r="D198" s="19" t="s">
        <v>6</v>
      </c>
      <c r="E198" s="27">
        <v>7.0</v>
      </c>
      <c r="F198" s="22">
        <v>25.44</v>
      </c>
      <c r="G198" s="23">
        <f t="shared" si="27"/>
        <v>178.08</v>
      </c>
      <c r="H198" s="6"/>
      <c r="I198" s="6"/>
      <c r="J198" s="6"/>
      <c r="K198" s="6"/>
      <c r="L198" s="6"/>
      <c r="M198" s="6"/>
      <c r="N198" s="6"/>
      <c r="O198" s="6"/>
      <c r="P198" s="6"/>
      <c r="Q198" s="6"/>
      <c r="R198" s="6"/>
      <c r="S198" s="6"/>
      <c r="T198" s="6"/>
      <c r="U198" s="6"/>
      <c r="V198" s="6"/>
      <c r="W198" s="6"/>
      <c r="X198" s="6"/>
      <c r="Y198" s="6"/>
      <c r="Z198" s="6"/>
    </row>
    <row r="199" ht="35.25" customHeight="1">
      <c r="A199" s="18" t="s">
        <v>496</v>
      </c>
      <c r="B199" s="19" t="s">
        <v>497</v>
      </c>
      <c r="C199" s="20" t="s">
        <v>498</v>
      </c>
      <c r="D199" s="19" t="s">
        <v>6</v>
      </c>
      <c r="E199" s="27">
        <v>9.0</v>
      </c>
      <c r="F199" s="22">
        <v>37.56</v>
      </c>
      <c r="G199" s="23">
        <f t="shared" si="27"/>
        <v>338.04</v>
      </c>
      <c r="H199" s="6"/>
      <c r="I199" s="6"/>
      <c r="J199" s="6"/>
      <c r="K199" s="6"/>
      <c r="L199" s="6"/>
      <c r="M199" s="6"/>
      <c r="N199" s="6"/>
      <c r="O199" s="6"/>
      <c r="P199" s="6"/>
      <c r="Q199" s="6"/>
      <c r="R199" s="6"/>
      <c r="S199" s="6"/>
      <c r="T199" s="6"/>
      <c r="U199" s="6"/>
      <c r="V199" s="6"/>
      <c r="W199" s="6"/>
      <c r="X199" s="6"/>
      <c r="Y199" s="6"/>
      <c r="Z199" s="6"/>
    </row>
    <row r="200" ht="35.25" customHeight="1">
      <c r="A200" s="18" t="s">
        <v>499</v>
      </c>
      <c r="B200" s="19" t="s">
        <v>500</v>
      </c>
      <c r="C200" s="20" t="s">
        <v>501</v>
      </c>
      <c r="D200" s="19" t="s">
        <v>6</v>
      </c>
      <c r="E200" s="27">
        <v>3.0</v>
      </c>
      <c r="F200" s="22">
        <v>51.21</v>
      </c>
      <c r="G200" s="23">
        <f t="shared" si="27"/>
        <v>153.63</v>
      </c>
      <c r="H200" s="6"/>
      <c r="I200" s="6"/>
      <c r="J200" s="6"/>
      <c r="K200" s="6"/>
      <c r="L200" s="6"/>
      <c r="M200" s="6"/>
      <c r="N200" s="6"/>
      <c r="O200" s="6"/>
      <c r="P200" s="6"/>
      <c r="Q200" s="6"/>
      <c r="R200" s="6"/>
      <c r="S200" s="6"/>
      <c r="T200" s="6"/>
      <c r="U200" s="6"/>
      <c r="V200" s="6"/>
      <c r="W200" s="6"/>
      <c r="X200" s="6"/>
      <c r="Y200" s="6"/>
      <c r="Z200" s="6"/>
    </row>
    <row r="201" ht="35.25" customHeight="1">
      <c r="A201" s="18" t="s">
        <v>502</v>
      </c>
      <c r="B201" s="19" t="s">
        <v>503</v>
      </c>
      <c r="C201" s="20" t="s">
        <v>504</v>
      </c>
      <c r="D201" s="19" t="s">
        <v>6</v>
      </c>
      <c r="E201" s="27">
        <v>5.0</v>
      </c>
      <c r="F201" s="22">
        <v>52.64</v>
      </c>
      <c r="G201" s="23">
        <f t="shared" si="27"/>
        <v>263.2</v>
      </c>
      <c r="H201" s="6"/>
      <c r="I201" s="6"/>
      <c r="J201" s="6"/>
      <c r="K201" s="6"/>
      <c r="L201" s="6"/>
      <c r="M201" s="6"/>
      <c r="N201" s="6"/>
      <c r="O201" s="6"/>
      <c r="P201" s="6"/>
      <c r="Q201" s="6"/>
      <c r="R201" s="6"/>
      <c r="S201" s="6"/>
      <c r="T201" s="6"/>
      <c r="U201" s="6"/>
      <c r="V201" s="6"/>
      <c r="W201" s="6"/>
      <c r="X201" s="6"/>
      <c r="Y201" s="6"/>
      <c r="Z201" s="6"/>
    </row>
    <row r="202" ht="35.25" customHeight="1">
      <c r="A202" s="18" t="s">
        <v>505</v>
      </c>
      <c r="B202" s="19" t="s">
        <v>506</v>
      </c>
      <c r="C202" s="20" t="s">
        <v>507</v>
      </c>
      <c r="D202" s="19" t="s">
        <v>6</v>
      </c>
      <c r="E202" s="27">
        <v>6.0</v>
      </c>
      <c r="F202" s="22">
        <v>96.34</v>
      </c>
      <c r="G202" s="23">
        <f t="shared" si="27"/>
        <v>578.04</v>
      </c>
      <c r="H202" s="6"/>
      <c r="I202" s="6"/>
      <c r="J202" s="6"/>
      <c r="K202" s="6"/>
      <c r="L202" s="6"/>
      <c r="M202" s="6"/>
      <c r="N202" s="6"/>
      <c r="O202" s="6"/>
      <c r="P202" s="6"/>
      <c r="Q202" s="6"/>
      <c r="R202" s="6"/>
      <c r="S202" s="6"/>
      <c r="T202" s="6"/>
      <c r="U202" s="6"/>
      <c r="V202" s="6"/>
      <c r="W202" s="6"/>
      <c r="X202" s="6"/>
      <c r="Y202" s="6"/>
      <c r="Z202" s="6"/>
    </row>
    <row r="203" ht="35.25" customHeight="1">
      <c r="A203" s="18" t="s">
        <v>508</v>
      </c>
      <c r="B203" s="19" t="s">
        <v>509</v>
      </c>
      <c r="C203" s="20" t="s">
        <v>510</v>
      </c>
      <c r="D203" s="19" t="s">
        <v>6</v>
      </c>
      <c r="E203" s="27">
        <v>15.0</v>
      </c>
      <c r="F203" s="22">
        <v>45.46</v>
      </c>
      <c r="G203" s="23">
        <f t="shared" si="27"/>
        <v>681.9</v>
      </c>
      <c r="H203" s="6"/>
      <c r="I203" s="6"/>
      <c r="J203" s="6"/>
      <c r="K203" s="6"/>
      <c r="L203" s="6"/>
      <c r="M203" s="6"/>
      <c r="N203" s="6"/>
      <c r="O203" s="6"/>
      <c r="P203" s="6"/>
      <c r="Q203" s="6"/>
      <c r="R203" s="6"/>
      <c r="S203" s="6"/>
      <c r="T203" s="6"/>
      <c r="U203" s="6"/>
      <c r="V203" s="6"/>
      <c r="W203" s="6"/>
      <c r="X203" s="6"/>
      <c r="Y203" s="6"/>
      <c r="Z203" s="6"/>
    </row>
    <row r="204" ht="35.25" customHeight="1">
      <c r="A204" s="18" t="s">
        <v>511</v>
      </c>
      <c r="B204" s="19" t="s">
        <v>512</v>
      </c>
      <c r="C204" s="20" t="s">
        <v>513</v>
      </c>
      <c r="D204" s="19" t="s">
        <v>6</v>
      </c>
      <c r="E204" s="27">
        <v>8.0</v>
      </c>
      <c r="F204" s="22">
        <v>98.62</v>
      </c>
      <c r="G204" s="23">
        <f t="shared" si="27"/>
        <v>788.96</v>
      </c>
      <c r="H204" s="6"/>
      <c r="I204" s="6"/>
      <c r="J204" s="6"/>
      <c r="K204" s="6"/>
      <c r="L204" s="6"/>
      <c r="M204" s="6"/>
      <c r="N204" s="6"/>
      <c r="O204" s="6"/>
      <c r="P204" s="6"/>
      <c r="Q204" s="6"/>
      <c r="R204" s="6"/>
      <c r="S204" s="6"/>
      <c r="T204" s="6"/>
      <c r="U204" s="6"/>
      <c r="V204" s="6"/>
      <c r="W204" s="6"/>
      <c r="X204" s="6"/>
      <c r="Y204" s="6"/>
      <c r="Z204" s="6"/>
    </row>
    <row r="205" ht="25.5" customHeight="1">
      <c r="A205" s="18" t="s">
        <v>514</v>
      </c>
      <c r="B205" s="19" t="s">
        <v>515</v>
      </c>
      <c r="C205" s="20" t="s">
        <v>516</v>
      </c>
      <c r="D205" s="19" t="s">
        <v>6</v>
      </c>
      <c r="E205" s="27">
        <v>12.0</v>
      </c>
      <c r="F205" s="22">
        <v>53.27</v>
      </c>
      <c r="G205" s="23">
        <f t="shared" si="27"/>
        <v>639.24</v>
      </c>
      <c r="H205" s="6"/>
      <c r="I205" s="6"/>
      <c r="J205" s="6"/>
      <c r="K205" s="6"/>
      <c r="L205" s="6"/>
      <c r="M205" s="6"/>
      <c r="N205" s="6"/>
      <c r="O205" s="6"/>
      <c r="P205" s="6"/>
      <c r="Q205" s="6"/>
      <c r="R205" s="6"/>
      <c r="S205" s="6"/>
      <c r="T205" s="6"/>
      <c r="U205" s="6"/>
      <c r="V205" s="6"/>
      <c r="W205" s="6"/>
      <c r="X205" s="6"/>
      <c r="Y205" s="6"/>
      <c r="Z205" s="6"/>
    </row>
    <row r="206" ht="25.5" customHeight="1">
      <c r="A206" s="18" t="s">
        <v>517</v>
      </c>
      <c r="B206" s="19" t="s">
        <v>518</v>
      </c>
      <c r="C206" s="20" t="s">
        <v>519</v>
      </c>
      <c r="D206" s="19" t="s">
        <v>6</v>
      </c>
      <c r="E206" s="27">
        <v>32.0</v>
      </c>
      <c r="F206" s="22">
        <v>10.23</v>
      </c>
      <c r="G206" s="23">
        <f t="shared" si="27"/>
        <v>327.36</v>
      </c>
      <c r="H206" s="6"/>
      <c r="I206" s="6"/>
      <c r="J206" s="6"/>
      <c r="K206" s="6"/>
      <c r="L206" s="6"/>
      <c r="M206" s="6"/>
      <c r="N206" s="6"/>
      <c r="O206" s="6"/>
      <c r="P206" s="6"/>
      <c r="Q206" s="6"/>
      <c r="R206" s="6"/>
      <c r="S206" s="6"/>
      <c r="T206" s="6"/>
      <c r="U206" s="6"/>
      <c r="V206" s="6"/>
      <c r="W206" s="6"/>
      <c r="X206" s="6"/>
      <c r="Y206" s="6"/>
      <c r="Z206" s="6"/>
    </row>
    <row r="207" ht="25.5" customHeight="1">
      <c r="A207" s="18" t="s">
        <v>520</v>
      </c>
      <c r="B207" s="19" t="s">
        <v>521</v>
      </c>
      <c r="C207" s="20" t="s">
        <v>522</v>
      </c>
      <c r="D207" s="19" t="s">
        <v>6</v>
      </c>
      <c r="E207" s="27">
        <v>59.0</v>
      </c>
      <c r="F207" s="22">
        <v>21.92</v>
      </c>
      <c r="G207" s="23">
        <f t="shared" si="27"/>
        <v>1293.28</v>
      </c>
      <c r="H207" s="6"/>
      <c r="I207" s="6"/>
      <c r="J207" s="6"/>
      <c r="K207" s="6"/>
      <c r="L207" s="6"/>
      <c r="M207" s="6"/>
      <c r="N207" s="6"/>
      <c r="O207" s="6"/>
      <c r="P207" s="6"/>
      <c r="Q207" s="6"/>
      <c r="R207" s="6"/>
      <c r="S207" s="6"/>
      <c r="T207" s="6"/>
      <c r="U207" s="6"/>
      <c r="V207" s="6"/>
      <c r="W207" s="6"/>
      <c r="X207" s="6"/>
      <c r="Y207" s="6"/>
      <c r="Z207" s="6"/>
    </row>
    <row r="208" ht="35.25" customHeight="1">
      <c r="A208" s="18" t="s">
        <v>523</v>
      </c>
      <c r="B208" s="19" t="s">
        <v>524</v>
      </c>
      <c r="C208" s="20" t="s">
        <v>525</v>
      </c>
      <c r="D208" s="19" t="s">
        <v>6</v>
      </c>
      <c r="E208" s="27">
        <v>59.0</v>
      </c>
      <c r="F208" s="22">
        <v>9.24</v>
      </c>
      <c r="G208" s="23">
        <f t="shared" si="27"/>
        <v>545.16</v>
      </c>
      <c r="H208" s="6"/>
      <c r="I208" s="6"/>
      <c r="J208" s="6"/>
      <c r="K208" s="6"/>
      <c r="L208" s="6"/>
      <c r="M208" s="6"/>
      <c r="N208" s="6"/>
      <c r="O208" s="6"/>
      <c r="P208" s="6"/>
      <c r="Q208" s="6"/>
      <c r="R208" s="6"/>
      <c r="S208" s="6"/>
      <c r="T208" s="6"/>
      <c r="U208" s="6"/>
      <c r="V208" s="6"/>
      <c r="W208" s="6"/>
      <c r="X208" s="6"/>
      <c r="Y208" s="6"/>
      <c r="Z208" s="6"/>
    </row>
    <row r="209" ht="35.25" customHeight="1">
      <c r="A209" s="18" t="s">
        <v>526</v>
      </c>
      <c r="B209" s="19" t="s">
        <v>527</v>
      </c>
      <c r="C209" s="20" t="s">
        <v>528</v>
      </c>
      <c r="D209" s="19" t="s">
        <v>6</v>
      </c>
      <c r="E209" s="27">
        <v>24.0</v>
      </c>
      <c r="F209" s="22">
        <v>49.07</v>
      </c>
      <c r="G209" s="23">
        <f t="shared" si="27"/>
        <v>1177.68</v>
      </c>
      <c r="H209" s="6"/>
      <c r="I209" s="6"/>
      <c r="J209" s="6"/>
      <c r="K209" s="6"/>
      <c r="L209" s="6"/>
      <c r="M209" s="6"/>
      <c r="N209" s="6"/>
      <c r="O209" s="6"/>
      <c r="P209" s="6"/>
      <c r="Q209" s="6"/>
      <c r="R209" s="6"/>
      <c r="S209" s="6"/>
      <c r="T209" s="6"/>
      <c r="U209" s="6"/>
      <c r="V209" s="6"/>
      <c r="W209" s="6"/>
      <c r="X209" s="6"/>
      <c r="Y209" s="6"/>
      <c r="Z209" s="6"/>
    </row>
    <row r="210" ht="45.0" customHeight="1">
      <c r="A210" s="18" t="s">
        <v>529</v>
      </c>
      <c r="B210" s="19" t="s">
        <v>530</v>
      </c>
      <c r="C210" s="20" t="s">
        <v>531</v>
      </c>
      <c r="D210" s="19" t="s">
        <v>6</v>
      </c>
      <c r="E210" s="27">
        <v>59.0</v>
      </c>
      <c r="F210" s="22">
        <v>12.59</v>
      </c>
      <c r="G210" s="23">
        <f t="shared" si="27"/>
        <v>742.81</v>
      </c>
      <c r="H210" s="6"/>
      <c r="I210" s="6"/>
      <c r="J210" s="6"/>
      <c r="K210" s="6"/>
      <c r="L210" s="6"/>
      <c r="M210" s="6"/>
      <c r="N210" s="6"/>
      <c r="O210" s="6"/>
      <c r="P210" s="6"/>
      <c r="Q210" s="6"/>
      <c r="R210" s="6"/>
      <c r="S210" s="6"/>
      <c r="T210" s="6"/>
      <c r="U210" s="6"/>
      <c r="V210" s="6"/>
      <c r="W210" s="6"/>
      <c r="X210" s="6"/>
      <c r="Y210" s="6"/>
      <c r="Z210" s="6"/>
    </row>
    <row r="211" ht="35.25" customHeight="1">
      <c r="A211" s="18" t="s">
        <v>532</v>
      </c>
      <c r="B211" s="19" t="s">
        <v>533</v>
      </c>
      <c r="C211" s="20" t="s">
        <v>534</v>
      </c>
      <c r="D211" s="19" t="s">
        <v>6</v>
      </c>
      <c r="E211" s="27">
        <v>23.0</v>
      </c>
      <c r="F211" s="22">
        <v>27.77</v>
      </c>
      <c r="G211" s="23">
        <f t="shared" si="27"/>
        <v>638.71</v>
      </c>
      <c r="H211" s="6"/>
      <c r="I211" s="6"/>
      <c r="J211" s="6"/>
      <c r="K211" s="6"/>
      <c r="L211" s="6"/>
      <c r="M211" s="6"/>
      <c r="N211" s="6"/>
      <c r="O211" s="6"/>
      <c r="P211" s="6"/>
      <c r="Q211" s="6"/>
      <c r="R211" s="6"/>
      <c r="S211" s="6"/>
      <c r="T211" s="6"/>
      <c r="U211" s="6"/>
      <c r="V211" s="6"/>
      <c r="W211" s="6"/>
      <c r="X211" s="6"/>
      <c r="Y211" s="6"/>
      <c r="Z211" s="6"/>
    </row>
    <row r="212" ht="35.25" customHeight="1">
      <c r="A212" s="18" t="s">
        <v>535</v>
      </c>
      <c r="B212" s="19" t="s">
        <v>536</v>
      </c>
      <c r="C212" s="20" t="s">
        <v>537</v>
      </c>
      <c r="D212" s="19" t="s">
        <v>6</v>
      </c>
      <c r="E212" s="27">
        <v>40.0</v>
      </c>
      <c r="F212" s="22">
        <v>8.44</v>
      </c>
      <c r="G212" s="23">
        <f t="shared" si="27"/>
        <v>337.6</v>
      </c>
      <c r="H212" s="6"/>
      <c r="I212" s="6"/>
      <c r="J212" s="6"/>
      <c r="K212" s="6"/>
      <c r="L212" s="6"/>
      <c r="M212" s="6"/>
      <c r="N212" s="6"/>
      <c r="O212" s="6"/>
      <c r="P212" s="6"/>
      <c r="Q212" s="6"/>
      <c r="R212" s="6"/>
      <c r="S212" s="6"/>
      <c r="T212" s="6"/>
      <c r="U212" s="6"/>
      <c r="V212" s="6"/>
      <c r="W212" s="6"/>
      <c r="X212" s="6"/>
      <c r="Y212" s="6"/>
      <c r="Z212" s="6"/>
    </row>
    <row r="213" ht="35.25" customHeight="1">
      <c r="A213" s="18" t="s">
        <v>538</v>
      </c>
      <c r="B213" s="19" t="s">
        <v>539</v>
      </c>
      <c r="C213" s="20" t="s">
        <v>540</v>
      </c>
      <c r="D213" s="19" t="s">
        <v>6</v>
      </c>
      <c r="E213" s="27">
        <v>24.0</v>
      </c>
      <c r="F213" s="22">
        <v>14.66</v>
      </c>
      <c r="G213" s="23">
        <f t="shared" si="27"/>
        <v>351.84</v>
      </c>
      <c r="H213" s="6"/>
      <c r="I213" s="6"/>
      <c r="J213" s="6"/>
      <c r="K213" s="6"/>
      <c r="L213" s="6"/>
      <c r="M213" s="6"/>
      <c r="N213" s="6"/>
      <c r="O213" s="6"/>
      <c r="P213" s="6"/>
      <c r="Q213" s="6"/>
      <c r="R213" s="6"/>
      <c r="S213" s="6"/>
      <c r="T213" s="6"/>
      <c r="U213" s="6"/>
      <c r="V213" s="6"/>
      <c r="W213" s="6"/>
      <c r="X213" s="6"/>
      <c r="Y213" s="6"/>
      <c r="Z213" s="6"/>
    </row>
    <row r="214" ht="35.25" customHeight="1">
      <c r="A214" s="18" t="s">
        <v>541</v>
      </c>
      <c r="B214" s="19" t="s">
        <v>542</v>
      </c>
      <c r="C214" s="20" t="s">
        <v>543</v>
      </c>
      <c r="D214" s="19" t="s">
        <v>6</v>
      </c>
      <c r="E214" s="27">
        <v>2.0</v>
      </c>
      <c r="F214" s="22">
        <v>23.53</v>
      </c>
      <c r="G214" s="23">
        <f t="shared" si="27"/>
        <v>47.06</v>
      </c>
      <c r="H214" s="6"/>
      <c r="I214" s="6"/>
      <c r="J214" s="6"/>
      <c r="K214" s="6"/>
      <c r="L214" s="6"/>
      <c r="M214" s="6"/>
      <c r="N214" s="6"/>
      <c r="O214" s="6"/>
      <c r="P214" s="6"/>
      <c r="Q214" s="6"/>
      <c r="R214" s="6"/>
      <c r="S214" s="6"/>
      <c r="T214" s="6"/>
      <c r="U214" s="6"/>
      <c r="V214" s="6"/>
      <c r="W214" s="6"/>
      <c r="X214" s="6"/>
      <c r="Y214" s="6"/>
      <c r="Z214" s="6"/>
    </row>
    <row r="215" ht="35.25" customHeight="1">
      <c r="A215" s="18" t="s">
        <v>544</v>
      </c>
      <c r="B215" s="19" t="s">
        <v>545</v>
      </c>
      <c r="C215" s="20" t="s">
        <v>546</v>
      </c>
      <c r="D215" s="19" t="s">
        <v>6</v>
      </c>
      <c r="E215" s="27">
        <v>46.0</v>
      </c>
      <c r="F215" s="22">
        <v>13.87</v>
      </c>
      <c r="G215" s="23">
        <f t="shared" si="27"/>
        <v>638.02</v>
      </c>
      <c r="H215" s="6"/>
      <c r="I215" s="6"/>
      <c r="J215" s="6"/>
      <c r="K215" s="6"/>
      <c r="L215" s="6"/>
      <c r="M215" s="6"/>
      <c r="N215" s="6"/>
      <c r="O215" s="6"/>
      <c r="P215" s="6"/>
      <c r="Q215" s="6"/>
      <c r="R215" s="6"/>
      <c r="S215" s="6"/>
      <c r="T215" s="6"/>
      <c r="U215" s="6"/>
      <c r="V215" s="6"/>
      <c r="W215" s="6"/>
      <c r="X215" s="6"/>
      <c r="Y215" s="6"/>
      <c r="Z215" s="6"/>
    </row>
    <row r="216" ht="35.25" customHeight="1">
      <c r="A216" s="18" t="s">
        <v>547</v>
      </c>
      <c r="B216" s="19" t="s">
        <v>548</v>
      </c>
      <c r="C216" s="20" t="s">
        <v>549</v>
      </c>
      <c r="D216" s="19" t="s">
        <v>6</v>
      </c>
      <c r="E216" s="27">
        <v>15.0</v>
      </c>
      <c r="F216" s="22">
        <v>57.02</v>
      </c>
      <c r="G216" s="23">
        <f t="shared" si="27"/>
        <v>855.3</v>
      </c>
      <c r="H216" s="6"/>
      <c r="I216" s="6"/>
      <c r="J216" s="6"/>
      <c r="K216" s="6"/>
      <c r="L216" s="6"/>
      <c r="M216" s="6"/>
      <c r="N216" s="6"/>
      <c r="O216" s="6"/>
      <c r="P216" s="6"/>
      <c r="Q216" s="6"/>
      <c r="R216" s="6"/>
      <c r="S216" s="6"/>
      <c r="T216" s="6"/>
      <c r="U216" s="6"/>
      <c r="V216" s="6"/>
      <c r="W216" s="6"/>
      <c r="X216" s="6"/>
      <c r="Y216" s="6"/>
      <c r="Z216" s="6"/>
    </row>
    <row r="217" ht="35.25" customHeight="1">
      <c r="A217" s="18" t="s">
        <v>550</v>
      </c>
      <c r="B217" s="19" t="s">
        <v>551</v>
      </c>
      <c r="C217" s="20" t="s">
        <v>552</v>
      </c>
      <c r="D217" s="19" t="s">
        <v>6</v>
      </c>
      <c r="E217" s="27">
        <v>4.0</v>
      </c>
      <c r="F217" s="22">
        <v>93.28</v>
      </c>
      <c r="G217" s="23">
        <f t="shared" si="27"/>
        <v>373.12</v>
      </c>
      <c r="H217" s="6"/>
      <c r="I217" s="6"/>
      <c r="J217" s="6"/>
      <c r="K217" s="6"/>
      <c r="L217" s="6"/>
      <c r="M217" s="6"/>
      <c r="N217" s="6"/>
      <c r="O217" s="6"/>
      <c r="P217" s="6"/>
      <c r="Q217" s="6"/>
      <c r="R217" s="6"/>
      <c r="S217" s="6"/>
      <c r="T217" s="6"/>
      <c r="U217" s="6"/>
      <c r="V217" s="6"/>
      <c r="W217" s="6"/>
      <c r="X217" s="6"/>
      <c r="Y217" s="6"/>
      <c r="Z217" s="6"/>
    </row>
    <row r="218" ht="45.0" customHeight="1">
      <c r="A218" s="18" t="s">
        <v>553</v>
      </c>
      <c r="B218" s="19" t="s">
        <v>554</v>
      </c>
      <c r="C218" s="20" t="s">
        <v>555</v>
      </c>
      <c r="D218" s="19" t="s">
        <v>6</v>
      </c>
      <c r="E218" s="27">
        <v>4.0</v>
      </c>
      <c r="F218" s="22">
        <v>26.28</v>
      </c>
      <c r="G218" s="23">
        <f t="shared" si="27"/>
        <v>105.12</v>
      </c>
      <c r="H218" s="6"/>
      <c r="I218" s="6"/>
      <c r="J218" s="6"/>
      <c r="K218" s="6"/>
      <c r="L218" s="6"/>
      <c r="M218" s="6"/>
      <c r="N218" s="6"/>
      <c r="O218" s="6"/>
      <c r="P218" s="6"/>
      <c r="Q218" s="6"/>
      <c r="R218" s="6"/>
      <c r="S218" s="6"/>
      <c r="T218" s="6"/>
      <c r="U218" s="6"/>
      <c r="V218" s="6"/>
      <c r="W218" s="6"/>
      <c r="X218" s="6"/>
      <c r="Y218" s="6"/>
      <c r="Z218" s="6"/>
    </row>
    <row r="219" ht="45.0" customHeight="1">
      <c r="A219" s="18" t="s">
        <v>556</v>
      </c>
      <c r="B219" s="19" t="s">
        <v>557</v>
      </c>
      <c r="C219" s="20" t="s">
        <v>558</v>
      </c>
      <c r="D219" s="19" t="s">
        <v>6</v>
      </c>
      <c r="E219" s="27">
        <v>6.0</v>
      </c>
      <c r="F219" s="22">
        <v>38.72</v>
      </c>
      <c r="G219" s="23">
        <f t="shared" si="27"/>
        <v>232.32</v>
      </c>
      <c r="H219" s="6"/>
      <c r="I219" s="6"/>
      <c r="J219" s="6"/>
      <c r="K219" s="6"/>
      <c r="L219" s="6"/>
      <c r="M219" s="6"/>
      <c r="N219" s="6"/>
      <c r="O219" s="6"/>
      <c r="P219" s="6"/>
      <c r="Q219" s="6"/>
      <c r="R219" s="6"/>
      <c r="S219" s="6"/>
      <c r="T219" s="6"/>
      <c r="U219" s="6"/>
      <c r="V219" s="6"/>
      <c r="W219" s="6"/>
      <c r="X219" s="6"/>
      <c r="Y219" s="6"/>
      <c r="Z219" s="6"/>
    </row>
    <row r="220" ht="35.25" customHeight="1">
      <c r="A220" s="18" t="s">
        <v>559</v>
      </c>
      <c r="B220" s="19" t="s">
        <v>560</v>
      </c>
      <c r="C220" s="20" t="s">
        <v>561</v>
      </c>
      <c r="D220" s="19" t="s">
        <v>6</v>
      </c>
      <c r="E220" s="27">
        <v>7.0</v>
      </c>
      <c r="F220" s="22">
        <v>97.42</v>
      </c>
      <c r="G220" s="23">
        <f t="shared" si="27"/>
        <v>681.94</v>
      </c>
      <c r="H220" s="6"/>
      <c r="I220" s="6"/>
      <c r="J220" s="6"/>
      <c r="K220" s="6"/>
      <c r="L220" s="6"/>
      <c r="M220" s="6"/>
      <c r="N220" s="6"/>
      <c r="O220" s="6"/>
      <c r="P220" s="6"/>
      <c r="Q220" s="6"/>
      <c r="R220" s="6"/>
      <c r="S220" s="6"/>
      <c r="T220" s="6"/>
      <c r="U220" s="6"/>
      <c r="V220" s="6"/>
      <c r="W220" s="6"/>
      <c r="X220" s="6"/>
      <c r="Y220" s="6"/>
      <c r="Z220" s="6"/>
    </row>
    <row r="221" ht="35.25" customHeight="1">
      <c r="A221" s="18" t="s">
        <v>562</v>
      </c>
      <c r="B221" s="19" t="s">
        <v>563</v>
      </c>
      <c r="C221" s="20" t="s">
        <v>564</v>
      </c>
      <c r="D221" s="19" t="s">
        <v>6</v>
      </c>
      <c r="E221" s="27">
        <v>4.0</v>
      </c>
      <c r="F221" s="22">
        <v>38.31</v>
      </c>
      <c r="G221" s="23">
        <f t="shared" si="27"/>
        <v>153.24</v>
      </c>
      <c r="H221" s="6"/>
      <c r="I221" s="6"/>
      <c r="J221" s="6"/>
      <c r="K221" s="6"/>
      <c r="L221" s="6"/>
      <c r="M221" s="6"/>
      <c r="N221" s="6"/>
      <c r="O221" s="6"/>
      <c r="P221" s="6"/>
      <c r="Q221" s="6"/>
      <c r="R221" s="6"/>
      <c r="S221" s="6"/>
      <c r="T221" s="6"/>
      <c r="U221" s="6"/>
      <c r="V221" s="6"/>
      <c r="W221" s="6"/>
      <c r="X221" s="6"/>
      <c r="Y221" s="6"/>
      <c r="Z221" s="6"/>
    </row>
    <row r="222" ht="35.25" customHeight="1">
      <c r="A222" s="18" t="s">
        <v>565</v>
      </c>
      <c r="B222" s="19" t="s">
        <v>566</v>
      </c>
      <c r="C222" s="20" t="s">
        <v>567</v>
      </c>
      <c r="D222" s="19" t="s">
        <v>6</v>
      </c>
      <c r="E222" s="27">
        <v>1.0</v>
      </c>
      <c r="F222" s="22">
        <v>18.36</v>
      </c>
      <c r="G222" s="23">
        <f t="shared" si="27"/>
        <v>18.36</v>
      </c>
      <c r="H222" s="6"/>
      <c r="I222" s="6"/>
      <c r="J222" s="6"/>
      <c r="K222" s="6"/>
      <c r="L222" s="6"/>
      <c r="M222" s="6"/>
      <c r="N222" s="6"/>
      <c r="O222" s="6"/>
      <c r="P222" s="6"/>
      <c r="Q222" s="6"/>
      <c r="R222" s="6"/>
      <c r="S222" s="6"/>
      <c r="T222" s="6"/>
      <c r="U222" s="6"/>
      <c r="V222" s="6"/>
      <c r="W222" s="6"/>
      <c r="X222" s="6"/>
      <c r="Y222" s="6"/>
      <c r="Z222" s="6"/>
    </row>
    <row r="223" ht="25.5" customHeight="1">
      <c r="A223" s="18" t="s">
        <v>568</v>
      </c>
      <c r="B223" s="19" t="s">
        <v>569</v>
      </c>
      <c r="C223" s="20" t="s">
        <v>570</v>
      </c>
      <c r="D223" s="19" t="s">
        <v>6</v>
      </c>
      <c r="E223" s="27">
        <v>23.0</v>
      </c>
      <c r="F223" s="22">
        <v>7.5</v>
      </c>
      <c r="G223" s="23">
        <f t="shared" si="27"/>
        <v>172.5</v>
      </c>
      <c r="H223" s="6"/>
      <c r="I223" s="6"/>
      <c r="J223" s="6"/>
      <c r="K223" s="6"/>
      <c r="L223" s="6"/>
      <c r="M223" s="6"/>
      <c r="N223" s="6"/>
      <c r="O223" s="6"/>
      <c r="P223" s="6"/>
      <c r="Q223" s="6"/>
      <c r="R223" s="6"/>
      <c r="S223" s="6"/>
      <c r="T223" s="6"/>
      <c r="U223" s="6"/>
      <c r="V223" s="6"/>
      <c r="W223" s="6"/>
      <c r="X223" s="6"/>
      <c r="Y223" s="6"/>
      <c r="Z223" s="6"/>
    </row>
    <row r="224" ht="35.25" customHeight="1">
      <c r="A224" s="18" t="s">
        <v>571</v>
      </c>
      <c r="B224" s="19" t="s">
        <v>572</v>
      </c>
      <c r="C224" s="20" t="s">
        <v>573</v>
      </c>
      <c r="D224" s="19" t="s">
        <v>78</v>
      </c>
      <c r="E224" s="27">
        <v>88.95</v>
      </c>
      <c r="F224" s="22">
        <v>13.95</v>
      </c>
      <c r="G224" s="23">
        <f t="shared" si="27"/>
        <v>1240.85</v>
      </c>
      <c r="H224" s="6"/>
      <c r="I224" s="6"/>
      <c r="J224" s="6"/>
      <c r="K224" s="6"/>
      <c r="L224" s="6"/>
      <c r="M224" s="6"/>
      <c r="N224" s="6"/>
      <c r="O224" s="6"/>
      <c r="P224" s="6"/>
      <c r="Q224" s="6"/>
      <c r="R224" s="6"/>
      <c r="S224" s="6"/>
      <c r="T224" s="6"/>
      <c r="U224" s="6"/>
      <c r="V224" s="6"/>
      <c r="W224" s="6"/>
      <c r="X224" s="6"/>
      <c r="Y224" s="6"/>
      <c r="Z224" s="6"/>
    </row>
    <row r="225" ht="35.25" customHeight="1">
      <c r="A225" s="18" t="s">
        <v>574</v>
      </c>
      <c r="B225" s="19" t="s">
        <v>575</v>
      </c>
      <c r="C225" s="20" t="s">
        <v>576</v>
      </c>
      <c r="D225" s="19" t="s">
        <v>78</v>
      </c>
      <c r="E225" s="27">
        <v>233.9</v>
      </c>
      <c r="F225" s="22">
        <v>39.31</v>
      </c>
      <c r="G225" s="23">
        <f t="shared" si="27"/>
        <v>9194.61</v>
      </c>
      <c r="H225" s="6"/>
      <c r="I225" s="6"/>
      <c r="J225" s="6"/>
      <c r="K225" s="6"/>
      <c r="L225" s="6"/>
      <c r="M225" s="6"/>
      <c r="N225" s="6"/>
      <c r="O225" s="6"/>
      <c r="P225" s="6"/>
      <c r="Q225" s="6"/>
      <c r="R225" s="6"/>
      <c r="S225" s="6"/>
      <c r="T225" s="6"/>
      <c r="U225" s="6"/>
      <c r="V225" s="6"/>
      <c r="W225" s="6"/>
      <c r="X225" s="6"/>
      <c r="Y225" s="6"/>
      <c r="Z225" s="6"/>
    </row>
    <row r="226" ht="35.25" customHeight="1">
      <c r="A226" s="18" t="s">
        <v>577</v>
      </c>
      <c r="B226" s="19" t="s">
        <v>578</v>
      </c>
      <c r="C226" s="20" t="s">
        <v>579</v>
      </c>
      <c r="D226" s="19" t="s">
        <v>78</v>
      </c>
      <c r="E226" s="27">
        <v>101.38</v>
      </c>
      <c r="F226" s="22">
        <v>20.02</v>
      </c>
      <c r="G226" s="23">
        <f t="shared" si="27"/>
        <v>2029.63</v>
      </c>
      <c r="H226" s="6"/>
      <c r="I226" s="6"/>
      <c r="J226" s="6"/>
      <c r="K226" s="6"/>
      <c r="L226" s="6"/>
      <c r="M226" s="6"/>
      <c r="N226" s="6"/>
      <c r="O226" s="6"/>
      <c r="P226" s="6"/>
      <c r="Q226" s="6"/>
      <c r="R226" s="6"/>
      <c r="S226" s="6"/>
      <c r="T226" s="6"/>
      <c r="U226" s="6"/>
      <c r="V226" s="6"/>
      <c r="W226" s="6"/>
      <c r="X226" s="6"/>
      <c r="Y226" s="6"/>
      <c r="Z226" s="6"/>
    </row>
    <row r="227" ht="35.25" customHeight="1">
      <c r="A227" s="18" t="s">
        <v>580</v>
      </c>
      <c r="B227" s="19" t="s">
        <v>581</v>
      </c>
      <c r="C227" s="20" t="s">
        <v>582</v>
      </c>
      <c r="D227" s="19" t="s">
        <v>78</v>
      </c>
      <c r="E227" s="27">
        <v>115.77</v>
      </c>
      <c r="F227" s="22">
        <v>26.13</v>
      </c>
      <c r="G227" s="23">
        <f t="shared" si="27"/>
        <v>3025.07</v>
      </c>
      <c r="H227" s="6"/>
      <c r="I227" s="6"/>
      <c r="J227" s="6"/>
      <c r="K227" s="6"/>
      <c r="L227" s="6"/>
      <c r="M227" s="6"/>
      <c r="N227" s="6"/>
      <c r="O227" s="6"/>
      <c r="P227" s="6"/>
      <c r="Q227" s="6"/>
      <c r="R227" s="6"/>
      <c r="S227" s="6"/>
      <c r="T227" s="6"/>
      <c r="U227" s="6"/>
      <c r="V227" s="6"/>
      <c r="W227" s="6"/>
      <c r="X227" s="6"/>
      <c r="Y227" s="6"/>
      <c r="Z227" s="6"/>
    </row>
    <row r="228" ht="35.25" customHeight="1">
      <c r="A228" s="18" t="s">
        <v>583</v>
      </c>
      <c r="B228" s="19" t="s">
        <v>584</v>
      </c>
      <c r="C228" s="20" t="s">
        <v>585</v>
      </c>
      <c r="D228" s="19" t="s">
        <v>78</v>
      </c>
      <c r="E228" s="27">
        <v>28.3</v>
      </c>
      <c r="F228" s="22">
        <v>34.29</v>
      </c>
      <c r="G228" s="23">
        <f t="shared" si="27"/>
        <v>970.41</v>
      </c>
      <c r="H228" s="6"/>
      <c r="I228" s="6"/>
      <c r="J228" s="6"/>
      <c r="K228" s="6"/>
      <c r="L228" s="6"/>
      <c r="M228" s="6"/>
      <c r="N228" s="6"/>
      <c r="O228" s="6"/>
      <c r="P228" s="6"/>
      <c r="Q228" s="6"/>
      <c r="R228" s="6"/>
      <c r="S228" s="6"/>
      <c r="T228" s="6"/>
      <c r="U228" s="6"/>
      <c r="V228" s="6"/>
      <c r="W228" s="6"/>
      <c r="X228" s="6"/>
      <c r="Y228" s="6"/>
      <c r="Z228" s="6"/>
    </row>
    <row r="229" ht="15.75" customHeight="1">
      <c r="A229" s="18" t="s">
        <v>586</v>
      </c>
      <c r="B229" s="19" t="s">
        <v>587</v>
      </c>
      <c r="C229" s="20" t="s">
        <v>588</v>
      </c>
      <c r="D229" s="19" t="s">
        <v>6</v>
      </c>
      <c r="E229" s="27">
        <v>15.0</v>
      </c>
      <c r="F229" s="22">
        <v>24.03</v>
      </c>
      <c r="G229" s="23">
        <f t="shared" si="27"/>
        <v>360.45</v>
      </c>
      <c r="H229" s="6"/>
      <c r="I229" s="6"/>
      <c r="J229" s="6"/>
      <c r="K229" s="6"/>
      <c r="L229" s="6"/>
      <c r="M229" s="6"/>
      <c r="N229" s="6"/>
      <c r="O229" s="6"/>
      <c r="P229" s="6"/>
      <c r="Q229" s="6"/>
      <c r="R229" s="6"/>
      <c r="S229" s="6"/>
      <c r="T229" s="6"/>
      <c r="U229" s="6"/>
      <c r="V229" s="6"/>
      <c r="W229" s="6"/>
      <c r="X229" s="6"/>
      <c r="Y229" s="6"/>
      <c r="Z229" s="6"/>
    </row>
    <row r="230" ht="15.75" customHeight="1">
      <c r="A230" s="18" t="s">
        <v>589</v>
      </c>
      <c r="B230" s="19" t="s">
        <v>590</v>
      </c>
      <c r="C230" s="20" t="s">
        <v>591</v>
      </c>
      <c r="D230" s="19" t="s">
        <v>6</v>
      </c>
      <c r="E230" s="27">
        <v>8.0</v>
      </c>
      <c r="F230" s="22">
        <v>37.97</v>
      </c>
      <c r="G230" s="23">
        <f t="shared" si="27"/>
        <v>303.76</v>
      </c>
      <c r="H230" s="6"/>
      <c r="I230" s="6"/>
      <c r="J230" s="6"/>
      <c r="K230" s="6"/>
      <c r="L230" s="6"/>
      <c r="M230" s="6"/>
      <c r="N230" s="6"/>
      <c r="O230" s="6"/>
      <c r="P230" s="6"/>
      <c r="Q230" s="6"/>
      <c r="R230" s="6"/>
      <c r="S230" s="6"/>
      <c r="T230" s="6"/>
      <c r="U230" s="6"/>
      <c r="V230" s="6"/>
      <c r="W230" s="6"/>
      <c r="X230" s="6"/>
      <c r="Y230" s="6"/>
      <c r="Z230" s="6"/>
    </row>
    <row r="231" ht="45.0" customHeight="1">
      <c r="A231" s="18" t="s">
        <v>592</v>
      </c>
      <c r="B231" s="19" t="s">
        <v>593</v>
      </c>
      <c r="C231" s="20" t="s">
        <v>594</v>
      </c>
      <c r="D231" s="19" t="s">
        <v>6</v>
      </c>
      <c r="E231" s="27">
        <v>41.0</v>
      </c>
      <c r="F231" s="22">
        <v>23.99</v>
      </c>
      <c r="G231" s="23">
        <f t="shared" si="27"/>
        <v>983.59</v>
      </c>
      <c r="H231" s="6"/>
      <c r="I231" s="6"/>
      <c r="J231" s="6"/>
      <c r="K231" s="6"/>
      <c r="L231" s="6"/>
      <c r="M231" s="6"/>
      <c r="N231" s="6"/>
      <c r="O231" s="6"/>
      <c r="P231" s="6"/>
      <c r="Q231" s="6"/>
      <c r="R231" s="6"/>
      <c r="S231" s="6"/>
      <c r="T231" s="6"/>
      <c r="U231" s="6"/>
      <c r="V231" s="6"/>
      <c r="W231" s="6"/>
      <c r="X231" s="6"/>
      <c r="Y231" s="6"/>
      <c r="Z231" s="6"/>
    </row>
    <row r="232" ht="45.0" customHeight="1">
      <c r="A232" s="18" t="s">
        <v>595</v>
      </c>
      <c r="B232" s="19" t="s">
        <v>596</v>
      </c>
      <c r="C232" s="20" t="s">
        <v>597</v>
      </c>
      <c r="D232" s="19" t="s">
        <v>6</v>
      </c>
      <c r="E232" s="27">
        <v>22.0</v>
      </c>
      <c r="F232" s="22">
        <v>40.74</v>
      </c>
      <c r="G232" s="23">
        <f t="shared" si="27"/>
        <v>896.28</v>
      </c>
      <c r="H232" s="6"/>
      <c r="I232" s="6"/>
      <c r="J232" s="6"/>
      <c r="K232" s="6"/>
      <c r="L232" s="6"/>
      <c r="M232" s="6"/>
      <c r="N232" s="6"/>
      <c r="O232" s="6"/>
      <c r="P232" s="6"/>
      <c r="Q232" s="6"/>
      <c r="R232" s="6"/>
      <c r="S232" s="6"/>
      <c r="T232" s="6"/>
      <c r="U232" s="6"/>
      <c r="V232" s="6"/>
      <c r="W232" s="6"/>
      <c r="X232" s="6"/>
      <c r="Y232" s="6"/>
      <c r="Z232" s="6"/>
    </row>
    <row r="233" ht="45.0" customHeight="1">
      <c r="A233" s="18" t="s">
        <v>598</v>
      </c>
      <c r="B233" s="19" t="s">
        <v>599</v>
      </c>
      <c r="C233" s="20" t="s">
        <v>600</v>
      </c>
      <c r="D233" s="19" t="s">
        <v>6</v>
      </c>
      <c r="E233" s="27">
        <v>7.0</v>
      </c>
      <c r="F233" s="22">
        <v>104.45</v>
      </c>
      <c r="G233" s="23">
        <f t="shared" si="27"/>
        <v>731.15</v>
      </c>
      <c r="H233" s="6"/>
      <c r="I233" s="6"/>
      <c r="J233" s="6"/>
      <c r="K233" s="6"/>
      <c r="L233" s="6"/>
      <c r="M233" s="6"/>
      <c r="N233" s="6"/>
      <c r="O233" s="6"/>
      <c r="P233" s="6"/>
      <c r="Q233" s="6"/>
      <c r="R233" s="6"/>
      <c r="S233" s="6"/>
      <c r="T233" s="6"/>
      <c r="U233" s="6"/>
      <c r="V233" s="6"/>
      <c r="W233" s="6"/>
      <c r="X233" s="6"/>
      <c r="Y233" s="6"/>
      <c r="Z233" s="6"/>
    </row>
    <row r="234" ht="45.0" customHeight="1">
      <c r="A234" s="18" t="s">
        <v>601</v>
      </c>
      <c r="B234" s="19" t="s">
        <v>602</v>
      </c>
      <c r="C234" s="20" t="s">
        <v>603</v>
      </c>
      <c r="D234" s="19" t="s">
        <v>6</v>
      </c>
      <c r="E234" s="27">
        <v>1.0</v>
      </c>
      <c r="F234" s="22">
        <v>346.52</v>
      </c>
      <c r="G234" s="23">
        <f t="shared" si="27"/>
        <v>346.52</v>
      </c>
      <c r="H234" s="6"/>
      <c r="I234" s="6"/>
      <c r="J234" s="6"/>
      <c r="K234" s="6"/>
      <c r="L234" s="6"/>
      <c r="M234" s="6"/>
      <c r="N234" s="6"/>
      <c r="O234" s="6"/>
      <c r="P234" s="6"/>
      <c r="Q234" s="6"/>
      <c r="R234" s="6"/>
      <c r="S234" s="6"/>
      <c r="T234" s="6"/>
      <c r="U234" s="6"/>
      <c r="V234" s="6"/>
      <c r="W234" s="6"/>
      <c r="X234" s="6"/>
      <c r="Y234" s="6"/>
      <c r="Z234" s="6"/>
    </row>
    <row r="235" ht="45.0" customHeight="1">
      <c r="A235" s="18" t="s">
        <v>604</v>
      </c>
      <c r="B235" s="19" t="s">
        <v>605</v>
      </c>
      <c r="C235" s="20" t="s">
        <v>606</v>
      </c>
      <c r="D235" s="19" t="s">
        <v>6</v>
      </c>
      <c r="E235" s="27">
        <v>2.0</v>
      </c>
      <c r="F235" s="22">
        <v>49.75</v>
      </c>
      <c r="G235" s="23">
        <f t="shared" si="27"/>
        <v>99.5</v>
      </c>
      <c r="H235" s="6"/>
      <c r="I235" s="6"/>
      <c r="J235" s="6"/>
      <c r="K235" s="6"/>
      <c r="L235" s="6"/>
      <c r="M235" s="6"/>
      <c r="N235" s="6"/>
      <c r="O235" s="6"/>
      <c r="P235" s="6"/>
      <c r="Q235" s="6"/>
      <c r="R235" s="6"/>
      <c r="S235" s="6"/>
      <c r="T235" s="6"/>
      <c r="U235" s="6"/>
      <c r="V235" s="6"/>
      <c r="W235" s="6"/>
      <c r="X235" s="6"/>
      <c r="Y235" s="6"/>
      <c r="Z235" s="6"/>
    </row>
    <row r="236" ht="35.25" customHeight="1">
      <c r="A236" s="18" t="s">
        <v>607</v>
      </c>
      <c r="B236" s="19" t="s">
        <v>608</v>
      </c>
      <c r="C236" s="20" t="s">
        <v>609</v>
      </c>
      <c r="D236" s="19" t="s">
        <v>6</v>
      </c>
      <c r="E236" s="27">
        <v>9.0</v>
      </c>
      <c r="F236" s="22">
        <v>9.95</v>
      </c>
      <c r="G236" s="23">
        <f t="shared" si="27"/>
        <v>89.55</v>
      </c>
      <c r="H236" s="6"/>
      <c r="I236" s="6"/>
      <c r="J236" s="6"/>
      <c r="K236" s="6"/>
      <c r="L236" s="6"/>
      <c r="M236" s="6"/>
      <c r="N236" s="6"/>
      <c r="O236" s="6"/>
      <c r="P236" s="6"/>
      <c r="Q236" s="6"/>
      <c r="R236" s="6"/>
      <c r="S236" s="6"/>
      <c r="T236" s="6"/>
      <c r="U236" s="6"/>
      <c r="V236" s="6"/>
      <c r="W236" s="6"/>
      <c r="X236" s="6"/>
      <c r="Y236" s="6"/>
      <c r="Z236" s="6"/>
    </row>
    <row r="237" ht="35.25" customHeight="1">
      <c r="A237" s="18" t="s">
        <v>610</v>
      </c>
      <c r="B237" s="19" t="s">
        <v>611</v>
      </c>
      <c r="C237" s="20" t="s">
        <v>612</v>
      </c>
      <c r="D237" s="19" t="s">
        <v>6</v>
      </c>
      <c r="E237" s="27">
        <v>5.0</v>
      </c>
      <c r="F237" s="22">
        <v>9.55</v>
      </c>
      <c r="G237" s="23">
        <f t="shared" si="27"/>
        <v>47.75</v>
      </c>
      <c r="H237" s="6"/>
      <c r="I237" s="6"/>
      <c r="J237" s="6"/>
      <c r="K237" s="6"/>
      <c r="L237" s="6"/>
      <c r="M237" s="6"/>
      <c r="N237" s="6"/>
      <c r="O237" s="6"/>
      <c r="P237" s="6"/>
      <c r="Q237" s="6"/>
      <c r="R237" s="6"/>
      <c r="S237" s="6"/>
      <c r="T237" s="6"/>
      <c r="U237" s="6"/>
      <c r="V237" s="6"/>
      <c r="W237" s="6"/>
      <c r="X237" s="6"/>
      <c r="Y237" s="6"/>
      <c r="Z237" s="6"/>
    </row>
    <row r="238" ht="35.25" customHeight="1">
      <c r="A238" s="18" t="s">
        <v>613</v>
      </c>
      <c r="B238" s="19" t="s">
        <v>614</v>
      </c>
      <c r="C238" s="20" t="s">
        <v>615</v>
      </c>
      <c r="D238" s="19" t="s">
        <v>6</v>
      </c>
      <c r="E238" s="27">
        <v>3.0</v>
      </c>
      <c r="F238" s="22">
        <v>13.75</v>
      </c>
      <c r="G238" s="23">
        <f t="shared" si="27"/>
        <v>41.25</v>
      </c>
      <c r="H238" s="6"/>
      <c r="I238" s="6"/>
      <c r="J238" s="6"/>
      <c r="K238" s="6"/>
      <c r="L238" s="6"/>
      <c r="M238" s="6"/>
      <c r="N238" s="6"/>
      <c r="O238" s="6"/>
      <c r="P238" s="6"/>
      <c r="Q238" s="6"/>
      <c r="R238" s="6"/>
      <c r="S238" s="6"/>
      <c r="T238" s="6"/>
      <c r="U238" s="6"/>
      <c r="V238" s="6"/>
      <c r="W238" s="6"/>
      <c r="X238" s="6"/>
      <c r="Y238" s="6"/>
      <c r="Z238" s="6"/>
    </row>
    <row r="239" ht="35.25" customHeight="1">
      <c r="A239" s="18" t="s">
        <v>616</v>
      </c>
      <c r="B239" s="19" t="s">
        <v>614</v>
      </c>
      <c r="C239" s="20" t="s">
        <v>617</v>
      </c>
      <c r="D239" s="19" t="s">
        <v>6</v>
      </c>
      <c r="E239" s="27">
        <v>5.0</v>
      </c>
      <c r="F239" s="22">
        <v>13.75</v>
      </c>
      <c r="G239" s="23">
        <f t="shared" si="27"/>
        <v>68.75</v>
      </c>
      <c r="H239" s="6"/>
      <c r="I239" s="6"/>
      <c r="J239" s="6"/>
      <c r="K239" s="6"/>
      <c r="L239" s="6"/>
      <c r="M239" s="6"/>
      <c r="N239" s="6"/>
      <c r="O239" s="6"/>
      <c r="P239" s="6"/>
      <c r="Q239" s="6"/>
      <c r="R239" s="6"/>
      <c r="S239" s="6"/>
      <c r="T239" s="6"/>
      <c r="U239" s="6"/>
      <c r="V239" s="6"/>
      <c r="W239" s="6"/>
      <c r="X239" s="6"/>
      <c r="Y239" s="6"/>
      <c r="Z239" s="6"/>
    </row>
    <row r="240" ht="35.25" customHeight="1">
      <c r="A240" s="18" t="s">
        <v>618</v>
      </c>
      <c r="B240" s="19" t="s">
        <v>619</v>
      </c>
      <c r="C240" s="20" t="s">
        <v>620</v>
      </c>
      <c r="D240" s="19" t="s">
        <v>6</v>
      </c>
      <c r="E240" s="27">
        <v>6.0</v>
      </c>
      <c r="F240" s="22">
        <v>18.49</v>
      </c>
      <c r="G240" s="23">
        <f t="shared" si="27"/>
        <v>110.94</v>
      </c>
      <c r="H240" s="6"/>
      <c r="I240" s="6"/>
      <c r="J240" s="6"/>
      <c r="K240" s="6"/>
      <c r="L240" s="6"/>
      <c r="M240" s="6"/>
      <c r="N240" s="6"/>
      <c r="O240" s="6"/>
      <c r="P240" s="6"/>
      <c r="Q240" s="6"/>
      <c r="R240" s="6"/>
      <c r="S240" s="6"/>
      <c r="T240" s="6"/>
      <c r="U240" s="6"/>
      <c r="V240" s="6"/>
      <c r="W240" s="6"/>
      <c r="X240" s="6"/>
      <c r="Y240" s="6"/>
      <c r="Z240" s="6"/>
    </row>
    <row r="241" ht="35.25" customHeight="1">
      <c r="A241" s="18" t="s">
        <v>621</v>
      </c>
      <c r="B241" s="19" t="s">
        <v>622</v>
      </c>
      <c r="C241" s="20" t="s">
        <v>623</v>
      </c>
      <c r="D241" s="19" t="s">
        <v>6</v>
      </c>
      <c r="E241" s="27">
        <v>7.0</v>
      </c>
      <c r="F241" s="22">
        <v>12.96</v>
      </c>
      <c r="G241" s="23">
        <f t="shared" si="27"/>
        <v>90.72</v>
      </c>
      <c r="H241" s="6"/>
      <c r="I241" s="6"/>
      <c r="J241" s="6"/>
      <c r="K241" s="6"/>
      <c r="L241" s="6"/>
      <c r="M241" s="6"/>
      <c r="N241" s="6"/>
      <c r="O241" s="6"/>
      <c r="P241" s="6"/>
      <c r="Q241" s="6"/>
      <c r="R241" s="6"/>
      <c r="S241" s="6"/>
      <c r="T241" s="6"/>
      <c r="U241" s="6"/>
      <c r="V241" s="6"/>
      <c r="W241" s="6"/>
      <c r="X241" s="6"/>
      <c r="Y241" s="6"/>
      <c r="Z241" s="6"/>
    </row>
    <row r="242" ht="45.0" customHeight="1">
      <c r="A242" s="18" t="s">
        <v>624</v>
      </c>
      <c r="B242" s="19" t="s">
        <v>625</v>
      </c>
      <c r="C242" s="20" t="s">
        <v>626</v>
      </c>
      <c r="D242" s="19" t="s">
        <v>6</v>
      </c>
      <c r="E242" s="27">
        <v>1.0</v>
      </c>
      <c r="F242" s="22">
        <v>32.32</v>
      </c>
      <c r="G242" s="23">
        <f t="shared" si="27"/>
        <v>32.32</v>
      </c>
      <c r="H242" s="6"/>
      <c r="I242" s="6"/>
      <c r="J242" s="6"/>
      <c r="K242" s="6"/>
      <c r="L242" s="6"/>
      <c r="M242" s="6"/>
      <c r="N242" s="6"/>
      <c r="O242" s="6"/>
      <c r="P242" s="6"/>
      <c r="Q242" s="6"/>
      <c r="R242" s="6"/>
      <c r="S242" s="6"/>
      <c r="T242" s="6"/>
      <c r="U242" s="6"/>
      <c r="V242" s="6"/>
      <c r="W242" s="6"/>
      <c r="X242" s="6"/>
      <c r="Y242" s="6"/>
      <c r="Z242" s="6"/>
    </row>
    <row r="243" ht="35.25" customHeight="1">
      <c r="A243" s="18" t="s">
        <v>627</v>
      </c>
      <c r="B243" s="19" t="s">
        <v>628</v>
      </c>
      <c r="C243" s="20" t="s">
        <v>629</v>
      </c>
      <c r="D243" s="19" t="s">
        <v>6</v>
      </c>
      <c r="E243" s="27">
        <v>1.0</v>
      </c>
      <c r="F243" s="22">
        <v>41.09</v>
      </c>
      <c r="G243" s="23">
        <f t="shared" si="27"/>
        <v>41.09</v>
      </c>
      <c r="H243" s="6"/>
      <c r="I243" s="6"/>
      <c r="J243" s="6"/>
      <c r="K243" s="6"/>
      <c r="L243" s="6"/>
      <c r="M243" s="6"/>
      <c r="N243" s="6"/>
      <c r="O243" s="6"/>
      <c r="P243" s="6"/>
      <c r="Q243" s="6"/>
      <c r="R243" s="6"/>
      <c r="S243" s="6"/>
      <c r="T243" s="6"/>
      <c r="U243" s="6"/>
      <c r="V243" s="6"/>
      <c r="W243" s="6"/>
      <c r="X243" s="6"/>
      <c r="Y243" s="6"/>
      <c r="Z243" s="6"/>
    </row>
    <row r="244" ht="45.0" customHeight="1">
      <c r="A244" s="18" t="s">
        <v>630</v>
      </c>
      <c r="B244" s="19" t="s">
        <v>631</v>
      </c>
      <c r="C244" s="20" t="s">
        <v>632</v>
      </c>
      <c r="D244" s="19" t="s">
        <v>6</v>
      </c>
      <c r="E244" s="27">
        <v>71.0</v>
      </c>
      <c r="F244" s="22">
        <v>11.2</v>
      </c>
      <c r="G244" s="23">
        <f t="shared" si="27"/>
        <v>795.2</v>
      </c>
      <c r="H244" s="6"/>
      <c r="I244" s="6"/>
      <c r="J244" s="6"/>
      <c r="K244" s="6"/>
      <c r="L244" s="6"/>
      <c r="M244" s="6"/>
      <c r="N244" s="6"/>
      <c r="O244" s="6"/>
      <c r="P244" s="6"/>
      <c r="Q244" s="6"/>
      <c r="R244" s="6"/>
      <c r="S244" s="6"/>
      <c r="T244" s="6"/>
      <c r="U244" s="6"/>
      <c r="V244" s="6"/>
      <c r="W244" s="6"/>
      <c r="X244" s="6"/>
      <c r="Y244" s="6"/>
      <c r="Z244" s="6"/>
    </row>
    <row r="245" ht="45.0" customHeight="1">
      <c r="A245" s="18" t="s">
        <v>633</v>
      </c>
      <c r="B245" s="19" t="s">
        <v>634</v>
      </c>
      <c r="C245" s="20" t="s">
        <v>635</v>
      </c>
      <c r="D245" s="19" t="s">
        <v>6</v>
      </c>
      <c r="E245" s="27">
        <v>3.0</v>
      </c>
      <c r="F245" s="22">
        <v>16.97</v>
      </c>
      <c r="G245" s="23">
        <f t="shared" si="27"/>
        <v>50.91</v>
      </c>
      <c r="H245" s="6"/>
      <c r="I245" s="6"/>
      <c r="J245" s="6"/>
      <c r="K245" s="6"/>
      <c r="L245" s="6"/>
      <c r="M245" s="6"/>
      <c r="N245" s="6"/>
      <c r="O245" s="6"/>
      <c r="P245" s="6"/>
      <c r="Q245" s="6"/>
      <c r="R245" s="6"/>
      <c r="S245" s="6"/>
      <c r="T245" s="6"/>
      <c r="U245" s="6"/>
      <c r="V245" s="6"/>
      <c r="W245" s="6"/>
      <c r="X245" s="6"/>
      <c r="Y245" s="6"/>
      <c r="Z245" s="6"/>
    </row>
    <row r="246" ht="45.0" customHeight="1">
      <c r="A246" s="18" t="s">
        <v>636</v>
      </c>
      <c r="B246" s="19" t="s">
        <v>637</v>
      </c>
      <c r="C246" s="20" t="s">
        <v>638</v>
      </c>
      <c r="D246" s="19" t="s">
        <v>6</v>
      </c>
      <c r="E246" s="27">
        <v>6.0</v>
      </c>
      <c r="F246" s="22">
        <v>28.31</v>
      </c>
      <c r="G246" s="23">
        <f t="shared" si="27"/>
        <v>169.86</v>
      </c>
      <c r="H246" s="6"/>
      <c r="I246" s="6"/>
      <c r="J246" s="6"/>
      <c r="K246" s="6"/>
      <c r="L246" s="6"/>
      <c r="M246" s="6"/>
      <c r="N246" s="6"/>
      <c r="O246" s="6"/>
      <c r="P246" s="6"/>
      <c r="Q246" s="6"/>
      <c r="R246" s="6"/>
      <c r="S246" s="6"/>
      <c r="T246" s="6"/>
      <c r="U246" s="6"/>
      <c r="V246" s="6"/>
      <c r="W246" s="6"/>
      <c r="X246" s="6"/>
      <c r="Y246" s="6"/>
      <c r="Z246" s="6"/>
    </row>
    <row r="247" ht="45.0" customHeight="1">
      <c r="A247" s="18" t="s">
        <v>639</v>
      </c>
      <c r="B247" s="19" t="s">
        <v>625</v>
      </c>
      <c r="C247" s="20" t="s">
        <v>626</v>
      </c>
      <c r="D247" s="19" t="s">
        <v>6</v>
      </c>
      <c r="E247" s="27">
        <v>9.0</v>
      </c>
      <c r="F247" s="22">
        <v>32.32</v>
      </c>
      <c r="G247" s="23">
        <f t="shared" si="27"/>
        <v>290.88</v>
      </c>
      <c r="H247" s="6"/>
      <c r="I247" s="6"/>
      <c r="J247" s="6"/>
      <c r="K247" s="6"/>
      <c r="L247" s="6"/>
      <c r="M247" s="6"/>
      <c r="N247" s="6"/>
      <c r="O247" s="6"/>
      <c r="P247" s="6"/>
      <c r="Q247" s="6"/>
      <c r="R247" s="6"/>
      <c r="S247" s="6"/>
      <c r="T247" s="6"/>
      <c r="U247" s="6"/>
      <c r="V247" s="6"/>
      <c r="W247" s="6"/>
      <c r="X247" s="6"/>
      <c r="Y247" s="6"/>
      <c r="Z247" s="6"/>
    </row>
    <row r="248" ht="45.0" customHeight="1">
      <c r="A248" s="18" t="s">
        <v>640</v>
      </c>
      <c r="B248" s="19" t="s">
        <v>641</v>
      </c>
      <c r="C248" s="20" t="s">
        <v>642</v>
      </c>
      <c r="D248" s="19" t="s">
        <v>6</v>
      </c>
      <c r="E248" s="27">
        <v>1.0</v>
      </c>
      <c r="F248" s="22">
        <v>72.79</v>
      </c>
      <c r="G248" s="23">
        <f t="shared" si="27"/>
        <v>72.79</v>
      </c>
      <c r="H248" s="6"/>
      <c r="I248" s="6"/>
      <c r="J248" s="6"/>
      <c r="K248" s="6"/>
      <c r="L248" s="6"/>
      <c r="M248" s="6"/>
      <c r="N248" s="6"/>
      <c r="O248" s="6"/>
      <c r="P248" s="6"/>
      <c r="Q248" s="6"/>
      <c r="R248" s="6"/>
      <c r="S248" s="6"/>
      <c r="T248" s="6"/>
      <c r="U248" s="6"/>
      <c r="V248" s="6"/>
      <c r="W248" s="6"/>
      <c r="X248" s="6"/>
      <c r="Y248" s="6"/>
      <c r="Z248" s="6"/>
    </row>
    <row r="249" ht="45.0" customHeight="1">
      <c r="A249" s="18" t="s">
        <v>643</v>
      </c>
      <c r="B249" s="19" t="s">
        <v>644</v>
      </c>
      <c r="C249" s="20" t="s">
        <v>645</v>
      </c>
      <c r="D249" s="19" t="s">
        <v>6</v>
      </c>
      <c r="E249" s="27">
        <v>30.0</v>
      </c>
      <c r="F249" s="22">
        <v>9.89</v>
      </c>
      <c r="G249" s="23">
        <f t="shared" si="27"/>
        <v>296.7</v>
      </c>
      <c r="H249" s="6"/>
      <c r="I249" s="6"/>
      <c r="J249" s="6"/>
      <c r="K249" s="6"/>
      <c r="L249" s="6"/>
      <c r="M249" s="6"/>
      <c r="N249" s="6"/>
      <c r="O249" s="6"/>
      <c r="P249" s="6"/>
      <c r="Q249" s="6"/>
      <c r="R249" s="6"/>
      <c r="S249" s="6"/>
      <c r="T249" s="6"/>
      <c r="U249" s="6"/>
      <c r="V249" s="6"/>
      <c r="W249" s="6"/>
      <c r="X249" s="6"/>
      <c r="Y249" s="6"/>
      <c r="Z249" s="6"/>
    </row>
    <row r="250" ht="35.25" customHeight="1">
      <c r="A250" s="18" t="s">
        <v>646</v>
      </c>
      <c r="B250" s="19" t="s">
        <v>647</v>
      </c>
      <c r="C250" s="20" t="s">
        <v>648</v>
      </c>
      <c r="D250" s="19" t="s">
        <v>6</v>
      </c>
      <c r="E250" s="27">
        <v>23.0</v>
      </c>
      <c r="F250" s="22">
        <v>20.49</v>
      </c>
      <c r="G250" s="23">
        <f t="shared" si="27"/>
        <v>471.27</v>
      </c>
      <c r="H250" s="6"/>
      <c r="I250" s="6"/>
      <c r="J250" s="6"/>
      <c r="K250" s="6"/>
      <c r="L250" s="6"/>
      <c r="M250" s="6"/>
      <c r="N250" s="6"/>
      <c r="O250" s="6"/>
      <c r="P250" s="6"/>
      <c r="Q250" s="6"/>
      <c r="R250" s="6"/>
      <c r="S250" s="6"/>
      <c r="T250" s="6"/>
      <c r="U250" s="6"/>
      <c r="V250" s="6"/>
      <c r="W250" s="6"/>
      <c r="X250" s="6"/>
      <c r="Y250" s="6"/>
      <c r="Z250" s="6"/>
    </row>
    <row r="251" ht="35.25" customHeight="1">
      <c r="A251" s="18" t="s">
        <v>649</v>
      </c>
      <c r="B251" s="19" t="s">
        <v>650</v>
      </c>
      <c r="C251" s="20" t="s">
        <v>651</v>
      </c>
      <c r="D251" s="19" t="s">
        <v>6</v>
      </c>
      <c r="E251" s="27">
        <v>5.0</v>
      </c>
      <c r="F251" s="22">
        <v>42.09</v>
      </c>
      <c r="G251" s="23">
        <f t="shared" si="27"/>
        <v>210.45</v>
      </c>
      <c r="H251" s="6"/>
      <c r="I251" s="6"/>
      <c r="J251" s="6"/>
      <c r="K251" s="6"/>
      <c r="L251" s="6"/>
      <c r="M251" s="6"/>
      <c r="N251" s="6"/>
      <c r="O251" s="6"/>
      <c r="P251" s="6"/>
      <c r="Q251" s="6"/>
      <c r="R251" s="6"/>
      <c r="S251" s="6"/>
      <c r="T251" s="6"/>
      <c r="U251" s="6"/>
      <c r="V251" s="6"/>
      <c r="W251" s="6"/>
      <c r="X251" s="6"/>
      <c r="Y251" s="6"/>
      <c r="Z251" s="6"/>
    </row>
    <row r="252" ht="35.25" customHeight="1">
      <c r="A252" s="18" t="s">
        <v>652</v>
      </c>
      <c r="B252" s="19" t="s">
        <v>653</v>
      </c>
      <c r="C252" s="20" t="s">
        <v>654</v>
      </c>
      <c r="D252" s="19" t="s">
        <v>78</v>
      </c>
      <c r="E252" s="27">
        <v>298.99</v>
      </c>
      <c r="F252" s="22">
        <v>22.88</v>
      </c>
      <c r="G252" s="23">
        <f t="shared" si="27"/>
        <v>6840.89</v>
      </c>
      <c r="H252" s="6"/>
      <c r="I252" s="6"/>
      <c r="J252" s="6"/>
      <c r="K252" s="6"/>
      <c r="L252" s="6"/>
      <c r="M252" s="6"/>
      <c r="N252" s="6"/>
      <c r="O252" s="6"/>
      <c r="P252" s="6"/>
      <c r="Q252" s="6"/>
      <c r="R252" s="6"/>
      <c r="S252" s="6"/>
      <c r="T252" s="6"/>
      <c r="U252" s="6"/>
      <c r="V252" s="6"/>
      <c r="W252" s="6"/>
      <c r="X252" s="6"/>
      <c r="Y252" s="6"/>
      <c r="Z252" s="6"/>
    </row>
    <row r="253" ht="35.25" customHeight="1">
      <c r="A253" s="18" t="s">
        <v>655</v>
      </c>
      <c r="B253" s="19" t="s">
        <v>656</v>
      </c>
      <c r="C253" s="20" t="s">
        <v>657</v>
      </c>
      <c r="D253" s="19" t="s">
        <v>78</v>
      </c>
      <c r="E253" s="27">
        <v>34.15</v>
      </c>
      <c r="F253" s="22">
        <v>32.38</v>
      </c>
      <c r="G253" s="23">
        <f t="shared" si="27"/>
        <v>1105.78</v>
      </c>
      <c r="H253" s="6"/>
      <c r="I253" s="6"/>
      <c r="J253" s="6"/>
      <c r="K253" s="6"/>
      <c r="L253" s="6"/>
      <c r="M253" s="6"/>
      <c r="N253" s="6"/>
      <c r="O253" s="6"/>
      <c r="P253" s="6"/>
      <c r="Q253" s="6"/>
      <c r="R253" s="6"/>
      <c r="S253" s="6"/>
      <c r="T253" s="6"/>
      <c r="U253" s="6"/>
      <c r="V253" s="6"/>
      <c r="W253" s="6"/>
      <c r="X253" s="6"/>
      <c r="Y253" s="6"/>
      <c r="Z253" s="6"/>
    </row>
    <row r="254" ht="35.25" customHeight="1">
      <c r="A254" s="18" t="s">
        <v>658</v>
      </c>
      <c r="B254" s="19" t="s">
        <v>659</v>
      </c>
      <c r="C254" s="20" t="s">
        <v>660</v>
      </c>
      <c r="D254" s="19" t="s">
        <v>78</v>
      </c>
      <c r="E254" s="27">
        <v>30.94</v>
      </c>
      <c r="F254" s="22">
        <v>40.23</v>
      </c>
      <c r="G254" s="23">
        <f t="shared" si="27"/>
        <v>1244.72</v>
      </c>
      <c r="H254" s="6"/>
      <c r="I254" s="6"/>
      <c r="J254" s="6"/>
      <c r="K254" s="6"/>
      <c r="L254" s="6"/>
      <c r="M254" s="6"/>
      <c r="N254" s="6"/>
      <c r="O254" s="6"/>
      <c r="P254" s="6"/>
      <c r="Q254" s="6"/>
      <c r="R254" s="6"/>
      <c r="S254" s="6"/>
      <c r="T254" s="6"/>
      <c r="U254" s="6"/>
      <c r="V254" s="6"/>
      <c r="W254" s="6"/>
      <c r="X254" s="6"/>
      <c r="Y254" s="6"/>
      <c r="Z254" s="6"/>
    </row>
    <row r="255" ht="35.25" customHeight="1">
      <c r="A255" s="18" t="s">
        <v>661</v>
      </c>
      <c r="B255" s="19" t="s">
        <v>662</v>
      </c>
      <c r="C255" s="20" t="s">
        <v>663</v>
      </c>
      <c r="D255" s="19" t="s">
        <v>78</v>
      </c>
      <c r="E255" s="27">
        <v>89.27</v>
      </c>
      <c r="F255" s="22">
        <v>42.68</v>
      </c>
      <c r="G255" s="23">
        <f t="shared" si="27"/>
        <v>3810.04</v>
      </c>
      <c r="H255" s="6"/>
      <c r="I255" s="6"/>
      <c r="J255" s="6"/>
      <c r="K255" s="6"/>
      <c r="L255" s="6"/>
      <c r="M255" s="6"/>
      <c r="N255" s="6"/>
      <c r="O255" s="6"/>
      <c r="P255" s="6"/>
      <c r="Q255" s="6"/>
      <c r="R255" s="6"/>
      <c r="S255" s="6"/>
      <c r="T255" s="6"/>
      <c r="U255" s="6"/>
      <c r="V255" s="6"/>
      <c r="W255" s="6"/>
      <c r="X255" s="6"/>
      <c r="Y255" s="6"/>
      <c r="Z255" s="6"/>
    </row>
    <row r="256" ht="35.25" customHeight="1">
      <c r="A256" s="18" t="s">
        <v>664</v>
      </c>
      <c r="B256" s="19" t="s">
        <v>665</v>
      </c>
      <c r="C256" s="20" t="s">
        <v>666</v>
      </c>
      <c r="D256" s="19" t="s">
        <v>78</v>
      </c>
      <c r="E256" s="27">
        <v>67.24</v>
      </c>
      <c r="F256" s="22">
        <v>57.34</v>
      </c>
      <c r="G256" s="23">
        <f t="shared" si="27"/>
        <v>3855.54</v>
      </c>
      <c r="H256" s="6"/>
      <c r="I256" s="6"/>
      <c r="J256" s="6"/>
      <c r="K256" s="6"/>
      <c r="L256" s="6"/>
      <c r="M256" s="6"/>
      <c r="N256" s="6"/>
      <c r="O256" s="6"/>
      <c r="P256" s="6"/>
      <c r="Q256" s="6"/>
      <c r="R256" s="6"/>
      <c r="S256" s="6"/>
      <c r="T256" s="6"/>
      <c r="U256" s="6"/>
      <c r="V256" s="6"/>
      <c r="W256" s="6"/>
      <c r="X256" s="6"/>
      <c r="Y256" s="6"/>
      <c r="Z256" s="6"/>
    </row>
    <row r="257" ht="35.25" customHeight="1">
      <c r="A257" s="18" t="s">
        <v>667</v>
      </c>
      <c r="B257" s="19" t="s">
        <v>668</v>
      </c>
      <c r="C257" s="20" t="s">
        <v>669</v>
      </c>
      <c r="D257" s="19" t="s">
        <v>6</v>
      </c>
      <c r="E257" s="27">
        <v>21.0</v>
      </c>
      <c r="F257" s="22">
        <v>21.93</v>
      </c>
      <c r="G257" s="23">
        <f t="shared" si="27"/>
        <v>460.53</v>
      </c>
      <c r="H257" s="6"/>
      <c r="I257" s="6"/>
      <c r="J257" s="6"/>
      <c r="K257" s="6"/>
      <c r="L257" s="6"/>
      <c r="M257" s="6"/>
      <c r="N257" s="6"/>
      <c r="O257" s="6"/>
      <c r="P257" s="6"/>
      <c r="Q257" s="6"/>
      <c r="R257" s="6"/>
      <c r="S257" s="6"/>
      <c r="T257" s="6"/>
      <c r="U257" s="6"/>
      <c r="V257" s="6"/>
      <c r="W257" s="6"/>
      <c r="X257" s="6"/>
      <c r="Y257" s="6"/>
      <c r="Z257" s="6"/>
    </row>
    <row r="258" ht="35.25" customHeight="1">
      <c r="A258" s="18" t="s">
        <v>670</v>
      </c>
      <c r="B258" s="19" t="s">
        <v>671</v>
      </c>
      <c r="C258" s="20" t="s">
        <v>672</v>
      </c>
      <c r="D258" s="19" t="s">
        <v>6</v>
      </c>
      <c r="E258" s="27">
        <v>8.0</v>
      </c>
      <c r="F258" s="22">
        <v>18.7</v>
      </c>
      <c r="G258" s="23">
        <f t="shared" si="27"/>
        <v>149.6</v>
      </c>
      <c r="H258" s="6"/>
      <c r="I258" s="6"/>
      <c r="J258" s="6"/>
      <c r="K258" s="6"/>
      <c r="L258" s="6"/>
      <c r="M258" s="6"/>
      <c r="N258" s="6"/>
      <c r="O258" s="6"/>
      <c r="P258" s="6"/>
      <c r="Q258" s="6"/>
      <c r="R258" s="6"/>
      <c r="S258" s="6"/>
      <c r="T258" s="6"/>
      <c r="U258" s="6"/>
      <c r="V258" s="6"/>
      <c r="W258" s="6"/>
      <c r="X258" s="6"/>
      <c r="Y258" s="6"/>
      <c r="Z258" s="6"/>
    </row>
    <row r="259" ht="35.25" customHeight="1">
      <c r="A259" s="18" t="s">
        <v>673</v>
      </c>
      <c r="B259" s="19" t="s">
        <v>674</v>
      </c>
      <c r="C259" s="20" t="s">
        <v>675</v>
      </c>
      <c r="D259" s="19" t="s">
        <v>6</v>
      </c>
      <c r="E259" s="27">
        <v>6.0</v>
      </c>
      <c r="F259" s="22">
        <v>21.86</v>
      </c>
      <c r="G259" s="23">
        <f t="shared" si="27"/>
        <v>131.16</v>
      </c>
      <c r="H259" s="6"/>
      <c r="I259" s="6"/>
      <c r="J259" s="6"/>
      <c r="K259" s="6"/>
      <c r="L259" s="6"/>
      <c r="M259" s="6"/>
      <c r="N259" s="6"/>
      <c r="O259" s="6"/>
      <c r="P259" s="6"/>
      <c r="Q259" s="6"/>
      <c r="R259" s="6"/>
      <c r="S259" s="6"/>
      <c r="T259" s="6"/>
      <c r="U259" s="6"/>
      <c r="V259" s="6"/>
      <c r="W259" s="6"/>
      <c r="X259" s="6"/>
      <c r="Y259" s="6"/>
      <c r="Z259" s="6"/>
    </row>
    <row r="260" ht="35.25" customHeight="1">
      <c r="A260" s="18" t="s">
        <v>676</v>
      </c>
      <c r="B260" s="19" t="s">
        <v>677</v>
      </c>
      <c r="C260" s="20" t="s">
        <v>678</v>
      </c>
      <c r="D260" s="19" t="s">
        <v>6</v>
      </c>
      <c r="E260" s="27">
        <v>3.0</v>
      </c>
      <c r="F260" s="22">
        <v>36.14</v>
      </c>
      <c r="G260" s="23">
        <f t="shared" si="27"/>
        <v>108.42</v>
      </c>
      <c r="H260" s="6"/>
      <c r="I260" s="6"/>
      <c r="J260" s="6"/>
      <c r="K260" s="6"/>
      <c r="L260" s="6"/>
      <c r="M260" s="6"/>
      <c r="N260" s="6"/>
      <c r="O260" s="6"/>
      <c r="P260" s="6"/>
      <c r="Q260" s="6"/>
      <c r="R260" s="6"/>
      <c r="S260" s="6"/>
      <c r="T260" s="6"/>
      <c r="U260" s="6"/>
      <c r="V260" s="6"/>
      <c r="W260" s="6"/>
      <c r="X260" s="6"/>
      <c r="Y260" s="6"/>
      <c r="Z260" s="6"/>
    </row>
    <row r="261" ht="35.25" customHeight="1">
      <c r="A261" s="18" t="s">
        <v>679</v>
      </c>
      <c r="B261" s="19" t="s">
        <v>680</v>
      </c>
      <c r="C261" s="20" t="s">
        <v>681</v>
      </c>
      <c r="D261" s="19" t="s">
        <v>6</v>
      </c>
      <c r="E261" s="27">
        <v>12.0</v>
      </c>
      <c r="F261" s="22">
        <v>25.9</v>
      </c>
      <c r="G261" s="23">
        <f t="shared" si="27"/>
        <v>310.8</v>
      </c>
      <c r="H261" s="6"/>
      <c r="I261" s="6"/>
      <c r="J261" s="6"/>
      <c r="K261" s="6"/>
      <c r="L261" s="6"/>
      <c r="M261" s="6"/>
      <c r="N261" s="6"/>
      <c r="O261" s="6"/>
      <c r="P261" s="6"/>
      <c r="Q261" s="6"/>
      <c r="R261" s="6"/>
      <c r="S261" s="6"/>
      <c r="T261" s="6"/>
      <c r="U261" s="6"/>
      <c r="V261" s="6"/>
      <c r="W261" s="6"/>
      <c r="X261" s="6"/>
      <c r="Y261" s="6"/>
      <c r="Z261" s="6"/>
    </row>
    <row r="262" ht="35.25" customHeight="1">
      <c r="A262" s="18" t="s">
        <v>682</v>
      </c>
      <c r="B262" s="19" t="s">
        <v>683</v>
      </c>
      <c r="C262" s="20" t="s">
        <v>684</v>
      </c>
      <c r="D262" s="19" t="s">
        <v>6</v>
      </c>
      <c r="E262" s="27">
        <v>7.0</v>
      </c>
      <c r="F262" s="22">
        <v>57.94</v>
      </c>
      <c r="G262" s="23">
        <f t="shared" si="27"/>
        <v>405.58</v>
      </c>
      <c r="H262" s="6"/>
      <c r="I262" s="6"/>
      <c r="J262" s="6"/>
      <c r="K262" s="6"/>
      <c r="L262" s="6"/>
      <c r="M262" s="6"/>
      <c r="N262" s="6"/>
      <c r="O262" s="6"/>
      <c r="P262" s="6"/>
      <c r="Q262" s="6"/>
      <c r="R262" s="6"/>
      <c r="S262" s="6"/>
      <c r="T262" s="6"/>
      <c r="U262" s="6"/>
      <c r="V262" s="6"/>
      <c r="W262" s="6"/>
      <c r="X262" s="6"/>
      <c r="Y262" s="6"/>
      <c r="Z262" s="6"/>
    </row>
    <row r="263" ht="35.25" customHeight="1">
      <c r="A263" s="18" t="s">
        <v>685</v>
      </c>
      <c r="B263" s="19" t="s">
        <v>686</v>
      </c>
      <c r="C263" s="20" t="s">
        <v>687</v>
      </c>
      <c r="D263" s="19" t="s">
        <v>6</v>
      </c>
      <c r="E263" s="27">
        <v>44.0</v>
      </c>
      <c r="F263" s="22">
        <v>17.78</v>
      </c>
      <c r="G263" s="23">
        <f t="shared" si="27"/>
        <v>782.32</v>
      </c>
      <c r="H263" s="6"/>
      <c r="I263" s="6"/>
      <c r="J263" s="6"/>
      <c r="K263" s="6"/>
      <c r="L263" s="6"/>
      <c r="M263" s="6"/>
      <c r="N263" s="6"/>
      <c r="O263" s="6"/>
      <c r="P263" s="6"/>
      <c r="Q263" s="6"/>
      <c r="R263" s="6"/>
      <c r="S263" s="6"/>
      <c r="T263" s="6"/>
      <c r="U263" s="6"/>
      <c r="V263" s="6"/>
      <c r="W263" s="6"/>
      <c r="X263" s="6"/>
      <c r="Y263" s="6"/>
      <c r="Z263" s="6"/>
    </row>
    <row r="264" ht="35.25" customHeight="1">
      <c r="A264" s="18" t="s">
        <v>688</v>
      </c>
      <c r="B264" s="19" t="s">
        <v>689</v>
      </c>
      <c r="C264" s="20" t="s">
        <v>690</v>
      </c>
      <c r="D264" s="19" t="s">
        <v>6</v>
      </c>
      <c r="E264" s="27">
        <v>4.0</v>
      </c>
      <c r="F264" s="22">
        <v>1412.57</v>
      </c>
      <c r="G264" s="23">
        <f t="shared" si="27"/>
        <v>5650.28</v>
      </c>
      <c r="H264" s="6"/>
      <c r="I264" s="6"/>
      <c r="J264" s="6"/>
      <c r="K264" s="6"/>
      <c r="L264" s="6"/>
      <c r="M264" s="6"/>
      <c r="N264" s="6"/>
      <c r="O264" s="6"/>
      <c r="P264" s="6"/>
      <c r="Q264" s="6"/>
      <c r="R264" s="6"/>
      <c r="S264" s="6"/>
      <c r="T264" s="6"/>
      <c r="U264" s="6"/>
      <c r="V264" s="6"/>
      <c r="W264" s="6"/>
      <c r="X264" s="6"/>
      <c r="Y264" s="6"/>
      <c r="Z264" s="6"/>
    </row>
    <row r="265" ht="25.5" customHeight="1">
      <c r="A265" s="12" t="s">
        <v>691</v>
      </c>
      <c r="B265" s="13"/>
      <c r="C265" s="14" t="s">
        <v>692</v>
      </c>
      <c r="D265" s="14"/>
      <c r="E265" s="15"/>
      <c r="F265" s="16"/>
      <c r="G265" s="28">
        <f>SUM(G266:G280)</f>
        <v>21511.96</v>
      </c>
      <c r="H265" s="6"/>
      <c r="I265" s="6"/>
      <c r="J265" s="6"/>
      <c r="K265" s="6"/>
      <c r="L265" s="6"/>
      <c r="M265" s="6"/>
      <c r="N265" s="6"/>
      <c r="O265" s="6"/>
      <c r="P265" s="6"/>
      <c r="Q265" s="6"/>
      <c r="R265" s="6"/>
      <c r="S265" s="6"/>
      <c r="T265" s="6"/>
      <c r="U265" s="6"/>
      <c r="V265" s="6"/>
      <c r="W265" s="6"/>
      <c r="X265" s="6"/>
      <c r="Y265" s="6"/>
      <c r="Z265" s="6"/>
    </row>
    <row r="266" ht="35.25" customHeight="1">
      <c r="A266" s="18" t="s">
        <v>693</v>
      </c>
      <c r="B266" s="19" t="s">
        <v>694</v>
      </c>
      <c r="C266" s="20" t="s">
        <v>695</v>
      </c>
      <c r="D266" s="19" t="s">
        <v>6</v>
      </c>
      <c r="E266" s="27">
        <v>4.0</v>
      </c>
      <c r="F266" s="22">
        <v>496.0</v>
      </c>
      <c r="G266" s="23">
        <f t="shared" ref="G266:G280" si="28">ROUND(F266*E266,2)</f>
        <v>1984</v>
      </c>
      <c r="H266" s="6"/>
      <c r="I266" s="6"/>
      <c r="J266" s="6"/>
      <c r="K266" s="6"/>
      <c r="L266" s="6"/>
      <c r="M266" s="6"/>
      <c r="N266" s="6"/>
      <c r="O266" s="6"/>
      <c r="P266" s="6"/>
      <c r="Q266" s="6"/>
      <c r="R266" s="6"/>
      <c r="S266" s="6"/>
      <c r="T266" s="6"/>
      <c r="U266" s="6"/>
      <c r="V266" s="6"/>
      <c r="W266" s="6"/>
      <c r="X266" s="6"/>
      <c r="Y266" s="6"/>
      <c r="Z266" s="6"/>
    </row>
    <row r="267" ht="45.0" customHeight="1">
      <c r="A267" s="18" t="s">
        <v>696</v>
      </c>
      <c r="B267" s="19" t="s">
        <v>697</v>
      </c>
      <c r="C267" s="20" t="s">
        <v>698</v>
      </c>
      <c r="D267" s="19" t="s">
        <v>6</v>
      </c>
      <c r="E267" s="27">
        <v>4.0</v>
      </c>
      <c r="F267" s="22">
        <v>225.9</v>
      </c>
      <c r="G267" s="23">
        <f t="shared" si="28"/>
        <v>903.6</v>
      </c>
      <c r="H267" s="6"/>
      <c r="I267" s="6"/>
      <c r="J267" s="6"/>
      <c r="K267" s="6"/>
      <c r="L267" s="6"/>
      <c r="M267" s="6"/>
      <c r="N267" s="6"/>
      <c r="O267" s="6"/>
      <c r="P267" s="6"/>
      <c r="Q267" s="6"/>
      <c r="R267" s="6"/>
      <c r="S267" s="6"/>
      <c r="T267" s="6"/>
      <c r="U267" s="6"/>
      <c r="V267" s="6"/>
      <c r="W267" s="6"/>
      <c r="X267" s="6"/>
      <c r="Y267" s="6"/>
      <c r="Z267" s="6"/>
    </row>
    <row r="268" ht="35.25" customHeight="1">
      <c r="A268" s="18" t="s">
        <v>699</v>
      </c>
      <c r="B268" s="19" t="s">
        <v>476</v>
      </c>
      <c r="C268" s="20" t="s">
        <v>477</v>
      </c>
      <c r="D268" s="19" t="s">
        <v>6</v>
      </c>
      <c r="E268" s="27">
        <v>4.0</v>
      </c>
      <c r="F268" s="22">
        <v>112.43</v>
      </c>
      <c r="G268" s="23">
        <f t="shared" si="28"/>
        <v>449.72</v>
      </c>
      <c r="H268" s="6"/>
      <c r="I268" s="6"/>
      <c r="J268" s="6"/>
      <c r="K268" s="6"/>
      <c r="L268" s="6"/>
      <c r="M268" s="6"/>
      <c r="N268" s="6"/>
      <c r="O268" s="6"/>
      <c r="P268" s="6"/>
      <c r="Q268" s="6"/>
      <c r="R268" s="6"/>
      <c r="S268" s="6"/>
      <c r="T268" s="6"/>
      <c r="U268" s="6"/>
      <c r="V268" s="6"/>
      <c r="W268" s="6"/>
      <c r="X268" s="6"/>
      <c r="Y268" s="6"/>
      <c r="Z268" s="6"/>
    </row>
    <row r="269" ht="25.5" customHeight="1">
      <c r="A269" s="18" t="s">
        <v>700</v>
      </c>
      <c r="B269" s="19" t="s">
        <v>701</v>
      </c>
      <c r="C269" s="20" t="s">
        <v>702</v>
      </c>
      <c r="D269" s="19" t="s">
        <v>32</v>
      </c>
      <c r="E269" s="27">
        <v>8.65</v>
      </c>
      <c r="F269" s="22">
        <v>502.22</v>
      </c>
      <c r="G269" s="23">
        <f t="shared" si="28"/>
        <v>4344.2</v>
      </c>
      <c r="H269" s="6"/>
      <c r="I269" s="6"/>
      <c r="J269" s="6"/>
      <c r="K269" s="6"/>
      <c r="L269" s="6"/>
      <c r="M269" s="6"/>
      <c r="N269" s="6"/>
      <c r="O269" s="6"/>
      <c r="P269" s="6"/>
      <c r="Q269" s="6"/>
      <c r="R269" s="6"/>
      <c r="S269" s="6"/>
      <c r="T269" s="6"/>
      <c r="U269" s="6"/>
      <c r="V269" s="6"/>
      <c r="W269" s="6"/>
      <c r="X269" s="6"/>
      <c r="Y269" s="6"/>
      <c r="Z269" s="6"/>
    </row>
    <row r="270" ht="25.5" customHeight="1">
      <c r="A270" s="18" t="s">
        <v>703</v>
      </c>
      <c r="B270" s="19" t="s">
        <v>704</v>
      </c>
      <c r="C270" s="20" t="s">
        <v>705</v>
      </c>
      <c r="D270" s="19" t="s">
        <v>6</v>
      </c>
      <c r="E270" s="27">
        <v>4.0</v>
      </c>
      <c r="F270" s="22">
        <v>125.4</v>
      </c>
      <c r="G270" s="23">
        <f t="shared" si="28"/>
        <v>501.6</v>
      </c>
      <c r="H270" s="6"/>
      <c r="I270" s="6"/>
      <c r="J270" s="6"/>
      <c r="K270" s="6"/>
      <c r="L270" s="6"/>
      <c r="M270" s="6"/>
      <c r="N270" s="6"/>
      <c r="O270" s="6"/>
      <c r="P270" s="6"/>
      <c r="Q270" s="6"/>
      <c r="R270" s="6"/>
      <c r="S270" s="6"/>
      <c r="T270" s="6"/>
      <c r="U270" s="6"/>
      <c r="V270" s="6"/>
      <c r="W270" s="6"/>
      <c r="X270" s="6"/>
      <c r="Y270" s="6"/>
      <c r="Z270" s="6"/>
    </row>
    <row r="271" ht="25.5" customHeight="1">
      <c r="A271" s="18" t="s">
        <v>706</v>
      </c>
      <c r="B271" s="19" t="s">
        <v>707</v>
      </c>
      <c r="C271" s="20" t="s">
        <v>708</v>
      </c>
      <c r="D271" s="19" t="s">
        <v>6</v>
      </c>
      <c r="E271" s="27">
        <v>8.0</v>
      </c>
      <c r="F271" s="22">
        <v>43.38</v>
      </c>
      <c r="G271" s="23">
        <f t="shared" si="28"/>
        <v>347.04</v>
      </c>
      <c r="H271" s="6"/>
      <c r="I271" s="6"/>
      <c r="J271" s="6"/>
      <c r="K271" s="6"/>
      <c r="L271" s="6"/>
      <c r="M271" s="6"/>
      <c r="N271" s="6"/>
      <c r="O271" s="6"/>
      <c r="P271" s="6"/>
      <c r="Q271" s="6"/>
      <c r="R271" s="6"/>
      <c r="S271" s="6"/>
      <c r="T271" s="6"/>
      <c r="U271" s="6"/>
      <c r="V271" s="6"/>
      <c r="W271" s="6"/>
      <c r="X271" s="6"/>
      <c r="Y271" s="6"/>
      <c r="Z271" s="6"/>
    </row>
    <row r="272" ht="25.5" customHeight="1">
      <c r="A272" s="18" t="s">
        <v>709</v>
      </c>
      <c r="B272" s="19" t="s">
        <v>710</v>
      </c>
      <c r="C272" s="20" t="s">
        <v>711</v>
      </c>
      <c r="D272" s="19" t="s">
        <v>32</v>
      </c>
      <c r="E272" s="27">
        <v>0.48</v>
      </c>
      <c r="F272" s="22">
        <v>247.75</v>
      </c>
      <c r="G272" s="23">
        <f t="shared" si="28"/>
        <v>118.92</v>
      </c>
      <c r="H272" s="6"/>
      <c r="I272" s="6"/>
      <c r="J272" s="6"/>
      <c r="K272" s="6"/>
      <c r="L272" s="6"/>
      <c r="M272" s="6"/>
      <c r="N272" s="6"/>
      <c r="O272" s="6"/>
      <c r="P272" s="6"/>
      <c r="Q272" s="6"/>
      <c r="R272" s="6"/>
      <c r="S272" s="6"/>
      <c r="T272" s="6"/>
      <c r="U272" s="6"/>
      <c r="V272" s="6"/>
      <c r="W272" s="6"/>
      <c r="X272" s="6"/>
      <c r="Y272" s="6"/>
      <c r="Z272" s="6"/>
    </row>
    <row r="273" ht="45.0" customHeight="1">
      <c r="A273" s="18" t="s">
        <v>712</v>
      </c>
      <c r="B273" s="19" t="s">
        <v>713</v>
      </c>
      <c r="C273" s="20" t="s">
        <v>714</v>
      </c>
      <c r="D273" s="19" t="s">
        <v>6</v>
      </c>
      <c r="E273" s="27">
        <v>4.0</v>
      </c>
      <c r="F273" s="22">
        <v>152.91</v>
      </c>
      <c r="G273" s="23">
        <f t="shared" si="28"/>
        <v>611.64</v>
      </c>
      <c r="H273" s="6"/>
      <c r="I273" s="6"/>
      <c r="J273" s="6"/>
      <c r="K273" s="6"/>
      <c r="L273" s="6"/>
      <c r="M273" s="6"/>
      <c r="N273" s="6"/>
      <c r="O273" s="6"/>
      <c r="P273" s="6"/>
      <c r="Q273" s="6"/>
      <c r="R273" s="6"/>
      <c r="S273" s="6"/>
      <c r="T273" s="6"/>
      <c r="U273" s="6"/>
      <c r="V273" s="6"/>
      <c r="W273" s="6"/>
      <c r="X273" s="6"/>
      <c r="Y273" s="6"/>
      <c r="Z273" s="6"/>
    </row>
    <row r="274" ht="45.0" customHeight="1">
      <c r="A274" s="18" t="s">
        <v>715</v>
      </c>
      <c r="B274" s="19" t="s">
        <v>716</v>
      </c>
      <c r="C274" s="20" t="s">
        <v>717</v>
      </c>
      <c r="D274" s="19" t="s">
        <v>6</v>
      </c>
      <c r="E274" s="27">
        <v>4.0</v>
      </c>
      <c r="F274" s="22">
        <v>215.47</v>
      </c>
      <c r="G274" s="23">
        <f t="shared" si="28"/>
        <v>861.88</v>
      </c>
      <c r="H274" s="6"/>
      <c r="I274" s="6"/>
      <c r="J274" s="6"/>
      <c r="K274" s="6"/>
      <c r="L274" s="6"/>
      <c r="M274" s="6"/>
      <c r="N274" s="6"/>
      <c r="O274" s="6"/>
      <c r="P274" s="6"/>
      <c r="Q274" s="6"/>
      <c r="R274" s="6"/>
      <c r="S274" s="6"/>
      <c r="T274" s="6"/>
      <c r="U274" s="6"/>
      <c r="V274" s="6"/>
      <c r="W274" s="6"/>
      <c r="X274" s="6"/>
      <c r="Y274" s="6"/>
      <c r="Z274" s="6"/>
    </row>
    <row r="275" ht="45.0" customHeight="1">
      <c r="A275" s="18" t="s">
        <v>718</v>
      </c>
      <c r="B275" s="19" t="s">
        <v>719</v>
      </c>
      <c r="C275" s="20" t="s">
        <v>720</v>
      </c>
      <c r="D275" s="19" t="s">
        <v>6</v>
      </c>
      <c r="E275" s="27">
        <v>4.0</v>
      </c>
      <c r="F275" s="22">
        <v>227.88</v>
      </c>
      <c r="G275" s="23">
        <f t="shared" si="28"/>
        <v>911.52</v>
      </c>
      <c r="H275" s="6"/>
      <c r="I275" s="6"/>
      <c r="J275" s="6"/>
      <c r="K275" s="6"/>
      <c r="L275" s="6"/>
      <c r="M275" s="6"/>
      <c r="N275" s="6"/>
      <c r="O275" s="6"/>
      <c r="P275" s="6"/>
      <c r="Q275" s="6"/>
      <c r="R275" s="6"/>
      <c r="S275" s="6"/>
      <c r="T275" s="6"/>
      <c r="U275" s="6"/>
      <c r="V275" s="6"/>
      <c r="W275" s="6"/>
      <c r="X275" s="6"/>
      <c r="Y275" s="6"/>
      <c r="Z275" s="6"/>
    </row>
    <row r="276" ht="35.25" customHeight="1">
      <c r="A276" s="18" t="s">
        <v>721</v>
      </c>
      <c r="B276" s="19" t="s">
        <v>722</v>
      </c>
      <c r="C276" s="20" t="s">
        <v>723</v>
      </c>
      <c r="D276" s="19" t="s">
        <v>6</v>
      </c>
      <c r="E276" s="27">
        <v>4.0</v>
      </c>
      <c r="F276" s="22">
        <v>57.41</v>
      </c>
      <c r="G276" s="23">
        <f t="shared" si="28"/>
        <v>229.64</v>
      </c>
      <c r="H276" s="6"/>
      <c r="I276" s="6"/>
      <c r="J276" s="6"/>
      <c r="K276" s="6"/>
      <c r="L276" s="6"/>
      <c r="M276" s="6"/>
      <c r="N276" s="6"/>
      <c r="O276" s="6"/>
      <c r="P276" s="6"/>
      <c r="Q276" s="6"/>
      <c r="R276" s="6"/>
      <c r="S276" s="6"/>
      <c r="T276" s="6"/>
      <c r="U276" s="6"/>
      <c r="V276" s="6"/>
      <c r="W276" s="6"/>
      <c r="X276" s="6"/>
      <c r="Y276" s="6"/>
      <c r="Z276" s="6"/>
    </row>
    <row r="277" ht="25.5" customHeight="1">
      <c r="A277" s="18" t="s">
        <v>724</v>
      </c>
      <c r="B277" s="19" t="s">
        <v>725</v>
      </c>
      <c r="C277" s="20" t="s">
        <v>726</v>
      </c>
      <c r="D277" s="19" t="s">
        <v>6</v>
      </c>
      <c r="E277" s="27">
        <v>4.0</v>
      </c>
      <c r="F277" s="22">
        <v>58.86</v>
      </c>
      <c r="G277" s="23">
        <f t="shared" si="28"/>
        <v>235.44</v>
      </c>
      <c r="H277" s="6"/>
      <c r="I277" s="6"/>
      <c r="J277" s="6"/>
      <c r="K277" s="6"/>
      <c r="L277" s="6"/>
      <c r="M277" s="6"/>
      <c r="N277" s="6"/>
      <c r="O277" s="6"/>
      <c r="P277" s="6"/>
      <c r="Q277" s="6"/>
      <c r="R277" s="6"/>
      <c r="S277" s="6"/>
      <c r="T277" s="6"/>
      <c r="U277" s="6"/>
      <c r="V277" s="6"/>
      <c r="W277" s="6"/>
      <c r="X277" s="6"/>
      <c r="Y277" s="6"/>
      <c r="Z277" s="6"/>
    </row>
    <row r="278" ht="25.5" customHeight="1">
      <c r="A278" s="18" t="s">
        <v>727</v>
      </c>
      <c r="B278" s="19" t="s">
        <v>725</v>
      </c>
      <c r="C278" s="20" t="s">
        <v>726</v>
      </c>
      <c r="D278" s="19" t="s">
        <v>6</v>
      </c>
      <c r="E278" s="27">
        <v>4.0</v>
      </c>
      <c r="F278" s="22">
        <v>58.86</v>
      </c>
      <c r="G278" s="23">
        <f t="shared" si="28"/>
        <v>235.44</v>
      </c>
      <c r="H278" s="6"/>
      <c r="I278" s="6"/>
      <c r="J278" s="6"/>
      <c r="K278" s="6"/>
      <c r="L278" s="6"/>
      <c r="M278" s="6"/>
      <c r="N278" s="6"/>
      <c r="O278" s="6"/>
      <c r="P278" s="6"/>
      <c r="Q278" s="6"/>
      <c r="R278" s="6"/>
      <c r="S278" s="6"/>
      <c r="T278" s="6"/>
      <c r="U278" s="6"/>
      <c r="V278" s="6"/>
      <c r="W278" s="6"/>
      <c r="X278" s="6"/>
      <c r="Y278" s="6"/>
      <c r="Z278" s="6"/>
    </row>
    <row r="279" ht="35.25" customHeight="1">
      <c r="A279" s="18" t="s">
        <v>728</v>
      </c>
      <c r="B279" s="19" t="s">
        <v>307</v>
      </c>
      <c r="C279" s="20" t="s">
        <v>308</v>
      </c>
      <c r="D279" s="19" t="s">
        <v>32</v>
      </c>
      <c r="E279" s="27">
        <v>114.72</v>
      </c>
      <c r="F279" s="22">
        <v>80.06</v>
      </c>
      <c r="G279" s="23">
        <f t="shared" si="28"/>
        <v>9184.48</v>
      </c>
      <c r="H279" s="6"/>
      <c r="I279" s="6"/>
      <c r="J279" s="6"/>
      <c r="K279" s="6"/>
      <c r="L279" s="6"/>
      <c r="M279" s="6"/>
      <c r="N279" s="6"/>
      <c r="O279" s="6"/>
      <c r="P279" s="6"/>
      <c r="Q279" s="6"/>
      <c r="R279" s="6"/>
      <c r="S279" s="6"/>
      <c r="T279" s="6"/>
      <c r="U279" s="6"/>
      <c r="V279" s="6"/>
      <c r="W279" s="6"/>
      <c r="X279" s="6"/>
      <c r="Y279" s="6"/>
      <c r="Z279" s="6"/>
    </row>
    <row r="280" ht="35.25" customHeight="1">
      <c r="A280" s="18" t="s">
        <v>729</v>
      </c>
      <c r="B280" s="19" t="s">
        <v>730</v>
      </c>
      <c r="C280" s="20" t="s">
        <v>731</v>
      </c>
      <c r="D280" s="19" t="s">
        <v>6</v>
      </c>
      <c r="E280" s="27">
        <v>4.0</v>
      </c>
      <c r="F280" s="22">
        <v>148.21</v>
      </c>
      <c r="G280" s="23">
        <f t="shared" si="28"/>
        <v>592.84</v>
      </c>
      <c r="H280" s="6"/>
      <c r="I280" s="6"/>
      <c r="J280" s="6"/>
      <c r="K280" s="6"/>
      <c r="L280" s="6"/>
      <c r="M280" s="6"/>
      <c r="N280" s="6"/>
      <c r="O280" s="6"/>
      <c r="P280" s="6"/>
      <c r="Q280" s="6"/>
      <c r="R280" s="6"/>
      <c r="S280" s="6"/>
      <c r="T280" s="6"/>
      <c r="U280" s="6"/>
      <c r="V280" s="6"/>
      <c r="W280" s="6"/>
      <c r="X280" s="6"/>
      <c r="Y280" s="6"/>
      <c r="Z280" s="6"/>
    </row>
    <row r="281" ht="25.5" customHeight="1">
      <c r="A281" s="24" t="s">
        <v>732</v>
      </c>
      <c r="B281" s="25"/>
      <c r="C281" s="25"/>
      <c r="D281" s="25"/>
      <c r="E281" s="25"/>
      <c r="F281" s="26"/>
      <c r="G281" s="17">
        <f>G265+G190</f>
        <v>98684.68</v>
      </c>
      <c r="H281" s="6"/>
      <c r="I281" s="6"/>
      <c r="J281" s="6"/>
      <c r="K281" s="6"/>
      <c r="L281" s="6"/>
      <c r="M281" s="6"/>
      <c r="N281" s="6"/>
      <c r="O281" s="6"/>
      <c r="P281" s="6"/>
      <c r="Q281" s="6"/>
      <c r="R281" s="6"/>
      <c r="S281" s="6"/>
      <c r="T281" s="6"/>
      <c r="U281" s="6"/>
      <c r="V281" s="6"/>
      <c r="W281" s="6"/>
      <c r="X281" s="6"/>
      <c r="Y281" s="6"/>
      <c r="Z281" s="6"/>
    </row>
    <row r="282" ht="25.5" customHeight="1">
      <c r="A282" s="18"/>
      <c r="B282" s="19"/>
      <c r="C282" s="20"/>
      <c r="D282" s="19"/>
      <c r="E282" s="27"/>
      <c r="F282" s="22"/>
      <c r="G282" s="23"/>
      <c r="H282" s="6"/>
      <c r="I282" s="6"/>
      <c r="J282" s="6"/>
      <c r="K282" s="6"/>
      <c r="L282" s="6"/>
      <c r="M282" s="6"/>
      <c r="N282" s="6"/>
      <c r="O282" s="6"/>
      <c r="P282" s="6"/>
      <c r="Q282" s="6"/>
      <c r="R282" s="6"/>
      <c r="S282" s="6"/>
      <c r="T282" s="6"/>
      <c r="U282" s="6"/>
      <c r="V282" s="6"/>
      <c r="W282" s="6"/>
      <c r="X282" s="6"/>
      <c r="Y282" s="6"/>
      <c r="Z282" s="6"/>
    </row>
    <row r="283" ht="25.5" customHeight="1">
      <c r="A283" s="12" t="s">
        <v>733</v>
      </c>
      <c r="B283" s="13"/>
      <c r="C283" s="14" t="s">
        <v>734</v>
      </c>
      <c r="D283" s="14"/>
      <c r="E283" s="15"/>
      <c r="F283" s="16"/>
      <c r="G283" s="29"/>
      <c r="H283" s="6"/>
      <c r="I283" s="6"/>
      <c r="J283" s="6"/>
      <c r="K283" s="6"/>
      <c r="L283" s="6"/>
      <c r="M283" s="6"/>
      <c r="N283" s="6"/>
      <c r="O283" s="6"/>
      <c r="P283" s="6"/>
      <c r="Q283" s="6"/>
      <c r="R283" s="6"/>
      <c r="S283" s="6"/>
      <c r="T283" s="6"/>
      <c r="U283" s="6"/>
      <c r="V283" s="6"/>
      <c r="W283" s="6"/>
      <c r="X283" s="6"/>
      <c r="Y283" s="6"/>
      <c r="Z283" s="6"/>
    </row>
    <row r="284" ht="25.5" customHeight="1">
      <c r="A284" s="12" t="s">
        <v>735</v>
      </c>
      <c r="B284" s="13"/>
      <c r="C284" s="14" t="s">
        <v>734</v>
      </c>
      <c r="D284" s="14"/>
      <c r="E284" s="15"/>
      <c r="F284" s="16"/>
      <c r="G284" s="29"/>
      <c r="H284" s="6"/>
      <c r="I284" s="6"/>
      <c r="J284" s="6"/>
      <c r="K284" s="6"/>
      <c r="L284" s="6"/>
      <c r="M284" s="6"/>
      <c r="N284" s="6"/>
      <c r="O284" s="6"/>
      <c r="P284" s="6"/>
      <c r="Q284" s="6"/>
      <c r="R284" s="6"/>
      <c r="S284" s="6"/>
      <c r="T284" s="6"/>
      <c r="U284" s="6"/>
      <c r="V284" s="6"/>
      <c r="W284" s="6"/>
      <c r="X284" s="6"/>
      <c r="Y284" s="6"/>
      <c r="Z284" s="6"/>
    </row>
    <row r="285" ht="25.5" customHeight="1">
      <c r="A285" s="12" t="s">
        <v>736</v>
      </c>
      <c r="B285" s="13"/>
      <c r="C285" s="14" t="s">
        <v>737</v>
      </c>
      <c r="D285" s="14"/>
      <c r="E285" s="15"/>
      <c r="F285" s="16"/>
      <c r="G285" s="28">
        <f>SUM(G286:G294)</f>
        <v>25095.98</v>
      </c>
      <c r="H285" s="6"/>
      <c r="I285" s="6"/>
      <c r="J285" s="6"/>
      <c r="K285" s="6"/>
      <c r="L285" s="6"/>
      <c r="M285" s="6"/>
      <c r="N285" s="6"/>
      <c r="O285" s="6"/>
      <c r="P285" s="6"/>
      <c r="Q285" s="6"/>
      <c r="R285" s="6"/>
      <c r="S285" s="6"/>
      <c r="T285" s="6"/>
      <c r="U285" s="6"/>
      <c r="V285" s="6"/>
      <c r="W285" s="6"/>
      <c r="X285" s="6"/>
      <c r="Y285" s="6"/>
      <c r="Z285" s="6"/>
    </row>
    <row r="286" ht="45.0" customHeight="1">
      <c r="A286" s="18" t="s">
        <v>738</v>
      </c>
      <c r="B286" s="19" t="s">
        <v>739</v>
      </c>
      <c r="C286" s="20" t="s">
        <v>740</v>
      </c>
      <c r="D286" s="19" t="s">
        <v>6</v>
      </c>
      <c r="E286" s="27">
        <v>2.0</v>
      </c>
      <c r="F286" s="22">
        <v>1295.67</v>
      </c>
      <c r="G286" s="23">
        <f t="shared" ref="G286:G294" si="29">ROUND(F286*E286,2)</f>
        <v>2591.34</v>
      </c>
      <c r="H286" s="6"/>
      <c r="I286" s="6"/>
      <c r="J286" s="6"/>
      <c r="K286" s="6"/>
      <c r="L286" s="6"/>
      <c r="M286" s="6"/>
      <c r="N286" s="6"/>
      <c r="O286" s="6"/>
      <c r="P286" s="6"/>
      <c r="Q286" s="6"/>
      <c r="R286" s="6"/>
      <c r="S286" s="6"/>
      <c r="T286" s="6"/>
      <c r="U286" s="6"/>
      <c r="V286" s="6"/>
      <c r="W286" s="6"/>
      <c r="X286" s="6"/>
      <c r="Y286" s="6"/>
      <c r="Z286" s="6"/>
    </row>
    <row r="287" ht="35.25" customHeight="1">
      <c r="A287" s="18" t="s">
        <v>741</v>
      </c>
      <c r="B287" s="19" t="s">
        <v>742</v>
      </c>
      <c r="C287" s="20" t="s">
        <v>743</v>
      </c>
      <c r="D287" s="19" t="s">
        <v>78</v>
      </c>
      <c r="E287" s="27">
        <v>60.0</v>
      </c>
      <c r="F287" s="22">
        <v>81.57</v>
      </c>
      <c r="G287" s="23">
        <f t="shared" si="29"/>
        <v>4894.2</v>
      </c>
      <c r="H287" s="6"/>
      <c r="I287" s="6"/>
      <c r="J287" s="6"/>
      <c r="K287" s="6"/>
      <c r="L287" s="6"/>
      <c r="M287" s="6"/>
      <c r="N287" s="6"/>
      <c r="O287" s="6"/>
      <c r="P287" s="6"/>
      <c r="Q287" s="6"/>
      <c r="R287" s="6"/>
      <c r="S287" s="6"/>
      <c r="T287" s="6"/>
      <c r="U287" s="6"/>
      <c r="V287" s="6"/>
      <c r="W287" s="6"/>
      <c r="X287" s="6"/>
      <c r="Y287" s="6"/>
      <c r="Z287" s="6"/>
    </row>
    <row r="288" ht="35.25" customHeight="1">
      <c r="A288" s="18" t="s">
        <v>744</v>
      </c>
      <c r="B288" s="19" t="s">
        <v>745</v>
      </c>
      <c r="C288" s="20" t="s">
        <v>746</v>
      </c>
      <c r="D288" s="19" t="s">
        <v>78</v>
      </c>
      <c r="E288" s="27">
        <v>62.0</v>
      </c>
      <c r="F288" s="22">
        <v>27.28</v>
      </c>
      <c r="G288" s="23">
        <f t="shared" si="29"/>
        <v>1691.36</v>
      </c>
      <c r="H288" s="6"/>
      <c r="I288" s="6"/>
      <c r="J288" s="6"/>
      <c r="K288" s="6"/>
      <c r="L288" s="6"/>
      <c r="M288" s="6"/>
      <c r="N288" s="6"/>
      <c r="O288" s="6"/>
      <c r="P288" s="6"/>
      <c r="Q288" s="6"/>
      <c r="R288" s="6"/>
      <c r="S288" s="6"/>
      <c r="T288" s="6"/>
      <c r="U288" s="6"/>
      <c r="V288" s="6"/>
      <c r="W288" s="6"/>
      <c r="X288" s="6"/>
      <c r="Y288" s="6"/>
      <c r="Z288" s="6"/>
    </row>
    <row r="289" ht="35.25" customHeight="1">
      <c r="A289" s="18" t="s">
        <v>747</v>
      </c>
      <c r="B289" s="19" t="s">
        <v>748</v>
      </c>
      <c r="C289" s="20" t="s">
        <v>749</v>
      </c>
      <c r="D289" s="19" t="s">
        <v>78</v>
      </c>
      <c r="E289" s="27">
        <v>76.0</v>
      </c>
      <c r="F289" s="22">
        <v>76.28</v>
      </c>
      <c r="G289" s="23">
        <f t="shared" si="29"/>
        <v>5797.28</v>
      </c>
      <c r="H289" s="6"/>
      <c r="I289" s="6"/>
      <c r="J289" s="6"/>
      <c r="K289" s="6"/>
      <c r="L289" s="6"/>
      <c r="M289" s="6"/>
      <c r="N289" s="6"/>
      <c r="O289" s="6"/>
      <c r="P289" s="6"/>
      <c r="Q289" s="6"/>
      <c r="R289" s="6"/>
      <c r="S289" s="6"/>
      <c r="T289" s="6"/>
      <c r="U289" s="6"/>
      <c r="V289" s="6"/>
      <c r="W289" s="6"/>
      <c r="X289" s="6"/>
      <c r="Y289" s="6"/>
      <c r="Z289" s="6"/>
    </row>
    <row r="290" ht="35.25" customHeight="1">
      <c r="A290" s="18" t="s">
        <v>750</v>
      </c>
      <c r="B290" s="19" t="s">
        <v>751</v>
      </c>
      <c r="C290" s="20" t="s">
        <v>752</v>
      </c>
      <c r="D290" s="19" t="s">
        <v>78</v>
      </c>
      <c r="E290" s="27">
        <v>15.0</v>
      </c>
      <c r="F290" s="22">
        <v>104.29</v>
      </c>
      <c r="G290" s="23">
        <f t="shared" si="29"/>
        <v>1564.35</v>
      </c>
      <c r="H290" s="6"/>
      <c r="I290" s="6"/>
      <c r="J290" s="6"/>
      <c r="K290" s="6"/>
      <c r="L290" s="6"/>
      <c r="M290" s="6"/>
      <c r="N290" s="6"/>
      <c r="O290" s="6"/>
      <c r="P290" s="6"/>
      <c r="Q290" s="6"/>
      <c r="R290" s="6"/>
      <c r="S290" s="6"/>
      <c r="T290" s="6"/>
      <c r="U290" s="6"/>
      <c r="V290" s="6"/>
      <c r="W290" s="6"/>
      <c r="X290" s="6"/>
      <c r="Y290" s="6"/>
      <c r="Z290" s="6"/>
    </row>
    <row r="291" ht="35.25" customHeight="1">
      <c r="A291" s="18" t="s">
        <v>753</v>
      </c>
      <c r="B291" s="19" t="s">
        <v>754</v>
      </c>
      <c r="C291" s="20" t="s">
        <v>755</v>
      </c>
      <c r="D291" s="19" t="s">
        <v>78</v>
      </c>
      <c r="E291" s="27">
        <v>235.0</v>
      </c>
      <c r="F291" s="22">
        <v>9.24</v>
      </c>
      <c r="G291" s="23">
        <f t="shared" si="29"/>
        <v>2171.4</v>
      </c>
      <c r="H291" s="6"/>
      <c r="I291" s="6"/>
      <c r="J291" s="6"/>
      <c r="K291" s="6"/>
      <c r="L291" s="6"/>
      <c r="M291" s="6"/>
      <c r="N291" s="6"/>
      <c r="O291" s="6"/>
      <c r="P291" s="6"/>
      <c r="Q291" s="6"/>
      <c r="R291" s="6"/>
      <c r="S291" s="6"/>
      <c r="T291" s="6"/>
      <c r="U291" s="6"/>
      <c r="V291" s="6"/>
      <c r="W291" s="6"/>
      <c r="X291" s="6"/>
      <c r="Y291" s="6"/>
      <c r="Z291" s="6"/>
    </row>
    <row r="292" ht="35.25" customHeight="1">
      <c r="A292" s="18" t="s">
        <v>756</v>
      </c>
      <c r="B292" s="19" t="s">
        <v>757</v>
      </c>
      <c r="C292" s="20" t="s">
        <v>758</v>
      </c>
      <c r="D292" s="19" t="s">
        <v>78</v>
      </c>
      <c r="E292" s="27">
        <v>75.0</v>
      </c>
      <c r="F292" s="22">
        <v>10.11</v>
      </c>
      <c r="G292" s="23">
        <f t="shared" si="29"/>
        <v>758.25</v>
      </c>
      <c r="H292" s="6"/>
      <c r="I292" s="6"/>
      <c r="J292" s="6"/>
      <c r="K292" s="6"/>
      <c r="L292" s="6"/>
      <c r="M292" s="6"/>
      <c r="N292" s="6"/>
      <c r="O292" s="6"/>
      <c r="P292" s="6"/>
      <c r="Q292" s="6"/>
      <c r="R292" s="6"/>
      <c r="S292" s="6"/>
      <c r="T292" s="6"/>
      <c r="U292" s="6"/>
      <c r="V292" s="6"/>
      <c r="W292" s="6"/>
      <c r="X292" s="6"/>
      <c r="Y292" s="6"/>
      <c r="Z292" s="6"/>
    </row>
    <row r="293" ht="35.25" customHeight="1">
      <c r="A293" s="18" t="s">
        <v>759</v>
      </c>
      <c r="B293" s="19" t="s">
        <v>760</v>
      </c>
      <c r="C293" s="20" t="s">
        <v>761</v>
      </c>
      <c r="D293" s="19" t="s">
        <v>78</v>
      </c>
      <c r="E293" s="27">
        <v>85.0</v>
      </c>
      <c r="F293" s="22">
        <v>53.2</v>
      </c>
      <c r="G293" s="23">
        <f t="shared" si="29"/>
        <v>4522</v>
      </c>
      <c r="H293" s="6"/>
      <c r="I293" s="6"/>
      <c r="J293" s="6"/>
      <c r="K293" s="6"/>
      <c r="L293" s="6"/>
      <c r="M293" s="6"/>
      <c r="N293" s="6"/>
      <c r="O293" s="6"/>
      <c r="P293" s="6"/>
      <c r="Q293" s="6"/>
      <c r="R293" s="6"/>
      <c r="S293" s="6"/>
      <c r="T293" s="6"/>
      <c r="U293" s="6"/>
      <c r="V293" s="6"/>
      <c r="W293" s="6"/>
      <c r="X293" s="6"/>
      <c r="Y293" s="6"/>
      <c r="Z293" s="6"/>
    </row>
    <row r="294" ht="35.25" customHeight="1">
      <c r="A294" s="18" t="s">
        <v>762</v>
      </c>
      <c r="B294" s="19" t="s">
        <v>763</v>
      </c>
      <c r="C294" s="20" t="s">
        <v>764</v>
      </c>
      <c r="D294" s="19" t="s">
        <v>78</v>
      </c>
      <c r="E294" s="27">
        <v>15.0</v>
      </c>
      <c r="F294" s="22">
        <v>73.72</v>
      </c>
      <c r="G294" s="23">
        <f t="shared" si="29"/>
        <v>1105.8</v>
      </c>
      <c r="H294" s="6"/>
      <c r="I294" s="6"/>
      <c r="J294" s="6"/>
      <c r="K294" s="6"/>
      <c r="L294" s="6"/>
      <c r="M294" s="6"/>
      <c r="N294" s="6"/>
      <c r="O294" s="6"/>
      <c r="P294" s="6"/>
      <c r="Q294" s="6"/>
      <c r="R294" s="6"/>
      <c r="S294" s="6"/>
      <c r="T294" s="6"/>
      <c r="U294" s="6"/>
      <c r="V294" s="6"/>
      <c r="W294" s="6"/>
      <c r="X294" s="6"/>
      <c r="Y294" s="6"/>
      <c r="Z294" s="6"/>
    </row>
    <row r="295" ht="25.5" customHeight="1">
      <c r="A295" s="12" t="s">
        <v>765</v>
      </c>
      <c r="B295" s="13"/>
      <c r="C295" s="14" t="s">
        <v>766</v>
      </c>
      <c r="D295" s="14"/>
      <c r="E295" s="15"/>
      <c r="F295" s="16"/>
      <c r="G295" s="28">
        <f>SUM(G296:G302)</f>
        <v>40935.35</v>
      </c>
      <c r="H295" s="6"/>
      <c r="I295" s="6"/>
      <c r="J295" s="6"/>
      <c r="K295" s="6"/>
      <c r="L295" s="6"/>
      <c r="M295" s="6"/>
      <c r="N295" s="6"/>
      <c r="O295" s="6"/>
      <c r="P295" s="6"/>
      <c r="Q295" s="6"/>
      <c r="R295" s="6"/>
      <c r="S295" s="6"/>
      <c r="T295" s="6"/>
      <c r="U295" s="6"/>
      <c r="V295" s="6"/>
      <c r="W295" s="6"/>
      <c r="X295" s="6"/>
      <c r="Y295" s="6"/>
      <c r="Z295" s="6"/>
    </row>
    <row r="296" ht="60.0" customHeight="1">
      <c r="A296" s="18" t="s">
        <v>767</v>
      </c>
      <c r="B296" s="19" t="s">
        <v>768</v>
      </c>
      <c r="C296" s="20" t="s">
        <v>769</v>
      </c>
      <c r="D296" s="19" t="s">
        <v>6</v>
      </c>
      <c r="E296" s="27">
        <v>1.0</v>
      </c>
      <c r="F296" s="22">
        <v>13286.56</v>
      </c>
      <c r="G296" s="23">
        <f t="shared" ref="G296:G302" si="30">ROUND(F296*E296,2)</f>
        <v>13286.56</v>
      </c>
      <c r="H296" s="6"/>
      <c r="I296" s="6"/>
      <c r="J296" s="6"/>
      <c r="K296" s="6"/>
      <c r="L296" s="6"/>
      <c r="M296" s="6"/>
      <c r="N296" s="6"/>
      <c r="O296" s="6"/>
      <c r="P296" s="6"/>
      <c r="Q296" s="6"/>
      <c r="R296" s="6"/>
      <c r="S296" s="6"/>
      <c r="T296" s="6"/>
      <c r="U296" s="6"/>
      <c r="V296" s="6"/>
      <c r="W296" s="6"/>
      <c r="X296" s="6"/>
      <c r="Y296" s="6"/>
      <c r="Z296" s="6"/>
    </row>
    <row r="297" ht="45.0" customHeight="1">
      <c r="A297" s="18" t="s">
        <v>770</v>
      </c>
      <c r="B297" s="19" t="s">
        <v>771</v>
      </c>
      <c r="C297" s="20" t="s">
        <v>772</v>
      </c>
      <c r="D297" s="19" t="s">
        <v>6</v>
      </c>
      <c r="E297" s="27">
        <v>1.0</v>
      </c>
      <c r="F297" s="22">
        <v>3965.69</v>
      </c>
      <c r="G297" s="23">
        <f t="shared" si="30"/>
        <v>3965.69</v>
      </c>
      <c r="H297" s="6"/>
      <c r="I297" s="6"/>
      <c r="J297" s="6"/>
      <c r="K297" s="6"/>
      <c r="L297" s="6"/>
      <c r="M297" s="6"/>
      <c r="N297" s="6"/>
      <c r="O297" s="6"/>
      <c r="P297" s="6"/>
      <c r="Q297" s="6"/>
      <c r="R297" s="6"/>
      <c r="S297" s="6"/>
      <c r="T297" s="6"/>
      <c r="U297" s="6"/>
      <c r="V297" s="6"/>
      <c r="W297" s="6"/>
      <c r="X297" s="6"/>
      <c r="Y297" s="6"/>
      <c r="Z297" s="6"/>
    </row>
    <row r="298" ht="45.0" customHeight="1">
      <c r="A298" s="18" t="s">
        <v>773</v>
      </c>
      <c r="B298" s="19" t="s">
        <v>774</v>
      </c>
      <c r="C298" s="20" t="s">
        <v>775</v>
      </c>
      <c r="D298" s="19" t="s">
        <v>6</v>
      </c>
      <c r="E298" s="27">
        <v>1.0</v>
      </c>
      <c r="F298" s="22">
        <v>7321.84</v>
      </c>
      <c r="G298" s="23">
        <f t="shared" si="30"/>
        <v>7321.84</v>
      </c>
      <c r="H298" s="6"/>
      <c r="I298" s="6"/>
      <c r="J298" s="6"/>
      <c r="K298" s="6"/>
      <c r="L298" s="6"/>
      <c r="M298" s="6"/>
      <c r="N298" s="6"/>
      <c r="O298" s="6"/>
      <c r="P298" s="6"/>
      <c r="Q298" s="6"/>
      <c r="R298" s="6"/>
      <c r="S298" s="6"/>
      <c r="T298" s="6"/>
      <c r="U298" s="6"/>
      <c r="V298" s="6"/>
      <c r="W298" s="6"/>
      <c r="X298" s="6"/>
      <c r="Y298" s="6"/>
      <c r="Z298" s="6"/>
    </row>
    <row r="299" ht="45.0" customHeight="1">
      <c r="A299" s="18" t="s">
        <v>776</v>
      </c>
      <c r="B299" s="19" t="s">
        <v>777</v>
      </c>
      <c r="C299" s="20" t="s">
        <v>778</v>
      </c>
      <c r="D299" s="19" t="s">
        <v>6</v>
      </c>
      <c r="E299" s="27">
        <v>1.0</v>
      </c>
      <c r="F299" s="22">
        <v>7701.36</v>
      </c>
      <c r="G299" s="23">
        <f t="shared" si="30"/>
        <v>7701.36</v>
      </c>
      <c r="H299" s="6"/>
      <c r="I299" s="6"/>
      <c r="J299" s="6"/>
      <c r="K299" s="6"/>
      <c r="L299" s="6"/>
      <c r="M299" s="6"/>
      <c r="N299" s="6"/>
      <c r="O299" s="6"/>
      <c r="P299" s="6"/>
      <c r="Q299" s="6"/>
      <c r="R299" s="6"/>
      <c r="S299" s="6"/>
      <c r="T299" s="6"/>
      <c r="U299" s="6"/>
      <c r="V299" s="6"/>
      <c r="W299" s="6"/>
      <c r="X299" s="6"/>
      <c r="Y299" s="6"/>
      <c r="Z299" s="6"/>
    </row>
    <row r="300" ht="45.0" customHeight="1">
      <c r="A300" s="18" t="s">
        <v>779</v>
      </c>
      <c r="B300" s="19" t="s">
        <v>780</v>
      </c>
      <c r="C300" s="20" t="s">
        <v>781</v>
      </c>
      <c r="D300" s="19" t="s">
        <v>6</v>
      </c>
      <c r="E300" s="27">
        <v>1.0</v>
      </c>
      <c r="F300" s="22">
        <v>3406.51</v>
      </c>
      <c r="G300" s="23">
        <f t="shared" si="30"/>
        <v>3406.51</v>
      </c>
      <c r="H300" s="6"/>
      <c r="I300" s="6"/>
      <c r="J300" s="6"/>
      <c r="K300" s="6"/>
      <c r="L300" s="6"/>
      <c r="M300" s="6"/>
      <c r="N300" s="6"/>
      <c r="O300" s="6"/>
      <c r="P300" s="6"/>
      <c r="Q300" s="6"/>
      <c r="R300" s="6"/>
      <c r="S300" s="6"/>
      <c r="T300" s="6"/>
      <c r="U300" s="6"/>
      <c r="V300" s="6"/>
      <c r="W300" s="6"/>
      <c r="X300" s="6"/>
      <c r="Y300" s="6"/>
      <c r="Z300" s="6"/>
    </row>
    <row r="301" ht="45.0" customHeight="1">
      <c r="A301" s="18" t="s">
        <v>782</v>
      </c>
      <c r="B301" s="19" t="s">
        <v>783</v>
      </c>
      <c r="C301" s="20" t="s">
        <v>784</v>
      </c>
      <c r="D301" s="19" t="s">
        <v>6</v>
      </c>
      <c r="E301" s="27">
        <v>1.0</v>
      </c>
      <c r="F301" s="22">
        <v>3674.64</v>
      </c>
      <c r="G301" s="23">
        <f t="shared" si="30"/>
        <v>3674.64</v>
      </c>
      <c r="H301" s="6"/>
      <c r="I301" s="6"/>
      <c r="J301" s="6"/>
      <c r="K301" s="6"/>
      <c r="L301" s="6"/>
      <c r="M301" s="6"/>
      <c r="N301" s="6"/>
      <c r="O301" s="6"/>
      <c r="P301" s="6"/>
      <c r="Q301" s="6"/>
      <c r="R301" s="6"/>
      <c r="S301" s="6"/>
      <c r="T301" s="6"/>
      <c r="U301" s="6"/>
      <c r="V301" s="6"/>
      <c r="W301" s="6"/>
      <c r="X301" s="6"/>
      <c r="Y301" s="6"/>
      <c r="Z301" s="6"/>
    </row>
    <row r="302" ht="45.0" customHeight="1">
      <c r="A302" s="18" t="s">
        <v>785</v>
      </c>
      <c r="B302" s="19" t="s">
        <v>786</v>
      </c>
      <c r="C302" s="20" t="s">
        <v>787</v>
      </c>
      <c r="D302" s="19" t="s">
        <v>6</v>
      </c>
      <c r="E302" s="27">
        <v>1.0</v>
      </c>
      <c r="F302" s="22">
        <v>1578.75</v>
      </c>
      <c r="G302" s="23">
        <f t="shared" si="30"/>
        <v>1578.75</v>
      </c>
      <c r="H302" s="6"/>
      <c r="I302" s="6"/>
      <c r="J302" s="6"/>
      <c r="K302" s="6"/>
      <c r="L302" s="6"/>
      <c r="M302" s="6"/>
      <c r="N302" s="6"/>
      <c r="O302" s="6"/>
      <c r="P302" s="6"/>
      <c r="Q302" s="6"/>
      <c r="R302" s="6"/>
      <c r="S302" s="6"/>
      <c r="T302" s="6"/>
      <c r="U302" s="6"/>
      <c r="V302" s="6"/>
      <c r="W302" s="6"/>
      <c r="X302" s="6"/>
      <c r="Y302" s="6"/>
      <c r="Z302" s="6"/>
    </row>
    <row r="303" ht="25.5" customHeight="1">
      <c r="A303" s="12" t="s">
        <v>788</v>
      </c>
      <c r="B303" s="13"/>
      <c r="C303" s="14" t="s">
        <v>789</v>
      </c>
      <c r="D303" s="14"/>
      <c r="E303" s="15"/>
      <c r="F303" s="16"/>
      <c r="G303" s="28">
        <f>SUM(G304:G329)</f>
        <v>225403.14</v>
      </c>
      <c r="H303" s="6"/>
      <c r="I303" s="6"/>
      <c r="J303" s="6"/>
      <c r="K303" s="6"/>
      <c r="L303" s="6"/>
      <c r="M303" s="6"/>
      <c r="N303" s="6"/>
      <c r="O303" s="6"/>
      <c r="P303" s="6"/>
      <c r="Q303" s="6"/>
      <c r="R303" s="6"/>
      <c r="S303" s="6"/>
      <c r="T303" s="6"/>
      <c r="U303" s="6"/>
      <c r="V303" s="6"/>
      <c r="W303" s="6"/>
      <c r="X303" s="6"/>
      <c r="Y303" s="6"/>
      <c r="Z303" s="6"/>
    </row>
    <row r="304" ht="60.0" customHeight="1">
      <c r="A304" s="18" t="s">
        <v>790</v>
      </c>
      <c r="B304" s="19" t="s">
        <v>791</v>
      </c>
      <c r="C304" s="20" t="s">
        <v>792</v>
      </c>
      <c r="D304" s="19" t="s">
        <v>6</v>
      </c>
      <c r="E304" s="27">
        <v>194.0</v>
      </c>
      <c r="F304" s="22">
        <v>168.69</v>
      </c>
      <c r="G304" s="23">
        <f t="shared" ref="G304:G329" si="31">ROUND(F304*E304,2)</f>
        <v>32725.86</v>
      </c>
      <c r="H304" s="6"/>
      <c r="I304" s="6"/>
      <c r="J304" s="6"/>
      <c r="K304" s="6"/>
      <c r="L304" s="6"/>
      <c r="M304" s="6"/>
      <c r="N304" s="6"/>
      <c r="O304" s="6"/>
      <c r="P304" s="6"/>
      <c r="Q304" s="6"/>
      <c r="R304" s="6"/>
      <c r="S304" s="6"/>
      <c r="T304" s="6"/>
      <c r="U304" s="6"/>
      <c r="V304" s="6"/>
      <c r="W304" s="6"/>
      <c r="X304" s="6"/>
      <c r="Y304" s="6"/>
      <c r="Z304" s="6"/>
    </row>
    <row r="305" ht="60.0" customHeight="1">
      <c r="A305" s="18" t="s">
        <v>793</v>
      </c>
      <c r="B305" s="19" t="s">
        <v>794</v>
      </c>
      <c r="C305" s="20" t="s">
        <v>795</v>
      </c>
      <c r="D305" s="19" t="s">
        <v>6</v>
      </c>
      <c r="E305" s="27">
        <v>50.0</v>
      </c>
      <c r="F305" s="22">
        <v>237.18</v>
      </c>
      <c r="G305" s="23">
        <f t="shared" si="31"/>
        <v>11859</v>
      </c>
      <c r="H305" s="6"/>
      <c r="I305" s="6"/>
      <c r="J305" s="6"/>
      <c r="K305" s="6"/>
      <c r="L305" s="6"/>
      <c r="M305" s="6"/>
      <c r="N305" s="6"/>
      <c r="O305" s="6"/>
      <c r="P305" s="6"/>
      <c r="Q305" s="6"/>
      <c r="R305" s="6"/>
      <c r="S305" s="6"/>
      <c r="T305" s="6"/>
      <c r="U305" s="6"/>
      <c r="V305" s="6"/>
      <c r="W305" s="6"/>
      <c r="X305" s="6"/>
      <c r="Y305" s="6"/>
      <c r="Z305" s="6"/>
    </row>
    <row r="306" ht="45.0" customHeight="1">
      <c r="A306" s="18" t="s">
        <v>796</v>
      </c>
      <c r="B306" s="19" t="s">
        <v>797</v>
      </c>
      <c r="C306" s="20" t="s">
        <v>798</v>
      </c>
      <c r="D306" s="19" t="s">
        <v>6</v>
      </c>
      <c r="E306" s="27">
        <v>24.0</v>
      </c>
      <c r="F306" s="22">
        <v>56.6</v>
      </c>
      <c r="G306" s="23">
        <f t="shared" si="31"/>
        <v>1358.4</v>
      </c>
      <c r="H306" s="6"/>
      <c r="I306" s="6"/>
      <c r="J306" s="6"/>
      <c r="K306" s="6"/>
      <c r="L306" s="6"/>
      <c r="M306" s="6"/>
      <c r="N306" s="6"/>
      <c r="O306" s="6"/>
      <c r="P306" s="6"/>
      <c r="Q306" s="6"/>
      <c r="R306" s="6"/>
      <c r="S306" s="6"/>
      <c r="T306" s="6"/>
      <c r="U306" s="6"/>
      <c r="V306" s="6"/>
      <c r="W306" s="6"/>
      <c r="X306" s="6"/>
      <c r="Y306" s="6"/>
      <c r="Z306" s="6"/>
    </row>
    <row r="307" ht="35.25" customHeight="1">
      <c r="A307" s="18" t="s">
        <v>799</v>
      </c>
      <c r="B307" s="19" t="s">
        <v>800</v>
      </c>
      <c r="C307" s="20" t="s">
        <v>801</v>
      </c>
      <c r="D307" s="19" t="s">
        <v>6</v>
      </c>
      <c r="E307" s="27">
        <v>1.0</v>
      </c>
      <c r="F307" s="22">
        <v>2770.89</v>
      </c>
      <c r="G307" s="23">
        <f t="shared" si="31"/>
        <v>2770.89</v>
      </c>
      <c r="H307" s="6"/>
      <c r="I307" s="6"/>
      <c r="J307" s="6"/>
      <c r="K307" s="6"/>
      <c r="L307" s="6"/>
      <c r="M307" s="6"/>
      <c r="N307" s="6"/>
      <c r="O307" s="6"/>
      <c r="P307" s="6"/>
      <c r="Q307" s="6"/>
      <c r="R307" s="6"/>
      <c r="S307" s="6"/>
      <c r="T307" s="6"/>
      <c r="U307" s="6"/>
      <c r="V307" s="6"/>
      <c r="W307" s="6"/>
      <c r="X307" s="6"/>
      <c r="Y307" s="6"/>
      <c r="Z307" s="6"/>
    </row>
    <row r="308" ht="35.25" customHeight="1">
      <c r="A308" s="18" t="s">
        <v>802</v>
      </c>
      <c r="B308" s="19" t="s">
        <v>803</v>
      </c>
      <c r="C308" s="20" t="s">
        <v>804</v>
      </c>
      <c r="D308" s="19" t="s">
        <v>6</v>
      </c>
      <c r="E308" s="27">
        <v>1.0</v>
      </c>
      <c r="F308" s="22">
        <v>40.2</v>
      </c>
      <c r="G308" s="23">
        <f t="shared" si="31"/>
        <v>40.2</v>
      </c>
      <c r="H308" s="6"/>
      <c r="I308" s="6"/>
      <c r="J308" s="6"/>
      <c r="K308" s="6"/>
      <c r="L308" s="6"/>
      <c r="M308" s="6"/>
      <c r="N308" s="6"/>
      <c r="O308" s="6"/>
      <c r="P308" s="6"/>
      <c r="Q308" s="6"/>
      <c r="R308" s="6"/>
      <c r="S308" s="6"/>
      <c r="T308" s="6"/>
      <c r="U308" s="6"/>
      <c r="V308" s="6"/>
      <c r="W308" s="6"/>
      <c r="X308" s="6"/>
      <c r="Y308" s="6"/>
      <c r="Z308" s="6"/>
    </row>
    <row r="309" ht="35.25" customHeight="1">
      <c r="A309" s="18" t="s">
        <v>805</v>
      </c>
      <c r="B309" s="19" t="s">
        <v>806</v>
      </c>
      <c r="C309" s="20" t="s">
        <v>807</v>
      </c>
      <c r="D309" s="19" t="s">
        <v>6</v>
      </c>
      <c r="E309" s="27">
        <v>33.0</v>
      </c>
      <c r="F309" s="22">
        <v>49.1</v>
      </c>
      <c r="G309" s="23">
        <f t="shared" si="31"/>
        <v>1620.3</v>
      </c>
      <c r="H309" s="6"/>
      <c r="I309" s="6"/>
      <c r="J309" s="6"/>
      <c r="K309" s="6"/>
      <c r="L309" s="6"/>
      <c r="M309" s="6"/>
      <c r="N309" s="6"/>
      <c r="O309" s="6"/>
      <c r="P309" s="6"/>
      <c r="Q309" s="6"/>
      <c r="R309" s="6"/>
      <c r="S309" s="6"/>
      <c r="T309" s="6"/>
      <c r="U309" s="6"/>
      <c r="V309" s="6"/>
      <c r="W309" s="6"/>
      <c r="X309" s="6"/>
      <c r="Y309" s="6"/>
      <c r="Z309" s="6"/>
    </row>
    <row r="310" ht="35.25" customHeight="1">
      <c r="A310" s="18" t="s">
        <v>808</v>
      </c>
      <c r="B310" s="19" t="s">
        <v>809</v>
      </c>
      <c r="C310" s="20" t="s">
        <v>810</v>
      </c>
      <c r="D310" s="19" t="s">
        <v>6</v>
      </c>
      <c r="E310" s="27">
        <v>1.0</v>
      </c>
      <c r="F310" s="22">
        <v>50.27</v>
      </c>
      <c r="G310" s="23">
        <f t="shared" si="31"/>
        <v>50.27</v>
      </c>
      <c r="H310" s="6"/>
      <c r="I310" s="6"/>
      <c r="J310" s="6"/>
      <c r="K310" s="6"/>
      <c r="L310" s="6"/>
      <c r="M310" s="6"/>
      <c r="N310" s="6"/>
      <c r="O310" s="6"/>
      <c r="P310" s="6"/>
      <c r="Q310" s="6"/>
      <c r="R310" s="6"/>
      <c r="S310" s="6"/>
      <c r="T310" s="6"/>
      <c r="U310" s="6"/>
      <c r="V310" s="6"/>
      <c r="W310" s="6"/>
      <c r="X310" s="6"/>
      <c r="Y310" s="6"/>
      <c r="Z310" s="6"/>
    </row>
    <row r="311" ht="35.25" customHeight="1">
      <c r="A311" s="18" t="s">
        <v>811</v>
      </c>
      <c r="B311" s="19" t="s">
        <v>812</v>
      </c>
      <c r="C311" s="20" t="s">
        <v>813</v>
      </c>
      <c r="D311" s="19" t="s">
        <v>6</v>
      </c>
      <c r="E311" s="27">
        <v>20.0</v>
      </c>
      <c r="F311" s="22">
        <v>40.53</v>
      </c>
      <c r="G311" s="23">
        <f t="shared" si="31"/>
        <v>810.6</v>
      </c>
      <c r="H311" s="6"/>
      <c r="I311" s="6"/>
      <c r="J311" s="6"/>
      <c r="K311" s="6"/>
      <c r="L311" s="6"/>
      <c r="M311" s="6"/>
      <c r="N311" s="6"/>
      <c r="O311" s="6"/>
      <c r="P311" s="6"/>
      <c r="Q311" s="6"/>
      <c r="R311" s="6"/>
      <c r="S311" s="6"/>
      <c r="T311" s="6"/>
      <c r="U311" s="6"/>
      <c r="V311" s="6"/>
      <c r="W311" s="6"/>
      <c r="X311" s="6"/>
      <c r="Y311" s="6"/>
      <c r="Z311" s="6"/>
    </row>
    <row r="312" ht="35.25" customHeight="1">
      <c r="A312" s="18" t="s">
        <v>814</v>
      </c>
      <c r="B312" s="19" t="s">
        <v>815</v>
      </c>
      <c r="C312" s="20" t="s">
        <v>816</v>
      </c>
      <c r="D312" s="19" t="s">
        <v>6</v>
      </c>
      <c r="E312" s="27">
        <v>38.0</v>
      </c>
      <c r="F312" s="22">
        <v>39.43</v>
      </c>
      <c r="G312" s="23">
        <f t="shared" si="31"/>
        <v>1498.34</v>
      </c>
      <c r="H312" s="6"/>
      <c r="I312" s="6"/>
      <c r="J312" s="6"/>
      <c r="K312" s="6"/>
      <c r="L312" s="6"/>
      <c r="M312" s="6"/>
      <c r="N312" s="6"/>
      <c r="O312" s="6"/>
      <c r="P312" s="6"/>
      <c r="Q312" s="6"/>
      <c r="R312" s="6"/>
      <c r="S312" s="6"/>
      <c r="T312" s="6"/>
      <c r="U312" s="6"/>
      <c r="V312" s="6"/>
      <c r="W312" s="6"/>
      <c r="X312" s="6"/>
      <c r="Y312" s="6"/>
      <c r="Z312" s="6"/>
    </row>
    <row r="313" ht="25.5" customHeight="1">
      <c r="A313" s="18" t="s">
        <v>817</v>
      </c>
      <c r="B313" s="19" t="s">
        <v>818</v>
      </c>
      <c r="C313" s="20" t="s">
        <v>819</v>
      </c>
      <c r="D313" s="19" t="s">
        <v>6</v>
      </c>
      <c r="E313" s="27">
        <v>299.0</v>
      </c>
      <c r="F313" s="22">
        <v>41.55</v>
      </c>
      <c r="G313" s="23">
        <f t="shared" si="31"/>
        <v>12423.45</v>
      </c>
      <c r="H313" s="6"/>
      <c r="I313" s="6"/>
      <c r="J313" s="6"/>
      <c r="K313" s="6"/>
      <c r="L313" s="6"/>
      <c r="M313" s="6"/>
      <c r="N313" s="6"/>
      <c r="O313" s="6"/>
      <c r="P313" s="6"/>
      <c r="Q313" s="6"/>
      <c r="R313" s="6"/>
      <c r="S313" s="6"/>
      <c r="T313" s="6"/>
      <c r="U313" s="6"/>
      <c r="V313" s="6"/>
      <c r="W313" s="6"/>
      <c r="X313" s="6"/>
      <c r="Y313" s="6"/>
      <c r="Z313" s="6"/>
    </row>
    <row r="314" ht="35.25" customHeight="1">
      <c r="A314" s="18" t="s">
        <v>820</v>
      </c>
      <c r="B314" s="19" t="s">
        <v>821</v>
      </c>
      <c r="C314" s="20" t="s">
        <v>822</v>
      </c>
      <c r="D314" s="19" t="s">
        <v>6</v>
      </c>
      <c r="E314" s="27">
        <v>54.0</v>
      </c>
      <c r="F314" s="22">
        <v>66.71</v>
      </c>
      <c r="G314" s="23">
        <f t="shared" si="31"/>
        <v>3602.34</v>
      </c>
      <c r="H314" s="6"/>
      <c r="I314" s="6"/>
      <c r="J314" s="6"/>
      <c r="K314" s="6"/>
      <c r="L314" s="6"/>
      <c r="M314" s="6"/>
      <c r="N314" s="6"/>
      <c r="O314" s="6"/>
      <c r="P314" s="6"/>
      <c r="Q314" s="6"/>
      <c r="R314" s="6"/>
      <c r="S314" s="6"/>
      <c r="T314" s="6"/>
      <c r="U314" s="6"/>
      <c r="V314" s="6"/>
      <c r="W314" s="6"/>
      <c r="X314" s="6"/>
      <c r="Y314" s="6"/>
      <c r="Z314" s="6"/>
    </row>
    <row r="315" ht="35.25" customHeight="1">
      <c r="A315" s="18" t="s">
        <v>823</v>
      </c>
      <c r="B315" s="19" t="s">
        <v>824</v>
      </c>
      <c r="C315" s="20" t="s">
        <v>825</v>
      </c>
      <c r="D315" s="19" t="s">
        <v>6</v>
      </c>
      <c r="E315" s="27">
        <v>4.0</v>
      </c>
      <c r="F315" s="22">
        <v>486.31</v>
      </c>
      <c r="G315" s="23">
        <f t="shared" si="31"/>
        <v>1945.24</v>
      </c>
      <c r="H315" s="6"/>
      <c r="I315" s="6"/>
      <c r="J315" s="6"/>
      <c r="K315" s="6"/>
      <c r="L315" s="6"/>
      <c r="M315" s="6"/>
      <c r="N315" s="6"/>
      <c r="O315" s="6"/>
      <c r="P315" s="6"/>
      <c r="Q315" s="6"/>
      <c r="R315" s="6"/>
      <c r="S315" s="6"/>
      <c r="T315" s="6"/>
      <c r="U315" s="6"/>
      <c r="V315" s="6"/>
      <c r="W315" s="6"/>
      <c r="X315" s="6"/>
      <c r="Y315" s="6"/>
      <c r="Z315" s="6"/>
    </row>
    <row r="316" ht="35.25" customHeight="1">
      <c r="A316" s="18" t="s">
        <v>826</v>
      </c>
      <c r="B316" s="19" t="s">
        <v>827</v>
      </c>
      <c r="C316" s="20" t="s">
        <v>828</v>
      </c>
      <c r="D316" s="19" t="s">
        <v>78</v>
      </c>
      <c r="E316" s="27">
        <v>1140.0</v>
      </c>
      <c r="F316" s="22">
        <v>20.85</v>
      </c>
      <c r="G316" s="23">
        <f t="shared" si="31"/>
        <v>23769</v>
      </c>
      <c r="H316" s="6"/>
      <c r="I316" s="6"/>
      <c r="J316" s="6"/>
      <c r="K316" s="6"/>
      <c r="L316" s="6"/>
      <c r="M316" s="6"/>
      <c r="N316" s="6"/>
      <c r="O316" s="6"/>
      <c r="P316" s="6"/>
      <c r="Q316" s="6"/>
      <c r="R316" s="6"/>
      <c r="S316" s="6"/>
      <c r="T316" s="6"/>
      <c r="U316" s="6"/>
      <c r="V316" s="6"/>
      <c r="W316" s="6"/>
      <c r="X316" s="6"/>
      <c r="Y316" s="6"/>
      <c r="Z316" s="6"/>
    </row>
    <row r="317" ht="35.25" customHeight="1">
      <c r="A317" s="18" t="s">
        <v>829</v>
      </c>
      <c r="B317" s="19" t="s">
        <v>830</v>
      </c>
      <c r="C317" s="20" t="s">
        <v>831</v>
      </c>
      <c r="D317" s="19" t="s">
        <v>6</v>
      </c>
      <c r="E317" s="27">
        <v>189.0</v>
      </c>
      <c r="F317" s="22">
        <v>41.53</v>
      </c>
      <c r="G317" s="23">
        <f t="shared" si="31"/>
        <v>7849.17</v>
      </c>
      <c r="H317" s="6"/>
      <c r="I317" s="6"/>
      <c r="J317" s="6"/>
      <c r="K317" s="6"/>
      <c r="L317" s="6"/>
      <c r="M317" s="6"/>
      <c r="N317" s="6"/>
      <c r="O317" s="6"/>
      <c r="P317" s="6"/>
      <c r="Q317" s="6"/>
      <c r="R317" s="6"/>
      <c r="S317" s="6"/>
      <c r="T317" s="6"/>
      <c r="U317" s="6"/>
      <c r="V317" s="6"/>
      <c r="W317" s="6"/>
      <c r="X317" s="6"/>
      <c r="Y317" s="6"/>
      <c r="Z317" s="6"/>
    </row>
    <row r="318" ht="35.25" customHeight="1">
      <c r="A318" s="18" t="s">
        <v>832</v>
      </c>
      <c r="B318" s="19" t="s">
        <v>745</v>
      </c>
      <c r="C318" s="20" t="s">
        <v>746</v>
      </c>
      <c r="D318" s="19" t="s">
        <v>78</v>
      </c>
      <c r="E318" s="27">
        <v>340.0</v>
      </c>
      <c r="F318" s="22">
        <v>27.28</v>
      </c>
      <c r="G318" s="23">
        <f t="shared" si="31"/>
        <v>9275.2</v>
      </c>
      <c r="H318" s="6"/>
      <c r="I318" s="6"/>
      <c r="J318" s="6"/>
      <c r="K318" s="6"/>
      <c r="L318" s="6"/>
      <c r="M318" s="6"/>
      <c r="N318" s="6"/>
      <c r="O318" s="6"/>
      <c r="P318" s="6"/>
      <c r="Q318" s="6"/>
      <c r="R318" s="6"/>
      <c r="S318" s="6"/>
      <c r="T318" s="6"/>
      <c r="U318" s="6"/>
      <c r="V318" s="6"/>
      <c r="W318" s="6"/>
      <c r="X318" s="6"/>
      <c r="Y318" s="6"/>
      <c r="Z318" s="6"/>
    </row>
    <row r="319" ht="35.25" customHeight="1">
      <c r="A319" s="18" t="s">
        <v>833</v>
      </c>
      <c r="B319" s="19" t="s">
        <v>834</v>
      </c>
      <c r="C319" s="20" t="s">
        <v>835</v>
      </c>
      <c r="D319" s="19" t="s">
        <v>6</v>
      </c>
      <c r="E319" s="27">
        <v>50.0</v>
      </c>
      <c r="F319" s="22">
        <v>46.53</v>
      </c>
      <c r="G319" s="23">
        <f t="shared" si="31"/>
        <v>2326.5</v>
      </c>
      <c r="H319" s="6"/>
      <c r="I319" s="6"/>
      <c r="J319" s="6"/>
      <c r="K319" s="6"/>
      <c r="L319" s="6"/>
      <c r="M319" s="6"/>
      <c r="N319" s="6"/>
      <c r="O319" s="6"/>
      <c r="P319" s="6"/>
      <c r="Q319" s="6"/>
      <c r="R319" s="6"/>
      <c r="S319" s="6"/>
      <c r="T319" s="6"/>
      <c r="U319" s="6"/>
      <c r="V319" s="6"/>
      <c r="W319" s="6"/>
      <c r="X319" s="6"/>
      <c r="Y319" s="6"/>
      <c r="Z319" s="6"/>
    </row>
    <row r="320" ht="35.25" customHeight="1">
      <c r="A320" s="18" t="s">
        <v>836</v>
      </c>
      <c r="B320" s="19" t="s">
        <v>837</v>
      </c>
      <c r="C320" s="20" t="s">
        <v>838</v>
      </c>
      <c r="D320" s="19" t="s">
        <v>78</v>
      </c>
      <c r="E320" s="27">
        <v>50.0</v>
      </c>
      <c r="F320" s="22">
        <v>8.67</v>
      </c>
      <c r="G320" s="23">
        <f t="shared" si="31"/>
        <v>433.5</v>
      </c>
      <c r="H320" s="6"/>
      <c r="I320" s="6"/>
      <c r="J320" s="6"/>
      <c r="K320" s="6"/>
      <c r="L320" s="6"/>
      <c r="M320" s="6"/>
      <c r="N320" s="6"/>
      <c r="O320" s="6"/>
      <c r="P320" s="6"/>
      <c r="Q320" s="6"/>
      <c r="R320" s="6"/>
      <c r="S320" s="6"/>
      <c r="T320" s="6"/>
      <c r="U320" s="6"/>
      <c r="V320" s="6"/>
      <c r="W320" s="6"/>
      <c r="X320" s="6"/>
      <c r="Y320" s="6"/>
      <c r="Z320" s="6"/>
    </row>
    <row r="321" ht="35.25" customHeight="1">
      <c r="A321" s="18" t="s">
        <v>839</v>
      </c>
      <c r="B321" s="19" t="s">
        <v>748</v>
      </c>
      <c r="C321" s="20" t="s">
        <v>749</v>
      </c>
      <c r="D321" s="19" t="s">
        <v>78</v>
      </c>
      <c r="E321" s="27">
        <v>11.0</v>
      </c>
      <c r="F321" s="22">
        <v>76.28</v>
      </c>
      <c r="G321" s="23">
        <f t="shared" si="31"/>
        <v>839.08</v>
      </c>
      <c r="H321" s="6"/>
      <c r="I321" s="6"/>
      <c r="J321" s="6"/>
      <c r="K321" s="6"/>
      <c r="L321" s="6"/>
      <c r="M321" s="6"/>
      <c r="N321" s="6"/>
      <c r="O321" s="6"/>
      <c r="P321" s="6"/>
      <c r="Q321" s="6"/>
      <c r="R321" s="6"/>
      <c r="S321" s="6"/>
      <c r="T321" s="6"/>
      <c r="U321" s="6"/>
      <c r="V321" s="6"/>
      <c r="W321" s="6"/>
      <c r="X321" s="6"/>
      <c r="Y321" s="6"/>
      <c r="Z321" s="6"/>
    </row>
    <row r="322" ht="25.5" customHeight="1">
      <c r="A322" s="18" t="s">
        <v>840</v>
      </c>
      <c r="B322" s="19" t="s">
        <v>841</v>
      </c>
      <c r="C322" s="20" t="s">
        <v>842</v>
      </c>
      <c r="D322" s="19" t="s">
        <v>6</v>
      </c>
      <c r="E322" s="27">
        <v>3.0</v>
      </c>
      <c r="F322" s="22">
        <v>85.06</v>
      </c>
      <c r="G322" s="23">
        <f t="shared" si="31"/>
        <v>255.18</v>
      </c>
      <c r="H322" s="6"/>
      <c r="I322" s="6"/>
      <c r="J322" s="6"/>
      <c r="K322" s="6"/>
      <c r="L322" s="6"/>
      <c r="M322" s="6"/>
      <c r="N322" s="6"/>
      <c r="O322" s="6"/>
      <c r="P322" s="6"/>
      <c r="Q322" s="6"/>
      <c r="R322" s="6"/>
      <c r="S322" s="6"/>
      <c r="T322" s="6"/>
      <c r="U322" s="6"/>
      <c r="V322" s="6"/>
      <c r="W322" s="6"/>
      <c r="X322" s="6"/>
      <c r="Y322" s="6"/>
      <c r="Z322" s="6"/>
    </row>
    <row r="323" ht="35.25" customHeight="1">
      <c r="A323" s="18" t="s">
        <v>843</v>
      </c>
      <c r="B323" s="19" t="s">
        <v>844</v>
      </c>
      <c r="C323" s="20" t="s">
        <v>845</v>
      </c>
      <c r="D323" s="19" t="s">
        <v>78</v>
      </c>
      <c r="E323" s="27">
        <v>130.0</v>
      </c>
      <c r="F323" s="22">
        <v>55.83</v>
      </c>
      <c r="G323" s="23">
        <f t="shared" si="31"/>
        <v>7257.9</v>
      </c>
      <c r="H323" s="6"/>
      <c r="I323" s="6"/>
      <c r="J323" s="6"/>
      <c r="K323" s="6"/>
      <c r="L323" s="6"/>
      <c r="M323" s="6"/>
      <c r="N323" s="6"/>
      <c r="O323" s="6"/>
      <c r="P323" s="6"/>
      <c r="Q323" s="6"/>
      <c r="R323" s="6"/>
      <c r="S323" s="6"/>
      <c r="T323" s="6"/>
      <c r="U323" s="6"/>
      <c r="V323" s="6"/>
      <c r="W323" s="6"/>
      <c r="X323" s="6"/>
      <c r="Y323" s="6"/>
      <c r="Z323" s="6"/>
    </row>
    <row r="324" ht="35.25" customHeight="1">
      <c r="A324" s="18" t="s">
        <v>846</v>
      </c>
      <c r="B324" s="19" t="s">
        <v>847</v>
      </c>
      <c r="C324" s="20" t="s">
        <v>848</v>
      </c>
      <c r="D324" s="19" t="s">
        <v>6</v>
      </c>
      <c r="E324" s="27">
        <v>488.0</v>
      </c>
      <c r="F324" s="22">
        <v>7.13</v>
      </c>
      <c r="G324" s="23">
        <f t="shared" si="31"/>
        <v>3479.44</v>
      </c>
      <c r="H324" s="6"/>
      <c r="I324" s="6"/>
      <c r="J324" s="6"/>
      <c r="K324" s="6"/>
      <c r="L324" s="6"/>
      <c r="M324" s="6"/>
      <c r="N324" s="6"/>
      <c r="O324" s="6"/>
      <c r="P324" s="6"/>
      <c r="Q324" s="6"/>
      <c r="R324" s="6"/>
      <c r="S324" s="6"/>
      <c r="T324" s="6"/>
      <c r="U324" s="6"/>
      <c r="V324" s="6"/>
      <c r="W324" s="6"/>
      <c r="X324" s="6"/>
      <c r="Y324" s="6"/>
      <c r="Z324" s="6"/>
    </row>
    <row r="325" ht="45.0" customHeight="1">
      <c r="A325" s="18" t="s">
        <v>849</v>
      </c>
      <c r="B325" s="19" t="s">
        <v>850</v>
      </c>
      <c r="C325" s="20" t="s">
        <v>851</v>
      </c>
      <c r="D325" s="19" t="s">
        <v>78</v>
      </c>
      <c r="E325" s="27">
        <v>160.0</v>
      </c>
      <c r="F325" s="22">
        <v>156.06</v>
      </c>
      <c r="G325" s="23">
        <f t="shared" si="31"/>
        <v>24969.6</v>
      </c>
      <c r="H325" s="6"/>
      <c r="I325" s="6"/>
      <c r="J325" s="6"/>
      <c r="K325" s="6"/>
      <c r="L325" s="6"/>
      <c r="M325" s="6"/>
      <c r="N325" s="6"/>
      <c r="O325" s="6"/>
      <c r="P325" s="6"/>
      <c r="Q325" s="6"/>
      <c r="R325" s="6"/>
      <c r="S325" s="6"/>
      <c r="T325" s="6"/>
      <c r="U325" s="6"/>
      <c r="V325" s="6"/>
      <c r="W325" s="6"/>
      <c r="X325" s="6"/>
      <c r="Y325" s="6"/>
      <c r="Z325" s="6"/>
    </row>
    <row r="326" ht="35.25" customHeight="1">
      <c r="A326" s="18" t="s">
        <v>852</v>
      </c>
      <c r="B326" s="19" t="s">
        <v>853</v>
      </c>
      <c r="C326" s="20" t="s">
        <v>854</v>
      </c>
      <c r="D326" s="19" t="s">
        <v>78</v>
      </c>
      <c r="E326" s="27">
        <v>6959.0</v>
      </c>
      <c r="F326" s="22">
        <v>2.75</v>
      </c>
      <c r="G326" s="23">
        <f t="shared" si="31"/>
        <v>19137.25</v>
      </c>
      <c r="H326" s="6"/>
      <c r="I326" s="6"/>
      <c r="J326" s="6"/>
      <c r="K326" s="6"/>
      <c r="L326" s="6"/>
      <c r="M326" s="6"/>
      <c r="N326" s="6"/>
      <c r="O326" s="6"/>
      <c r="P326" s="6"/>
      <c r="Q326" s="6"/>
      <c r="R326" s="6"/>
      <c r="S326" s="6"/>
      <c r="T326" s="6"/>
      <c r="U326" s="6"/>
      <c r="V326" s="6"/>
      <c r="W326" s="6"/>
      <c r="X326" s="6"/>
      <c r="Y326" s="6"/>
      <c r="Z326" s="6"/>
    </row>
    <row r="327" ht="35.25" customHeight="1">
      <c r="A327" s="18" t="s">
        <v>855</v>
      </c>
      <c r="B327" s="19" t="s">
        <v>856</v>
      </c>
      <c r="C327" s="20" t="s">
        <v>857</v>
      </c>
      <c r="D327" s="19" t="s">
        <v>78</v>
      </c>
      <c r="E327" s="27">
        <v>9875.0</v>
      </c>
      <c r="F327" s="22">
        <v>3.98</v>
      </c>
      <c r="G327" s="23">
        <f t="shared" si="31"/>
        <v>39302.5</v>
      </c>
      <c r="H327" s="6"/>
      <c r="I327" s="6"/>
      <c r="J327" s="6"/>
      <c r="K327" s="6"/>
      <c r="L327" s="6"/>
      <c r="M327" s="6"/>
      <c r="N327" s="6"/>
      <c r="O327" s="6"/>
      <c r="P327" s="6"/>
      <c r="Q327" s="6"/>
      <c r="R327" s="6"/>
      <c r="S327" s="6"/>
      <c r="T327" s="6"/>
      <c r="U327" s="6"/>
      <c r="V327" s="6"/>
      <c r="W327" s="6"/>
      <c r="X327" s="6"/>
      <c r="Y327" s="6"/>
      <c r="Z327" s="6"/>
    </row>
    <row r="328" ht="35.25" customHeight="1">
      <c r="A328" s="18" t="s">
        <v>858</v>
      </c>
      <c r="B328" s="19" t="s">
        <v>859</v>
      </c>
      <c r="C328" s="20" t="s">
        <v>860</v>
      </c>
      <c r="D328" s="19" t="s">
        <v>78</v>
      </c>
      <c r="E328" s="27">
        <v>2045.0</v>
      </c>
      <c r="F328" s="22">
        <v>6.13</v>
      </c>
      <c r="G328" s="23">
        <f t="shared" si="31"/>
        <v>12535.85</v>
      </c>
      <c r="H328" s="6"/>
      <c r="I328" s="6"/>
      <c r="J328" s="6"/>
      <c r="K328" s="6"/>
      <c r="L328" s="6"/>
      <c r="M328" s="6"/>
      <c r="N328" s="6"/>
      <c r="O328" s="6"/>
      <c r="P328" s="6"/>
      <c r="Q328" s="6"/>
      <c r="R328" s="6"/>
      <c r="S328" s="6"/>
      <c r="T328" s="6"/>
      <c r="U328" s="6"/>
      <c r="V328" s="6"/>
      <c r="W328" s="6"/>
      <c r="X328" s="6"/>
      <c r="Y328" s="6"/>
      <c r="Z328" s="6"/>
    </row>
    <row r="329" ht="35.25" customHeight="1">
      <c r="A329" s="18" t="s">
        <v>861</v>
      </c>
      <c r="B329" s="19" t="s">
        <v>862</v>
      </c>
      <c r="C329" s="20" t="s">
        <v>863</v>
      </c>
      <c r="D329" s="19" t="s">
        <v>78</v>
      </c>
      <c r="E329" s="27">
        <v>216.0</v>
      </c>
      <c r="F329" s="22">
        <v>15.13</v>
      </c>
      <c r="G329" s="23">
        <f t="shared" si="31"/>
        <v>3268.08</v>
      </c>
      <c r="H329" s="6"/>
      <c r="I329" s="6"/>
      <c r="J329" s="6"/>
      <c r="K329" s="6"/>
      <c r="L329" s="6"/>
      <c r="M329" s="6"/>
      <c r="N329" s="6"/>
      <c r="O329" s="6"/>
      <c r="P329" s="6"/>
      <c r="Q329" s="6"/>
      <c r="R329" s="6"/>
      <c r="S329" s="6"/>
      <c r="T329" s="6"/>
      <c r="U329" s="6"/>
      <c r="V329" s="6"/>
      <c r="W329" s="6"/>
      <c r="X329" s="6"/>
      <c r="Y329" s="6"/>
      <c r="Z329" s="6"/>
    </row>
    <row r="330" ht="25.5" customHeight="1">
      <c r="A330" s="24" t="s">
        <v>864</v>
      </c>
      <c r="B330" s="25"/>
      <c r="C330" s="25"/>
      <c r="D330" s="25"/>
      <c r="E330" s="25"/>
      <c r="F330" s="26"/>
      <c r="G330" s="17">
        <f>G303+G295+G285</f>
        <v>291434.47</v>
      </c>
      <c r="H330" s="6"/>
      <c r="I330" s="6"/>
      <c r="J330" s="6"/>
      <c r="K330" s="6"/>
      <c r="L330" s="6"/>
      <c r="M330" s="6"/>
      <c r="N330" s="6"/>
      <c r="O330" s="6"/>
      <c r="P330" s="6"/>
      <c r="Q330" s="6"/>
      <c r="R330" s="6"/>
      <c r="S330" s="6"/>
      <c r="T330" s="6"/>
      <c r="U330" s="6"/>
      <c r="V330" s="6"/>
      <c r="W330" s="6"/>
      <c r="X330" s="6"/>
      <c r="Y330" s="6"/>
      <c r="Z330" s="6"/>
    </row>
    <row r="331" ht="25.5" customHeight="1">
      <c r="A331" s="18"/>
      <c r="B331" s="19"/>
      <c r="C331" s="20"/>
      <c r="D331" s="19"/>
      <c r="E331" s="27"/>
      <c r="F331" s="22"/>
      <c r="G331" s="23"/>
      <c r="H331" s="6"/>
      <c r="I331" s="6"/>
      <c r="J331" s="6"/>
      <c r="K331" s="6"/>
      <c r="L331" s="6"/>
      <c r="M331" s="6"/>
      <c r="N331" s="6"/>
      <c r="O331" s="6"/>
      <c r="P331" s="6"/>
      <c r="Q331" s="6"/>
      <c r="R331" s="6"/>
      <c r="S331" s="6"/>
      <c r="T331" s="6"/>
      <c r="U331" s="6"/>
      <c r="V331" s="6"/>
      <c r="W331" s="6"/>
      <c r="X331" s="6"/>
      <c r="Y331" s="6"/>
      <c r="Z331" s="6"/>
    </row>
    <row r="332" ht="25.5" customHeight="1">
      <c r="A332" s="12" t="s">
        <v>865</v>
      </c>
      <c r="B332" s="13"/>
      <c r="C332" s="14" t="s">
        <v>866</v>
      </c>
      <c r="D332" s="14"/>
      <c r="E332" s="15"/>
      <c r="F332" s="16"/>
      <c r="G332" s="29"/>
      <c r="H332" s="6"/>
      <c r="I332" s="6"/>
      <c r="J332" s="6"/>
      <c r="K332" s="6"/>
      <c r="L332" s="6"/>
      <c r="M332" s="6"/>
      <c r="N332" s="6"/>
      <c r="O332" s="6"/>
      <c r="P332" s="6"/>
      <c r="Q332" s="6"/>
      <c r="R332" s="6"/>
      <c r="S332" s="6"/>
      <c r="T332" s="6"/>
      <c r="U332" s="6"/>
      <c r="V332" s="6"/>
      <c r="W332" s="6"/>
      <c r="X332" s="6"/>
      <c r="Y332" s="6"/>
      <c r="Z332" s="6"/>
    </row>
    <row r="333" ht="25.5" customHeight="1">
      <c r="A333" s="18" t="s">
        <v>867</v>
      </c>
      <c r="B333" s="19" t="s">
        <v>868</v>
      </c>
      <c r="C333" s="20" t="s">
        <v>869</v>
      </c>
      <c r="D333" s="19" t="s">
        <v>32</v>
      </c>
      <c r="E333" s="27">
        <v>1339.38</v>
      </c>
      <c r="F333" s="22">
        <v>6.43</v>
      </c>
      <c r="G333" s="23">
        <f t="shared" ref="G333:G335" si="32">ROUND(F333*E333,2)</f>
        <v>8612.21</v>
      </c>
      <c r="H333" s="6"/>
      <c r="I333" s="6"/>
      <c r="J333" s="6"/>
      <c r="K333" s="6"/>
      <c r="L333" s="6"/>
      <c r="M333" s="6"/>
      <c r="N333" s="6"/>
      <c r="O333" s="6"/>
      <c r="P333" s="6"/>
      <c r="Q333" s="6"/>
      <c r="R333" s="6"/>
      <c r="S333" s="6"/>
      <c r="T333" s="6"/>
      <c r="U333" s="6"/>
      <c r="V333" s="6"/>
      <c r="W333" s="6"/>
      <c r="X333" s="6"/>
      <c r="Y333" s="6"/>
      <c r="Z333" s="6"/>
    </row>
    <row r="334" ht="25.5" customHeight="1">
      <c r="A334" s="18" t="s">
        <v>870</v>
      </c>
      <c r="B334" s="19" t="s">
        <v>871</v>
      </c>
      <c r="C334" s="20" t="s">
        <v>872</v>
      </c>
      <c r="D334" s="19" t="s">
        <v>6</v>
      </c>
      <c r="E334" s="27">
        <v>1.0</v>
      </c>
      <c r="F334" s="22">
        <v>640.95</v>
      </c>
      <c r="G334" s="23">
        <f t="shared" si="32"/>
        <v>640.95</v>
      </c>
      <c r="H334" s="6"/>
      <c r="I334" s="6"/>
      <c r="J334" s="6"/>
      <c r="K334" s="6"/>
      <c r="L334" s="6"/>
      <c r="M334" s="6"/>
      <c r="N334" s="6"/>
      <c r="O334" s="6"/>
      <c r="P334" s="6"/>
      <c r="Q334" s="6"/>
      <c r="R334" s="6"/>
      <c r="S334" s="6"/>
      <c r="T334" s="6"/>
      <c r="U334" s="6"/>
      <c r="V334" s="6"/>
      <c r="W334" s="6"/>
      <c r="X334" s="6"/>
      <c r="Y334" s="6"/>
      <c r="Z334" s="6"/>
    </row>
    <row r="335" ht="35.25" customHeight="1">
      <c r="A335" s="18" t="s">
        <v>873</v>
      </c>
      <c r="B335" s="19" t="s">
        <v>874</v>
      </c>
      <c r="C335" s="20" t="s">
        <v>875</v>
      </c>
      <c r="D335" s="19" t="s">
        <v>876</v>
      </c>
      <c r="E335" s="27">
        <v>298.78</v>
      </c>
      <c r="F335" s="22">
        <v>19.43</v>
      </c>
      <c r="G335" s="23">
        <f t="shared" si="32"/>
        <v>5805.3</v>
      </c>
      <c r="H335" s="6"/>
      <c r="I335" s="6"/>
      <c r="J335" s="6"/>
      <c r="K335" s="6"/>
      <c r="L335" s="6"/>
      <c r="M335" s="6"/>
      <c r="N335" s="6"/>
      <c r="O335" s="6"/>
      <c r="P335" s="6"/>
      <c r="Q335" s="6"/>
      <c r="R335" s="6"/>
      <c r="S335" s="6"/>
      <c r="T335" s="6"/>
      <c r="U335" s="6"/>
      <c r="V335" s="6"/>
      <c r="W335" s="6"/>
      <c r="X335" s="6"/>
      <c r="Y335" s="6"/>
      <c r="Z335" s="6"/>
    </row>
    <row r="336" ht="22.5" customHeight="1">
      <c r="A336" s="24" t="s">
        <v>877</v>
      </c>
      <c r="B336" s="25"/>
      <c r="C336" s="25"/>
      <c r="D336" s="25"/>
      <c r="E336" s="25"/>
      <c r="F336" s="26"/>
      <c r="G336" s="17">
        <f>SUM(G333:G335)</f>
        <v>15058.46</v>
      </c>
      <c r="H336" s="6"/>
      <c r="I336" s="6"/>
      <c r="J336" s="6"/>
      <c r="K336" s="6"/>
      <c r="L336" s="6"/>
      <c r="M336" s="6"/>
      <c r="N336" s="6"/>
      <c r="O336" s="6"/>
      <c r="P336" s="6"/>
      <c r="Q336" s="6"/>
      <c r="R336" s="6"/>
      <c r="S336" s="6"/>
      <c r="T336" s="6"/>
      <c r="U336" s="6"/>
      <c r="V336" s="6"/>
      <c r="W336" s="6"/>
      <c r="X336" s="6"/>
      <c r="Y336" s="6"/>
      <c r="Z336" s="6"/>
    </row>
    <row r="337" ht="25.5" customHeight="1">
      <c r="A337" s="30"/>
      <c r="B337" s="6"/>
      <c r="C337" s="31"/>
      <c r="D337" s="6"/>
      <c r="E337" s="32"/>
      <c r="F337" s="33"/>
      <c r="G337" s="34"/>
      <c r="H337" s="6"/>
      <c r="I337" s="6"/>
      <c r="J337" s="6"/>
      <c r="K337" s="6"/>
      <c r="L337" s="6"/>
      <c r="M337" s="6"/>
      <c r="N337" s="6"/>
      <c r="O337" s="6"/>
      <c r="P337" s="6"/>
      <c r="Q337" s="6"/>
      <c r="R337" s="6"/>
      <c r="S337" s="6"/>
      <c r="T337" s="6"/>
      <c r="U337" s="6"/>
      <c r="V337" s="6"/>
      <c r="W337" s="6"/>
      <c r="X337" s="6"/>
      <c r="Y337" s="6"/>
      <c r="Z337" s="6"/>
    </row>
    <row r="338" ht="22.5" customHeight="1">
      <c r="A338" s="35" t="s">
        <v>878</v>
      </c>
      <c r="B338" s="25"/>
      <c r="C338" s="25"/>
      <c r="D338" s="25"/>
      <c r="E338" s="25"/>
      <c r="F338" s="26"/>
      <c r="G338" s="36">
        <f>G336+G330+G281+G187+G168+G160+G105+G86+G28+G16+G10+G5</f>
        <v>1863339.68</v>
      </c>
      <c r="H338" s="6"/>
      <c r="I338" s="6"/>
      <c r="J338" s="6"/>
      <c r="K338" s="6"/>
      <c r="L338" s="6"/>
      <c r="M338" s="6"/>
      <c r="N338" s="6"/>
      <c r="O338" s="6"/>
      <c r="P338" s="6"/>
      <c r="Q338" s="6"/>
      <c r="R338" s="6"/>
      <c r="S338" s="6"/>
      <c r="T338" s="6"/>
      <c r="U338" s="6"/>
      <c r="V338" s="6"/>
      <c r="W338" s="6"/>
      <c r="X338" s="6"/>
      <c r="Y338" s="6"/>
      <c r="Z338" s="6"/>
    </row>
    <row r="339" ht="22.5" customHeight="1">
      <c r="A339" s="35" t="s">
        <v>879</v>
      </c>
      <c r="B339" s="25"/>
      <c r="C339" s="25"/>
      <c r="D339" s="25"/>
      <c r="E339" s="25"/>
      <c r="F339" s="26"/>
      <c r="G339" s="36">
        <f>ROUND(G338*0.206,2)</f>
        <v>383847.97</v>
      </c>
      <c r="H339" s="6"/>
      <c r="I339" s="6"/>
      <c r="J339" s="6"/>
      <c r="K339" s="6"/>
      <c r="L339" s="6"/>
      <c r="M339" s="6"/>
      <c r="N339" s="6"/>
      <c r="O339" s="6"/>
      <c r="P339" s="6"/>
      <c r="Q339" s="6"/>
      <c r="R339" s="6"/>
      <c r="S339" s="6"/>
      <c r="T339" s="6"/>
      <c r="U339" s="6"/>
      <c r="V339" s="6"/>
      <c r="W339" s="6"/>
      <c r="X339" s="6"/>
      <c r="Y339" s="6"/>
      <c r="Z339" s="6"/>
    </row>
    <row r="340" ht="22.5" customHeight="1">
      <c r="A340" s="37" t="s">
        <v>880</v>
      </c>
      <c r="B340" s="38"/>
      <c r="C340" s="38"/>
      <c r="D340" s="38"/>
      <c r="E340" s="38"/>
      <c r="F340" s="39"/>
      <c r="G340" s="40">
        <f>SUM(G338:G339)</f>
        <v>2247187.65</v>
      </c>
      <c r="H340" s="6"/>
      <c r="I340" s="6"/>
      <c r="J340" s="6"/>
      <c r="K340" s="6"/>
      <c r="L340" s="6"/>
      <c r="M340" s="6"/>
      <c r="N340" s="6"/>
      <c r="O340" s="6"/>
      <c r="P340" s="6"/>
      <c r="Q340" s="6"/>
      <c r="R340" s="6"/>
      <c r="S340" s="6"/>
      <c r="T340" s="6"/>
      <c r="U340" s="6"/>
      <c r="V340" s="6"/>
      <c r="W340" s="6"/>
      <c r="X340" s="6"/>
      <c r="Y340" s="6"/>
      <c r="Z340" s="6"/>
    </row>
    <row r="341" ht="22.5" customHeight="1">
      <c r="A341" s="6"/>
      <c r="B341" s="6"/>
      <c r="C341" s="31"/>
      <c r="D341" s="6"/>
      <c r="E341" s="32"/>
      <c r="F341" s="33"/>
      <c r="G341" s="41"/>
      <c r="H341" s="6"/>
      <c r="I341" s="33"/>
      <c r="J341" s="6"/>
      <c r="K341" s="6"/>
      <c r="L341" s="6"/>
      <c r="M341" s="6"/>
      <c r="N341" s="6"/>
      <c r="O341" s="6"/>
      <c r="P341" s="6"/>
      <c r="Q341" s="6"/>
      <c r="R341" s="6"/>
      <c r="S341" s="6"/>
      <c r="T341" s="6"/>
      <c r="U341" s="6"/>
      <c r="V341" s="6"/>
      <c r="W341" s="6"/>
      <c r="X341" s="6"/>
      <c r="Y341" s="6"/>
      <c r="Z341" s="6"/>
    </row>
    <row r="342" ht="12.75" customHeight="1">
      <c r="A342" s="6"/>
      <c r="B342" s="6"/>
      <c r="C342" s="31"/>
      <c r="D342" s="6"/>
      <c r="E342" s="32"/>
      <c r="F342" s="33"/>
      <c r="G342" s="6"/>
      <c r="H342" s="6"/>
      <c r="I342" s="6"/>
      <c r="J342" s="6"/>
      <c r="K342" s="6"/>
      <c r="L342" s="6"/>
      <c r="M342" s="6"/>
      <c r="N342" s="6"/>
      <c r="O342" s="6"/>
      <c r="P342" s="6"/>
      <c r="Q342" s="6"/>
      <c r="R342" s="6"/>
      <c r="S342" s="6"/>
      <c r="T342" s="6"/>
      <c r="U342" s="6"/>
      <c r="V342" s="6"/>
      <c r="W342" s="6"/>
      <c r="X342" s="6"/>
      <c r="Y342" s="6"/>
      <c r="Z342" s="6"/>
    </row>
    <row r="343" ht="12.75" customHeight="1">
      <c r="A343" s="6"/>
      <c r="B343" s="6"/>
      <c r="C343" s="31"/>
      <c r="D343" s="6"/>
      <c r="E343" s="32"/>
      <c r="F343" s="33"/>
      <c r="G343" s="41"/>
      <c r="H343" s="6"/>
      <c r="I343" s="6"/>
      <c r="J343" s="6"/>
      <c r="K343" s="6"/>
      <c r="L343" s="6"/>
      <c r="M343" s="6"/>
      <c r="N343" s="6"/>
      <c r="O343" s="6"/>
      <c r="P343" s="6"/>
      <c r="Q343" s="6"/>
      <c r="R343" s="6"/>
      <c r="S343" s="6"/>
      <c r="T343" s="6"/>
      <c r="U343" s="6"/>
      <c r="V343" s="6"/>
      <c r="W343" s="6"/>
      <c r="X343" s="6"/>
      <c r="Y343" s="6"/>
      <c r="Z343" s="6"/>
    </row>
    <row r="344" ht="12.75" customHeight="1">
      <c r="A344" s="6"/>
      <c r="B344" s="6"/>
      <c r="C344" s="31"/>
      <c r="D344" s="6"/>
      <c r="E344" s="32"/>
      <c r="F344" s="33"/>
      <c r="G344" s="41"/>
      <c r="H344" s="6"/>
      <c r="I344" s="6"/>
      <c r="J344" s="6"/>
      <c r="K344" s="6"/>
      <c r="L344" s="6"/>
      <c r="M344" s="6"/>
      <c r="N344" s="6"/>
      <c r="O344" s="6"/>
      <c r="P344" s="6"/>
      <c r="Q344" s="6"/>
      <c r="R344" s="6"/>
      <c r="S344" s="6"/>
      <c r="T344" s="6"/>
      <c r="U344" s="6"/>
      <c r="V344" s="6"/>
      <c r="W344" s="6"/>
      <c r="X344" s="6"/>
      <c r="Y344" s="6"/>
      <c r="Z344" s="6"/>
    </row>
    <row r="345" ht="12.75" customHeight="1">
      <c r="A345" s="6"/>
      <c r="B345" s="6"/>
      <c r="C345" s="31"/>
      <c r="D345" s="6"/>
      <c r="E345" s="32"/>
      <c r="F345" s="33"/>
      <c r="G345" s="41"/>
      <c r="H345" s="6"/>
      <c r="I345" s="6"/>
      <c r="J345" s="6"/>
      <c r="K345" s="6"/>
      <c r="L345" s="6"/>
      <c r="M345" s="6"/>
      <c r="N345" s="6"/>
      <c r="O345" s="6"/>
      <c r="P345" s="6"/>
      <c r="Q345" s="6"/>
      <c r="R345" s="6"/>
      <c r="S345" s="6"/>
      <c r="T345" s="6"/>
      <c r="U345" s="6"/>
      <c r="V345" s="6"/>
      <c r="W345" s="6"/>
      <c r="X345" s="6"/>
      <c r="Y345" s="6"/>
      <c r="Z345" s="6"/>
    </row>
    <row r="346" ht="12.75" customHeight="1">
      <c r="A346" s="6"/>
      <c r="B346" s="6"/>
      <c r="C346" s="31"/>
      <c r="D346" s="6"/>
      <c r="E346" s="32"/>
      <c r="F346" s="33"/>
      <c r="G346" s="41"/>
      <c r="H346" s="6"/>
      <c r="I346" s="6"/>
      <c r="J346" s="6"/>
      <c r="K346" s="6"/>
      <c r="L346" s="6"/>
      <c r="M346" s="6"/>
      <c r="N346" s="6"/>
      <c r="O346" s="6"/>
      <c r="P346" s="6"/>
      <c r="Q346" s="6"/>
      <c r="R346" s="6"/>
      <c r="S346" s="6"/>
      <c r="T346" s="6"/>
      <c r="U346" s="6"/>
      <c r="V346" s="6"/>
      <c r="W346" s="6"/>
      <c r="X346" s="6"/>
      <c r="Y346" s="6"/>
      <c r="Z346" s="6"/>
    </row>
    <row r="347" ht="12.75" customHeight="1">
      <c r="A347" s="6"/>
      <c r="B347" s="6"/>
      <c r="C347" s="31"/>
      <c r="D347" s="6"/>
      <c r="E347" s="32"/>
      <c r="F347" s="33"/>
      <c r="G347" s="41"/>
      <c r="H347" s="6"/>
      <c r="I347" s="6"/>
      <c r="J347" s="6"/>
      <c r="K347" s="6"/>
      <c r="L347" s="6"/>
      <c r="M347" s="6"/>
      <c r="N347" s="6"/>
      <c r="O347" s="6"/>
      <c r="P347" s="6"/>
      <c r="Q347" s="6"/>
      <c r="R347" s="6"/>
      <c r="S347" s="6"/>
      <c r="T347" s="6"/>
      <c r="U347" s="6"/>
      <c r="V347" s="6"/>
      <c r="W347" s="6"/>
      <c r="X347" s="6"/>
      <c r="Y347" s="6"/>
      <c r="Z347" s="6"/>
    </row>
    <row r="348" ht="12.75" customHeight="1">
      <c r="A348" s="6"/>
      <c r="B348" s="6"/>
      <c r="C348" s="31"/>
      <c r="D348" s="6"/>
      <c r="E348" s="32"/>
      <c r="F348" s="33"/>
      <c r="G348" s="41"/>
      <c r="H348" s="6"/>
      <c r="I348" s="6"/>
      <c r="J348" s="6"/>
      <c r="K348" s="6"/>
      <c r="L348" s="6"/>
      <c r="M348" s="6"/>
      <c r="N348" s="6"/>
      <c r="O348" s="6"/>
      <c r="P348" s="6"/>
      <c r="Q348" s="6"/>
      <c r="R348" s="6"/>
      <c r="S348" s="6"/>
      <c r="T348" s="6"/>
      <c r="U348" s="6"/>
      <c r="V348" s="6"/>
      <c r="W348" s="6"/>
      <c r="X348" s="6"/>
      <c r="Y348" s="6"/>
      <c r="Z348" s="6"/>
    </row>
    <row r="349" ht="12.75" customHeight="1">
      <c r="A349" s="6"/>
      <c r="B349" s="6"/>
      <c r="C349" s="31"/>
      <c r="D349" s="6"/>
      <c r="E349" s="32"/>
      <c r="F349" s="33"/>
      <c r="G349" s="41"/>
      <c r="H349" s="6"/>
      <c r="I349" s="6"/>
      <c r="J349" s="6"/>
      <c r="K349" s="6"/>
      <c r="L349" s="6"/>
      <c r="M349" s="6"/>
      <c r="N349" s="6"/>
      <c r="O349" s="6"/>
      <c r="P349" s="6"/>
      <c r="Q349" s="6"/>
      <c r="R349" s="6"/>
      <c r="S349" s="6"/>
      <c r="T349" s="6"/>
      <c r="U349" s="6"/>
      <c r="V349" s="6"/>
      <c r="W349" s="6"/>
      <c r="X349" s="6"/>
      <c r="Y349" s="6"/>
      <c r="Z349" s="6"/>
    </row>
    <row r="350" ht="12.75" customHeight="1">
      <c r="A350" s="6"/>
      <c r="B350" s="6"/>
      <c r="C350" s="31"/>
      <c r="D350" s="6"/>
      <c r="E350" s="32"/>
      <c r="F350" s="33"/>
      <c r="G350" s="41"/>
      <c r="H350" s="6"/>
      <c r="I350" s="6"/>
      <c r="J350" s="6"/>
      <c r="K350" s="6"/>
      <c r="L350" s="6"/>
      <c r="M350" s="6"/>
      <c r="N350" s="6"/>
      <c r="O350" s="6"/>
      <c r="P350" s="6"/>
      <c r="Q350" s="6"/>
      <c r="R350" s="6"/>
      <c r="S350" s="6"/>
      <c r="T350" s="6"/>
      <c r="U350" s="6"/>
      <c r="V350" s="6"/>
      <c r="W350" s="6"/>
      <c r="X350" s="6"/>
      <c r="Y350" s="6"/>
      <c r="Z350" s="6"/>
    </row>
    <row r="351" ht="12.75" customHeight="1">
      <c r="A351" s="6"/>
      <c r="B351" s="6"/>
      <c r="C351" s="31"/>
      <c r="D351" s="6"/>
      <c r="E351" s="32"/>
      <c r="F351" s="33"/>
      <c r="G351" s="41"/>
      <c r="H351" s="6"/>
      <c r="I351" s="6"/>
      <c r="J351" s="6"/>
      <c r="K351" s="6"/>
      <c r="L351" s="6"/>
      <c r="M351" s="6"/>
      <c r="N351" s="6"/>
      <c r="O351" s="6"/>
      <c r="P351" s="6"/>
      <c r="Q351" s="6"/>
      <c r="R351" s="6"/>
      <c r="S351" s="6"/>
      <c r="T351" s="6"/>
      <c r="U351" s="6"/>
      <c r="V351" s="6"/>
      <c r="W351" s="6"/>
      <c r="X351" s="6"/>
      <c r="Y351" s="6"/>
      <c r="Z351" s="6"/>
    </row>
    <row r="352" ht="12.75" customHeight="1">
      <c r="A352" s="6"/>
      <c r="B352" s="6"/>
      <c r="C352" s="31"/>
      <c r="D352" s="6"/>
      <c r="E352" s="32"/>
      <c r="F352" s="33"/>
      <c r="G352" s="41"/>
      <c r="H352" s="6"/>
      <c r="I352" s="6"/>
      <c r="J352" s="6"/>
      <c r="K352" s="6"/>
      <c r="L352" s="6"/>
      <c r="M352" s="6"/>
      <c r="N352" s="6"/>
      <c r="O352" s="6"/>
      <c r="P352" s="6"/>
      <c r="Q352" s="6"/>
      <c r="R352" s="6"/>
      <c r="S352" s="6"/>
      <c r="T352" s="6"/>
      <c r="U352" s="6"/>
      <c r="V352" s="6"/>
      <c r="W352" s="6"/>
      <c r="X352" s="6"/>
      <c r="Y352" s="6"/>
      <c r="Z352" s="6"/>
    </row>
    <row r="353" ht="12.75" customHeight="1">
      <c r="A353" s="6"/>
      <c r="B353" s="6"/>
      <c r="C353" s="31"/>
      <c r="D353" s="6"/>
      <c r="E353" s="32"/>
      <c r="F353" s="33"/>
      <c r="G353" s="41"/>
      <c r="H353" s="6"/>
      <c r="I353" s="6"/>
      <c r="J353" s="6"/>
      <c r="K353" s="6"/>
      <c r="L353" s="6"/>
      <c r="M353" s="6"/>
      <c r="N353" s="6"/>
      <c r="O353" s="6"/>
      <c r="P353" s="6"/>
      <c r="Q353" s="6"/>
      <c r="R353" s="6"/>
      <c r="S353" s="6"/>
      <c r="T353" s="6"/>
      <c r="U353" s="6"/>
      <c r="V353" s="6"/>
      <c r="W353" s="6"/>
      <c r="X353" s="6"/>
      <c r="Y353" s="6"/>
      <c r="Z353" s="6"/>
    </row>
    <row r="354" ht="12.75" customHeight="1">
      <c r="A354" s="6"/>
      <c r="B354" s="6"/>
      <c r="C354" s="31"/>
      <c r="D354" s="6"/>
      <c r="E354" s="32"/>
      <c r="F354" s="33"/>
      <c r="G354" s="41"/>
      <c r="H354" s="6"/>
      <c r="I354" s="6"/>
      <c r="J354" s="6"/>
      <c r="K354" s="6"/>
      <c r="L354" s="6"/>
      <c r="M354" s="6"/>
      <c r="N354" s="6"/>
      <c r="O354" s="6"/>
      <c r="P354" s="6"/>
      <c r="Q354" s="6"/>
      <c r="R354" s="6"/>
      <c r="S354" s="6"/>
      <c r="T354" s="6"/>
      <c r="U354" s="6"/>
      <c r="V354" s="6"/>
      <c r="W354" s="6"/>
      <c r="X354" s="6"/>
      <c r="Y354" s="6"/>
      <c r="Z354" s="6"/>
    </row>
    <row r="355" ht="12.75" customHeight="1">
      <c r="A355" s="6"/>
      <c r="B355" s="6"/>
      <c r="C355" s="31"/>
      <c r="D355" s="6"/>
      <c r="E355" s="32"/>
      <c r="F355" s="33"/>
      <c r="G355" s="41"/>
      <c r="H355" s="6"/>
      <c r="I355" s="6"/>
      <c r="J355" s="6"/>
      <c r="K355" s="6"/>
      <c r="L355" s="6"/>
      <c r="M355" s="6"/>
      <c r="N355" s="6"/>
      <c r="O355" s="6"/>
      <c r="P355" s="6"/>
      <c r="Q355" s="6"/>
      <c r="R355" s="6"/>
      <c r="S355" s="6"/>
      <c r="T355" s="6"/>
      <c r="U355" s="6"/>
      <c r="V355" s="6"/>
      <c r="W355" s="6"/>
      <c r="X355" s="6"/>
      <c r="Y355" s="6"/>
      <c r="Z355" s="6"/>
    </row>
    <row r="356" ht="12.75" customHeight="1">
      <c r="A356" s="6"/>
      <c r="B356" s="6"/>
      <c r="C356" s="31"/>
      <c r="D356" s="6"/>
      <c r="E356" s="32"/>
      <c r="F356" s="33"/>
      <c r="G356" s="41"/>
      <c r="H356" s="6"/>
      <c r="I356" s="6"/>
      <c r="J356" s="6"/>
      <c r="K356" s="6"/>
      <c r="L356" s="6"/>
      <c r="M356" s="6"/>
      <c r="N356" s="6"/>
      <c r="O356" s="6"/>
      <c r="P356" s="6"/>
      <c r="Q356" s="6"/>
      <c r="R356" s="6"/>
      <c r="S356" s="6"/>
      <c r="T356" s="6"/>
      <c r="U356" s="6"/>
      <c r="V356" s="6"/>
      <c r="W356" s="6"/>
      <c r="X356" s="6"/>
      <c r="Y356" s="6"/>
      <c r="Z356" s="6"/>
    </row>
    <row r="357" ht="12.75" customHeight="1">
      <c r="A357" s="6"/>
      <c r="B357" s="6"/>
      <c r="C357" s="31"/>
      <c r="D357" s="6"/>
      <c r="E357" s="32"/>
      <c r="F357" s="33"/>
      <c r="G357" s="41"/>
      <c r="H357" s="6"/>
      <c r="I357" s="6"/>
      <c r="J357" s="6"/>
      <c r="K357" s="6"/>
      <c r="L357" s="6"/>
      <c r="M357" s="6"/>
      <c r="N357" s="6"/>
      <c r="O357" s="6"/>
      <c r="P357" s="6"/>
      <c r="Q357" s="6"/>
      <c r="R357" s="6"/>
      <c r="S357" s="6"/>
      <c r="T357" s="6"/>
      <c r="U357" s="6"/>
      <c r="V357" s="6"/>
      <c r="W357" s="6"/>
      <c r="X357" s="6"/>
      <c r="Y357" s="6"/>
      <c r="Z357" s="6"/>
    </row>
    <row r="358" ht="12.75" customHeight="1">
      <c r="A358" s="6"/>
      <c r="B358" s="6"/>
      <c r="C358" s="31"/>
      <c r="D358" s="6"/>
      <c r="E358" s="32"/>
      <c r="F358" s="33"/>
      <c r="G358" s="41"/>
      <c r="H358" s="6"/>
      <c r="I358" s="6"/>
      <c r="J358" s="6"/>
      <c r="K358" s="6"/>
      <c r="L358" s="6"/>
      <c r="M358" s="6"/>
      <c r="N358" s="6"/>
      <c r="O358" s="6"/>
      <c r="P358" s="6"/>
      <c r="Q358" s="6"/>
      <c r="R358" s="6"/>
      <c r="S358" s="6"/>
      <c r="T358" s="6"/>
      <c r="U358" s="6"/>
      <c r="V358" s="6"/>
      <c r="W358" s="6"/>
      <c r="X358" s="6"/>
      <c r="Y358" s="6"/>
      <c r="Z358" s="6"/>
    </row>
    <row r="359" ht="12.75" customHeight="1">
      <c r="A359" s="6"/>
      <c r="B359" s="6"/>
      <c r="C359" s="31"/>
      <c r="D359" s="6"/>
      <c r="E359" s="32"/>
      <c r="F359" s="33"/>
      <c r="G359" s="41"/>
      <c r="H359" s="6"/>
      <c r="I359" s="6"/>
      <c r="J359" s="6"/>
      <c r="K359" s="6"/>
      <c r="L359" s="6"/>
      <c r="M359" s="6"/>
      <c r="N359" s="6"/>
      <c r="O359" s="6"/>
      <c r="P359" s="6"/>
      <c r="Q359" s="6"/>
      <c r="R359" s="6"/>
      <c r="S359" s="6"/>
      <c r="T359" s="6"/>
      <c r="U359" s="6"/>
      <c r="V359" s="6"/>
      <c r="W359" s="6"/>
      <c r="X359" s="6"/>
      <c r="Y359" s="6"/>
      <c r="Z359" s="6"/>
    </row>
    <row r="360" ht="12.75" customHeight="1">
      <c r="A360" s="6"/>
      <c r="B360" s="6"/>
      <c r="C360" s="31"/>
      <c r="D360" s="6"/>
      <c r="E360" s="32"/>
      <c r="F360" s="33"/>
      <c r="G360" s="41"/>
      <c r="H360" s="6"/>
      <c r="I360" s="6"/>
      <c r="J360" s="6"/>
      <c r="K360" s="6"/>
      <c r="L360" s="6"/>
      <c r="M360" s="6"/>
      <c r="N360" s="6"/>
      <c r="O360" s="6"/>
      <c r="P360" s="6"/>
      <c r="Q360" s="6"/>
      <c r="R360" s="6"/>
      <c r="S360" s="6"/>
      <c r="T360" s="6"/>
      <c r="U360" s="6"/>
      <c r="V360" s="6"/>
      <c r="W360" s="6"/>
      <c r="X360" s="6"/>
      <c r="Y360" s="6"/>
      <c r="Z360" s="6"/>
    </row>
    <row r="361" ht="12.75" customHeight="1">
      <c r="A361" s="6"/>
      <c r="B361" s="6"/>
      <c r="C361" s="31"/>
      <c r="D361" s="6"/>
      <c r="E361" s="32"/>
      <c r="F361" s="33"/>
      <c r="G361" s="41"/>
      <c r="H361" s="6"/>
      <c r="I361" s="6"/>
      <c r="J361" s="6"/>
      <c r="K361" s="6"/>
      <c r="L361" s="6"/>
      <c r="M361" s="6"/>
      <c r="N361" s="6"/>
      <c r="O361" s="6"/>
      <c r="P361" s="6"/>
      <c r="Q361" s="6"/>
      <c r="R361" s="6"/>
      <c r="S361" s="6"/>
      <c r="T361" s="6"/>
      <c r="U361" s="6"/>
      <c r="V361" s="6"/>
      <c r="W361" s="6"/>
      <c r="X361" s="6"/>
      <c r="Y361" s="6"/>
      <c r="Z361" s="6"/>
    </row>
    <row r="362" ht="12.75" customHeight="1">
      <c r="A362" s="6"/>
      <c r="B362" s="6"/>
      <c r="C362" s="31"/>
      <c r="D362" s="6"/>
      <c r="E362" s="32"/>
      <c r="F362" s="33"/>
      <c r="G362" s="41"/>
      <c r="H362" s="6"/>
      <c r="I362" s="6"/>
      <c r="J362" s="6"/>
      <c r="K362" s="6"/>
      <c r="L362" s="6"/>
      <c r="M362" s="6"/>
      <c r="N362" s="6"/>
      <c r="O362" s="6"/>
      <c r="P362" s="6"/>
      <c r="Q362" s="6"/>
      <c r="R362" s="6"/>
      <c r="S362" s="6"/>
      <c r="T362" s="6"/>
      <c r="U362" s="6"/>
      <c r="V362" s="6"/>
      <c r="W362" s="6"/>
      <c r="X362" s="6"/>
      <c r="Y362" s="6"/>
      <c r="Z362" s="6"/>
    </row>
    <row r="363" ht="12.75" customHeight="1">
      <c r="A363" s="6"/>
      <c r="B363" s="6"/>
      <c r="C363" s="31"/>
      <c r="D363" s="6"/>
      <c r="E363" s="32"/>
      <c r="F363" s="33"/>
      <c r="G363" s="41"/>
      <c r="H363" s="6"/>
      <c r="I363" s="6"/>
      <c r="J363" s="6"/>
      <c r="K363" s="6"/>
      <c r="L363" s="6"/>
      <c r="M363" s="6"/>
      <c r="N363" s="6"/>
      <c r="O363" s="6"/>
      <c r="P363" s="6"/>
      <c r="Q363" s="6"/>
      <c r="R363" s="6"/>
      <c r="S363" s="6"/>
      <c r="T363" s="6"/>
      <c r="U363" s="6"/>
      <c r="V363" s="6"/>
      <c r="W363" s="6"/>
      <c r="X363" s="6"/>
      <c r="Y363" s="6"/>
      <c r="Z363" s="6"/>
    </row>
    <row r="364" ht="12.75" customHeight="1">
      <c r="A364" s="6"/>
      <c r="B364" s="6"/>
      <c r="C364" s="31"/>
      <c r="D364" s="6"/>
      <c r="E364" s="32"/>
      <c r="F364" s="33"/>
      <c r="G364" s="41"/>
      <c r="H364" s="6"/>
      <c r="I364" s="6"/>
      <c r="J364" s="6"/>
      <c r="K364" s="6"/>
      <c r="L364" s="6"/>
      <c r="M364" s="6"/>
      <c r="N364" s="6"/>
      <c r="O364" s="6"/>
      <c r="P364" s="6"/>
      <c r="Q364" s="6"/>
      <c r="R364" s="6"/>
      <c r="S364" s="6"/>
      <c r="T364" s="6"/>
      <c r="U364" s="6"/>
      <c r="V364" s="6"/>
      <c r="W364" s="6"/>
      <c r="X364" s="6"/>
      <c r="Y364" s="6"/>
      <c r="Z364" s="6"/>
    </row>
    <row r="365" ht="12.75" customHeight="1">
      <c r="A365" s="6"/>
      <c r="B365" s="6"/>
      <c r="C365" s="31"/>
      <c r="D365" s="6"/>
      <c r="E365" s="32"/>
      <c r="F365" s="33"/>
      <c r="G365" s="41"/>
      <c r="H365" s="6"/>
      <c r="I365" s="6"/>
      <c r="J365" s="6"/>
      <c r="K365" s="6"/>
      <c r="L365" s="6"/>
      <c r="M365" s="6"/>
      <c r="N365" s="6"/>
      <c r="O365" s="6"/>
      <c r="P365" s="6"/>
      <c r="Q365" s="6"/>
      <c r="R365" s="6"/>
      <c r="S365" s="6"/>
      <c r="T365" s="6"/>
      <c r="U365" s="6"/>
      <c r="V365" s="6"/>
      <c r="W365" s="6"/>
      <c r="X365" s="6"/>
      <c r="Y365" s="6"/>
      <c r="Z365" s="6"/>
    </row>
    <row r="366" ht="12.75" customHeight="1">
      <c r="A366" s="6"/>
      <c r="B366" s="6"/>
      <c r="C366" s="31"/>
      <c r="D366" s="6"/>
      <c r="E366" s="32"/>
      <c r="F366" s="33"/>
      <c r="G366" s="41"/>
      <c r="H366" s="6"/>
      <c r="I366" s="6"/>
      <c r="J366" s="6"/>
      <c r="K366" s="6"/>
      <c r="L366" s="6"/>
      <c r="M366" s="6"/>
      <c r="N366" s="6"/>
      <c r="O366" s="6"/>
      <c r="P366" s="6"/>
      <c r="Q366" s="6"/>
      <c r="R366" s="6"/>
      <c r="S366" s="6"/>
      <c r="T366" s="6"/>
      <c r="U366" s="6"/>
      <c r="V366" s="6"/>
      <c r="W366" s="6"/>
      <c r="X366" s="6"/>
      <c r="Y366" s="6"/>
      <c r="Z366" s="6"/>
    </row>
    <row r="367" ht="12.75" customHeight="1">
      <c r="A367" s="6"/>
      <c r="B367" s="6"/>
      <c r="C367" s="31"/>
      <c r="D367" s="6"/>
      <c r="E367" s="32"/>
      <c r="F367" s="33"/>
      <c r="G367" s="41"/>
      <c r="H367" s="6"/>
      <c r="I367" s="6"/>
      <c r="J367" s="6"/>
      <c r="K367" s="6"/>
      <c r="L367" s="6"/>
      <c r="M367" s="6"/>
      <c r="N367" s="6"/>
      <c r="O367" s="6"/>
      <c r="P367" s="6"/>
      <c r="Q367" s="6"/>
      <c r="R367" s="6"/>
      <c r="S367" s="6"/>
      <c r="T367" s="6"/>
      <c r="U367" s="6"/>
      <c r="V367" s="6"/>
      <c r="W367" s="6"/>
      <c r="X367" s="6"/>
      <c r="Y367" s="6"/>
      <c r="Z367" s="6"/>
    </row>
    <row r="368" ht="12.75" customHeight="1">
      <c r="A368" s="6"/>
      <c r="B368" s="6"/>
      <c r="C368" s="31"/>
      <c r="D368" s="6"/>
      <c r="E368" s="32"/>
      <c r="F368" s="33"/>
      <c r="G368" s="41"/>
      <c r="H368" s="6"/>
      <c r="I368" s="6"/>
      <c r="J368" s="6"/>
      <c r="K368" s="6"/>
      <c r="L368" s="6"/>
      <c r="M368" s="6"/>
      <c r="N368" s="6"/>
      <c r="O368" s="6"/>
      <c r="P368" s="6"/>
      <c r="Q368" s="6"/>
      <c r="R368" s="6"/>
      <c r="S368" s="6"/>
      <c r="T368" s="6"/>
      <c r="U368" s="6"/>
      <c r="V368" s="6"/>
      <c r="W368" s="6"/>
      <c r="X368" s="6"/>
      <c r="Y368" s="6"/>
      <c r="Z368" s="6"/>
    </row>
    <row r="369" ht="12.75" customHeight="1">
      <c r="A369" s="6"/>
      <c r="B369" s="6"/>
      <c r="C369" s="31"/>
      <c r="D369" s="6"/>
      <c r="E369" s="32"/>
      <c r="F369" s="33"/>
      <c r="G369" s="41"/>
      <c r="H369" s="6"/>
      <c r="I369" s="6"/>
      <c r="J369" s="6"/>
      <c r="K369" s="6"/>
      <c r="L369" s="6"/>
      <c r="M369" s="6"/>
      <c r="N369" s="6"/>
      <c r="O369" s="6"/>
      <c r="P369" s="6"/>
      <c r="Q369" s="6"/>
      <c r="R369" s="6"/>
      <c r="S369" s="6"/>
      <c r="T369" s="6"/>
      <c r="U369" s="6"/>
      <c r="V369" s="6"/>
      <c r="W369" s="6"/>
      <c r="X369" s="6"/>
      <c r="Y369" s="6"/>
      <c r="Z369" s="6"/>
    </row>
    <row r="370" ht="12.75" customHeight="1">
      <c r="A370" s="6"/>
      <c r="B370" s="6"/>
      <c r="C370" s="31"/>
      <c r="D370" s="6"/>
      <c r="E370" s="32"/>
      <c r="F370" s="33"/>
      <c r="G370" s="41"/>
      <c r="H370" s="6"/>
      <c r="I370" s="6"/>
      <c r="J370" s="6"/>
      <c r="K370" s="6"/>
      <c r="L370" s="6"/>
      <c r="M370" s="6"/>
      <c r="N370" s="6"/>
      <c r="O370" s="6"/>
      <c r="P370" s="6"/>
      <c r="Q370" s="6"/>
      <c r="R370" s="6"/>
      <c r="S370" s="6"/>
      <c r="T370" s="6"/>
      <c r="U370" s="6"/>
      <c r="V370" s="6"/>
      <c r="W370" s="6"/>
      <c r="X370" s="6"/>
      <c r="Y370" s="6"/>
      <c r="Z370" s="6"/>
    </row>
    <row r="371" ht="12.75" customHeight="1">
      <c r="A371" s="6"/>
      <c r="B371" s="6"/>
      <c r="C371" s="31"/>
      <c r="D371" s="6"/>
      <c r="E371" s="32"/>
      <c r="F371" s="33"/>
      <c r="G371" s="41"/>
      <c r="H371" s="6"/>
      <c r="I371" s="6"/>
      <c r="J371" s="6"/>
      <c r="K371" s="6"/>
      <c r="L371" s="6"/>
      <c r="M371" s="6"/>
      <c r="N371" s="6"/>
      <c r="O371" s="6"/>
      <c r="P371" s="6"/>
      <c r="Q371" s="6"/>
      <c r="R371" s="6"/>
      <c r="S371" s="6"/>
      <c r="T371" s="6"/>
      <c r="U371" s="6"/>
      <c r="V371" s="6"/>
      <c r="W371" s="6"/>
      <c r="X371" s="6"/>
      <c r="Y371" s="6"/>
      <c r="Z371" s="6"/>
    </row>
    <row r="372" ht="12.75" customHeight="1">
      <c r="A372" s="6"/>
      <c r="B372" s="6"/>
      <c r="C372" s="31"/>
      <c r="D372" s="6"/>
      <c r="E372" s="32"/>
      <c r="F372" s="33"/>
      <c r="G372" s="41"/>
      <c r="H372" s="6"/>
      <c r="I372" s="6"/>
      <c r="J372" s="6"/>
      <c r="K372" s="6"/>
      <c r="L372" s="6"/>
      <c r="M372" s="6"/>
      <c r="N372" s="6"/>
      <c r="O372" s="6"/>
      <c r="P372" s="6"/>
      <c r="Q372" s="6"/>
      <c r="R372" s="6"/>
      <c r="S372" s="6"/>
      <c r="T372" s="6"/>
      <c r="U372" s="6"/>
      <c r="V372" s="6"/>
      <c r="W372" s="6"/>
      <c r="X372" s="6"/>
      <c r="Y372" s="6"/>
      <c r="Z372" s="6"/>
    </row>
    <row r="373" ht="12.75" customHeight="1">
      <c r="A373" s="6"/>
      <c r="B373" s="6"/>
      <c r="C373" s="31"/>
      <c r="D373" s="6"/>
      <c r="E373" s="32"/>
      <c r="F373" s="33"/>
      <c r="G373" s="41"/>
      <c r="H373" s="6"/>
      <c r="I373" s="6"/>
      <c r="J373" s="6"/>
      <c r="K373" s="6"/>
      <c r="L373" s="6"/>
      <c r="M373" s="6"/>
      <c r="N373" s="6"/>
      <c r="O373" s="6"/>
      <c r="P373" s="6"/>
      <c r="Q373" s="6"/>
      <c r="R373" s="6"/>
      <c r="S373" s="6"/>
      <c r="T373" s="6"/>
      <c r="U373" s="6"/>
      <c r="V373" s="6"/>
      <c r="W373" s="6"/>
      <c r="X373" s="6"/>
      <c r="Y373" s="6"/>
      <c r="Z373" s="6"/>
    </row>
    <row r="374" ht="12.75" customHeight="1">
      <c r="A374" s="6"/>
      <c r="B374" s="6"/>
      <c r="C374" s="31"/>
      <c r="D374" s="6"/>
      <c r="E374" s="32"/>
      <c r="F374" s="33"/>
      <c r="G374" s="41"/>
      <c r="H374" s="6"/>
      <c r="I374" s="6"/>
      <c r="J374" s="6"/>
      <c r="K374" s="6"/>
      <c r="L374" s="6"/>
      <c r="M374" s="6"/>
      <c r="N374" s="6"/>
      <c r="O374" s="6"/>
      <c r="P374" s="6"/>
      <c r="Q374" s="6"/>
      <c r="R374" s="6"/>
      <c r="S374" s="6"/>
      <c r="T374" s="6"/>
      <c r="U374" s="6"/>
      <c r="V374" s="6"/>
      <c r="W374" s="6"/>
      <c r="X374" s="6"/>
      <c r="Y374" s="6"/>
      <c r="Z374" s="6"/>
    </row>
    <row r="375" ht="12.75" customHeight="1">
      <c r="A375" s="6"/>
      <c r="B375" s="6"/>
      <c r="C375" s="31"/>
      <c r="D375" s="6"/>
      <c r="E375" s="32"/>
      <c r="F375" s="33"/>
      <c r="G375" s="41"/>
      <c r="H375" s="6"/>
      <c r="I375" s="6"/>
      <c r="J375" s="6"/>
      <c r="K375" s="6"/>
      <c r="L375" s="6"/>
      <c r="M375" s="6"/>
      <c r="N375" s="6"/>
      <c r="O375" s="6"/>
      <c r="P375" s="6"/>
      <c r="Q375" s="6"/>
      <c r="R375" s="6"/>
      <c r="S375" s="6"/>
      <c r="T375" s="6"/>
      <c r="U375" s="6"/>
      <c r="V375" s="6"/>
      <c r="W375" s="6"/>
      <c r="X375" s="6"/>
      <c r="Y375" s="6"/>
      <c r="Z375" s="6"/>
    </row>
    <row r="376" ht="12.75" customHeight="1">
      <c r="A376" s="6"/>
      <c r="B376" s="6"/>
      <c r="C376" s="31"/>
      <c r="D376" s="6"/>
      <c r="E376" s="32"/>
      <c r="F376" s="33"/>
      <c r="G376" s="41"/>
      <c r="H376" s="6"/>
      <c r="I376" s="6"/>
      <c r="J376" s="6"/>
      <c r="K376" s="6"/>
      <c r="L376" s="6"/>
      <c r="M376" s="6"/>
      <c r="N376" s="6"/>
      <c r="O376" s="6"/>
      <c r="P376" s="6"/>
      <c r="Q376" s="6"/>
      <c r="R376" s="6"/>
      <c r="S376" s="6"/>
      <c r="T376" s="6"/>
      <c r="U376" s="6"/>
      <c r="V376" s="6"/>
      <c r="W376" s="6"/>
      <c r="X376" s="6"/>
      <c r="Y376" s="6"/>
      <c r="Z376" s="6"/>
    </row>
    <row r="377" ht="12.75" customHeight="1">
      <c r="A377" s="6"/>
      <c r="B377" s="6"/>
      <c r="C377" s="31"/>
      <c r="D377" s="6"/>
      <c r="E377" s="32"/>
      <c r="F377" s="33"/>
      <c r="G377" s="41"/>
      <c r="H377" s="6"/>
      <c r="I377" s="6"/>
      <c r="J377" s="6"/>
      <c r="K377" s="6"/>
      <c r="L377" s="6"/>
      <c r="M377" s="6"/>
      <c r="N377" s="6"/>
      <c r="O377" s="6"/>
      <c r="P377" s="6"/>
      <c r="Q377" s="6"/>
      <c r="R377" s="6"/>
      <c r="S377" s="6"/>
      <c r="T377" s="6"/>
      <c r="U377" s="6"/>
      <c r="V377" s="6"/>
      <c r="W377" s="6"/>
      <c r="X377" s="6"/>
      <c r="Y377" s="6"/>
      <c r="Z377" s="6"/>
    </row>
    <row r="378" ht="12.75" customHeight="1">
      <c r="A378" s="6"/>
      <c r="B378" s="6"/>
      <c r="C378" s="31"/>
      <c r="D378" s="6"/>
      <c r="E378" s="32"/>
      <c r="F378" s="33"/>
      <c r="G378" s="41"/>
      <c r="H378" s="6"/>
      <c r="I378" s="6"/>
      <c r="J378" s="6"/>
      <c r="K378" s="6"/>
      <c r="L378" s="6"/>
      <c r="M378" s="6"/>
      <c r="N378" s="6"/>
      <c r="O378" s="6"/>
      <c r="P378" s="6"/>
      <c r="Q378" s="6"/>
      <c r="R378" s="6"/>
      <c r="S378" s="6"/>
      <c r="T378" s="6"/>
      <c r="U378" s="6"/>
      <c r="V378" s="6"/>
      <c r="W378" s="6"/>
      <c r="X378" s="6"/>
      <c r="Y378" s="6"/>
      <c r="Z378" s="6"/>
    </row>
    <row r="379" ht="12.75" customHeight="1">
      <c r="A379" s="6"/>
      <c r="B379" s="6"/>
      <c r="C379" s="31"/>
      <c r="D379" s="6"/>
      <c r="E379" s="32"/>
      <c r="F379" s="33"/>
      <c r="G379" s="41"/>
      <c r="H379" s="6"/>
      <c r="I379" s="6"/>
      <c r="J379" s="6"/>
      <c r="K379" s="6"/>
      <c r="L379" s="6"/>
      <c r="M379" s="6"/>
      <c r="N379" s="6"/>
      <c r="O379" s="6"/>
      <c r="P379" s="6"/>
      <c r="Q379" s="6"/>
      <c r="R379" s="6"/>
      <c r="S379" s="6"/>
      <c r="T379" s="6"/>
      <c r="U379" s="6"/>
      <c r="V379" s="6"/>
      <c r="W379" s="6"/>
      <c r="X379" s="6"/>
      <c r="Y379" s="6"/>
      <c r="Z379" s="6"/>
    </row>
    <row r="380" ht="12.75" customHeight="1">
      <c r="A380" s="6"/>
      <c r="B380" s="6"/>
      <c r="C380" s="31"/>
      <c r="D380" s="6"/>
      <c r="E380" s="32"/>
      <c r="F380" s="33"/>
      <c r="G380" s="41"/>
      <c r="H380" s="6"/>
      <c r="I380" s="6"/>
      <c r="J380" s="6"/>
      <c r="K380" s="6"/>
      <c r="L380" s="6"/>
      <c r="M380" s="6"/>
      <c r="N380" s="6"/>
      <c r="O380" s="6"/>
      <c r="P380" s="6"/>
      <c r="Q380" s="6"/>
      <c r="R380" s="6"/>
      <c r="S380" s="6"/>
      <c r="T380" s="6"/>
      <c r="U380" s="6"/>
      <c r="V380" s="6"/>
      <c r="W380" s="6"/>
      <c r="X380" s="6"/>
      <c r="Y380" s="6"/>
      <c r="Z380" s="6"/>
    </row>
    <row r="381" ht="12.75" customHeight="1">
      <c r="A381" s="6"/>
      <c r="B381" s="6"/>
      <c r="C381" s="31"/>
      <c r="D381" s="6"/>
      <c r="E381" s="32"/>
      <c r="F381" s="33"/>
      <c r="G381" s="41"/>
      <c r="H381" s="6"/>
      <c r="I381" s="6"/>
      <c r="J381" s="6"/>
      <c r="K381" s="6"/>
      <c r="L381" s="6"/>
      <c r="M381" s="6"/>
      <c r="N381" s="6"/>
      <c r="O381" s="6"/>
      <c r="P381" s="6"/>
      <c r="Q381" s="6"/>
      <c r="R381" s="6"/>
      <c r="S381" s="6"/>
      <c r="T381" s="6"/>
      <c r="U381" s="6"/>
      <c r="V381" s="6"/>
      <c r="W381" s="6"/>
      <c r="X381" s="6"/>
      <c r="Y381" s="6"/>
      <c r="Z381" s="6"/>
    </row>
    <row r="382" ht="12.75" customHeight="1">
      <c r="A382" s="6"/>
      <c r="B382" s="6"/>
      <c r="C382" s="31"/>
      <c r="D382" s="6"/>
      <c r="E382" s="32"/>
      <c r="F382" s="33"/>
      <c r="G382" s="41"/>
      <c r="H382" s="6"/>
      <c r="I382" s="6"/>
      <c r="J382" s="6"/>
      <c r="K382" s="6"/>
      <c r="L382" s="6"/>
      <c r="M382" s="6"/>
      <c r="N382" s="6"/>
      <c r="O382" s="6"/>
      <c r="P382" s="6"/>
      <c r="Q382" s="6"/>
      <c r="R382" s="6"/>
      <c r="S382" s="6"/>
      <c r="T382" s="6"/>
      <c r="U382" s="6"/>
      <c r="V382" s="6"/>
      <c r="W382" s="6"/>
      <c r="X382" s="6"/>
      <c r="Y382" s="6"/>
      <c r="Z382" s="6"/>
    </row>
    <row r="383" ht="12.75" customHeight="1">
      <c r="A383" s="6"/>
      <c r="B383" s="6"/>
      <c r="C383" s="31"/>
      <c r="D383" s="6"/>
      <c r="E383" s="32"/>
      <c r="F383" s="33"/>
      <c r="G383" s="41"/>
      <c r="H383" s="6"/>
      <c r="I383" s="6"/>
      <c r="J383" s="6"/>
      <c r="K383" s="6"/>
      <c r="L383" s="6"/>
      <c r="M383" s="6"/>
      <c r="N383" s="6"/>
      <c r="O383" s="6"/>
      <c r="P383" s="6"/>
      <c r="Q383" s="6"/>
      <c r="R383" s="6"/>
      <c r="S383" s="6"/>
      <c r="T383" s="6"/>
      <c r="U383" s="6"/>
      <c r="V383" s="6"/>
      <c r="W383" s="6"/>
      <c r="X383" s="6"/>
      <c r="Y383" s="6"/>
      <c r="Z383" s="6"/>
    </row>
    <row r="384" ht="12.75" customHeight="1">
      <c r="A384" s="6"/>
      <c r="B384" s="6"/>
      <c r="C384" s="31"/>
      <c r="D384" s="6"/>
      <c r="E384" s="32"/>
      <c r="F384" s="33"/>
      <c r="G384" s="41"/>
      <c r="H384" s="6"/>
      <c r="I384" s="6"/>
      <c r="J384" s="6"/>
      <c r="K384" s="6"/>
      <c r="L384" s="6"/>
      <c r="M384" s="6"/>
      <c r="N384" s="6"/>
      <c r="O384" s="6"/>
      <c r="P384" s="6"/>
      <c r="Q384" s="6"/>
      <c r="R384" s="6"/>
      <c r="S384" s="6"/>
      <c r="T384" s="6"/>
      <c r="U384" s="6"/>
      <c r="V384" s="6"/>
      <c r="W384" s="6"/>
      <c r="X384" s="6"/>
      <c r="Y384" s="6"/>
      <c r="Z384" s="6"/>
    </row>
    <row r="385" ht="12.75" customHeight="1">
      <c r="A385" s="6"/>
      <c r="B385" s="6"/>
      <c r="C385" s="31"/>
      <c r="D385" s="6"/>
      <c r="E385" s="32"/>
      <c r="F385" s="33"/>
      <c r="G385" s="41"/>
      <c r="H385" s="6"/>
      <c r="I385" s="6"/>
      <c r="J385" s="6"/>
      <c r="K385" s="6"/>
      <c r="L385" s="6"/>
      <c r="M385" s="6"/>
      <c r="N385" s="6"/>
      <c r="O385" s="6"/>
      <c r="P385" s="6"/>
      <c r="Q385" s="6"/>
      <c r="R385" s="6"/>
      <c r="S385" s="6"/>
      <c r="T385" s="6"/>
      <c r="U385" s="6"/>
      <c r="V385" s="6"/>
      <c r="W385" s="6"/>
      <c r="X385" s="6"/>
      <c r="Y385" s="6"/>
      <c r="Z385" s="6"/>
    </row>
    <row r="386" ht="12.75" customHeight="1">
      <c r="A386" s="6"/>
      <c r="B386" s="6"/>
      <c r="C386" s="31"/>
      <c r="D386" s="6"/>
      <c r="E386" s="32"/>
      <c r="F386" s="33"/>
      <c r="G386" s="41"/>
      <c r="H386" s="6"/>
      <c r="I386" s="6"/>
      <c r="J386" s="6"/>
      <c r="K386" s="6"/>
      <c r="L386" s="6"/>
      <c r="M386" s="6"/>
      <c r="N386" s="6"/>
      <c r="O386" s="6"/>
      <c r="P386" s="6"/>
      <c r="Q386" s="6"/>
      <c r="R386" s="6"/>
      <c r="S386" s="6"/>
      <c r="T386" s="6"/>
      <c r="U386" s="6"/>
      <c r="V386" s="6"/>
      <c r="W386" s="6"/>
      <c r="X386" s="6"/>
      <c r="Y386" s="6"/>
      <c r="Z386" s="6"/>
    </row>
    <row r="387" ht="12.75" customHeight="1">
      <c r="A387" s="6"/>
      <c r="B387" s="6"/>
      <c r="C387" s="31"/>
      <c r="D387" s="6"/>
      <c r="E387" s="32"/>
      <c r="F387" s="33"/>
      <c r="G387" s="41"/>
      <c r="H387" s="6"/>
      <c r="I387" s="6"/>
      <c r="J387" s="6"/>
      <c r="K387" s="6"/>
      <c r="L387" s="6"/>
      <c r="M387" s="6"/>
      <c r="N387" s="6"/>
      <c r="O387" s="6"/>
      <c r="P387" s="6"/>
      <c r="Q387" s="6"/>
      <c r="R387" s="6"/>
      <c r="S387" s="6"/>
      <c r="T387" s="6"/>
      <c r="U387" s="6"/>
      <c r="V387" s="6"/>
      <c r="W387" s="6"/>
      <c r="X387" s="6"/>
      <c r="Y387" s="6"/>
      <c r="Z387" s="6"/>
    </row>
    <row r="388" ht="12.75" customHeight="1">
      <c r="A388" s="6"/>
      <c r="B388" s="6"/>
      <c r="C388" s="31"/>
      <c r="D388" s="6"/>
      <c r="E388" s="32"/>
      <c r="F388" s="33"/>
      <c r="G388" s="41"/>
      <c r="H388" s="6"/>
      <c r="I388" s="6"/>
      <c r="J388" s="6"/>
      <c r="K388" s="6"/>
      <c r="L388" s="6"/>
      <c r="M388" s="6"/>
      <c r="N388" s="6"/>
      <c r="O388" s="6"/>
      <c r="P388" s="6"/>
      <c r="Q388" s="6"/>
      <c r="R388" s="6"/>
      <c r="S388" s="6"/>
      <c r="T388" s="6"/>
      <c r="U388" s="6"/>
      <c r="V388" s="6"/>
      <c r="W388" s="6"/>
      <c r="X388" s="6"/>
      <c r="Y388" s="6"/>
      <c r="Z388" s="6"/>
    </row>
    <row r="389" ht="12.75" customHeight="1">
      <c r="A389" s="6"/>
      <c r="B389" s="6"/>
      <c r="C389" s="31"/>
      <c r="D389" s="6"/>
      <c r="E389" s="32"/>
      <c r="F389" s="33"/>
      <c r="G389" s="41"/>
      <c r="H389" s="6"/>
      <c r="I389" s="6"/>
      <c r="J389" s="6"/>
      <c r="K389" s="6"/>
      <c r="L389" s="6"/>
      <c r="M389" s="6"/>
      <c r="N389" s="6"/>
      <c r="O389" s="6"/>
      <c r="P389" s="6"/>
      <c r="Q389" s="6"/>
      <c r="R389" s="6"/>
      <c r="S389" s="6"/>
      <c r="T389" s="6"/>
      <c r="U389" s="6"/>
      <c r="V389" s="6"/>
      <c r="W389" s="6"/>
      <c r="X389" s="6"/>
      <c r="Y389" s="6"/>
      <c r="Z389" s="6"/>
    </row>
    <row r="390" ht="12.75" customHeight="1">
      <c r="A390" s="6"/>
      <c r="B390" s="6"/>
      <c r="C390" s="31"/>
      <c r="D390" s="6"/>
      <c r="E390" s="32"/>
      <c r="F390" s="33"/>
      <c r="G390" s="41"/>
      <c r="H390" s="6"/>
      <c r="I390" s="6"/>
      <c r="J390" s="6"/>
      <c r="K390" s="6"/>
      <c r="L390" s="6"/>
      <c r="M390" s="6"/>
      <c r="N390" s="6"/>
      <c r="O390" s="6"/>
      <c r="P390" s="6"/>
      <c r="Q390" s="6"/>
      <c r="R390" s="6"/>
      <c r="S390" s="6"/>
      <c r="T390" s="6"/>
      <c r="U390" s="6"/>
      <c r="V390" s="6"/>
      <c r="W390" s="6"/>
      <c r="X390" s="6"/>
      <c r="Y390" s="6"/>
      <c r="Z390" s="6"/>
    </row>
    <row r="391" ht="12.75" customHeight="1">
      <c r="A391" s="6"/>
      <c r="B391" s="6"/>
      <c r="C391" s="31"/>
      <c r="D391" s="6"/>
      <c r="E391" s="32"/>
      <c r="F391" s="33"/>
      <c r="G391" s="41"/>
      <c r="H391" s="6"/>
      <c r="I391" s="6"/>
      <c r="J391" s="6"/>
      <c r="K391" s="6"/>
      <c r="L391" s="6"/>
      <c r="M391" s="6"/>
      <c r="N391" s="6"/>
      <c r="O391" s="6"/>
      <c r="P391" s="6"/>
      <c r="Q391" s="6"/>
      <c r="R391" s="6"/>
      <c r="S391" s="6"/>
      <c r="T391" s="6"/>
      <c r="U391" s="6"/>
      <c r="V391" s="6"/>
      <c r="W391" s="6"/>
      <c r="X391" s="6"/>
      <c r="Y391" s="6"/>
      <c r="Z391" s="6"/>
    </row>
    <row r="392" ht="12.75" customHeight="1">
      <c r="A392" s="6"/>
      <c r="B392" s="6"/>
      <c r="C392" s="31"/>
      <c r="D392" s="6"/>
      <c r="E392" s="32"/>
      <c r="F392" s="33"/>
      <c r="G392" s="41"/>
      <c r="H392" s="6"/>
      <c r="I392" s="6"/>
      <c r="J392" s="6"/>
      <c r="K392" s="6"/>
      <c r="L392" s="6"/>
      <c r="M392" s="6"/>
      <c r="N392" s="6"/>
      <c r="O392" s="6"/>
      <c r="P392" s="6"/>
      <c r="Q392" s="6"/>
      <c r="R392" s="6"/>
      <c r="S392" s="6"/>
      <c r="T392" s="6"/>
      <c r="U392" s="6"/>
      <c r="V392" s="6"/>
      <c r="W392" s="6"/>
      <c r="X392" s="6"/>
      <c r="Y392" s="6"/>
      <c r="Z392" s="6"/>
    </row>
    <row r="393" ht="12.75" customHeight="1">
      <c r="A393" s="6"/>
      <c r="B393" s="6"/>
      <c r="C393" s="31"/>
      <c r="D393" s="6"/>
      <c r="E393" s="32"/>
      <c r="F393" s="33"/>
      <c r="G393" s="41"/>
      <c r="H393" s="6"/>
      <c r="I393" s="6"/>
      <c r="J393" s="6"/>
      <c r="K393" s="6"/>
      <c r="L393" s="6"/>
      <c r="M393" s="6"/>
      <c r="N393" s="6"/>
      <c r="O393" s="6"/>
      <c r="P393" s="6"/>
      <c r="Q393" s="6"/>
      <c r="R393" s="6"/>
      <c r="S393" s="6"/>
      <c r="T393" s="6"/>
      <c r="U393" s="6"/>
      <c r="V393" s="6"/>
      <c r="W393" s="6"/>
      <c r="X393" s="6"/>
      <c r="Y393" s="6"/>
      <c r="Z393" s="6"/>
    </row>
    <row r="394" ht="12.75" customHeight="1">
      <c r="A394" s="6"/>
      <c r="B394" s="6"/>
      <c r="C394" s="31"/>
      <c r="D394" s="6"/>
      <c r="E394" s="32"/>
      <c r="F394" s="33"/>
      <c r="G394" s="41"/>
      <c r="H394" s="6"/>
      <c r="I394" s="6"/>
      <c r="J394" s="6"/>
      <c r="K394" s="6"/>
      <c r="L394" s="6"/>
      <c r="M394" s="6"/>
      <c r="N394" s="6"/>
      <c r="O394" s="6"/>
      <c r="P394" s="6"/>
      <c r="Q394" s="6"/>
      <c r="R394" s="6"/>
      <c r="S394" s="6"/>
      <c r="T394" s="6"/>
      <c r="U394" s="6"/>
      <c r="V394" s="6"/>
      <c r="W394" s="6"/>
      <c r="X394" s="6"/>
      <c r="Y394" s="6"/>
      <c r="Z394" s="6"/>
    </row>
    <row r="395" ht="12.75" customHeight="1">
      <c r="A395" s="6"/>
      <c r="B395" s="6"/>
      <c r="C395" s="31"/>
      <c r="D395" s="6"/>
      <c r="E395" s="32"/>
      <c r="F395" s="33"/>
      <c r="G395" s="41"/>
      <c r="H395" s="6"/>
      <c r="I395" s="6"/>
      <c r="J395" s="6"/>
      <c r="K395" s="6"/>
      <c r="L395" s="6"/>
      <c r="M395" s="6"/>
      <c r="N395" s="6"/>
      <c r="O395" s="6"/>
      <c r="P395" s="6"/>
      <c r="Q395" s="6"/>
      <c r="R395" s="6"/>
      <c r="S395" s="6"/>
      <c r="T395" s="6"/>
      <c r="U395" s="6"/>
      <c r="V395" s="6"/>
      <c r="W395" s="6"/>
      <c r="X395" s="6"/>
      <c r="Y395" s="6"/>
      <c r="Z395" s="6"/>
    </row>
    <row r="396" ht="12.75" customHeight="1">
      <c r="A396" s="6"/>
      <c r="B396" s="6"/>
      <c r="C396" s="31"/>
      <c r="D396" s="6"/>
      <c r="E396" s="32"/>
      <c r="F396" s="33"/>
      <c r="G396" s="41"/>
      <c r="H396" s="6"/>
      <c r="I396" s="6"/>
      <c r="J396" s="6"/>
      <c r="K396" s="6"/>
      <c r="L396" s="6"/>
      <c r="M396" s="6"/>
      <c r="N396" s="6"/>
      <c r="O396" s="6"/>
      <c r="P396" s="6"/>
      <c r="Q396" s="6"/>
      <c r="R396" s="6"/>
      <c r="S396" s="6"/>
      <c r="T396" s="6"/>
      <c r="U396" s="6"/>
      <c r="V396" s="6"/>
      <c r="W396" s="6"/>
      <c r="X396" s="6"/>
      <c r="Y396" s="6"/>
      <c r="Z396" s="6"/>
    </row>
    <row r="397" ht="12.75" customHeight="1">
      <c r="A397" s="6"/>
      <c r="B397" s="6"/>
      <c r="C397" s="31"/>
      <c r="D397" s="6"/>
      <c r="E397" s="32"/>
      <c r="F397" s="33"/>
      <c r="G397" s="41"/>
      <c r="H397" s="6"/>
      <c r="I397" s="6"/>
      <c r="J397" s="6"/>
      <c r="K397" s="6"/>
      <c r="L397" s="6"/>
      <c r="M397" s="6"/>
      <c r="N397" s="6"/>
      <c r="O397" s="6"/>
      <c r="P397" s="6"/>
      <c r="Q397" s="6"/>
      <c r="R397" s="6"/>
      <c r="S397" s="6"/>
      <c r="T397" s="6"/>
      <c r="U397" s="6"/>
      <c r="V397" s="6"/>
      <c r="W397" s="6"/>
      <c r="X397" s="6"/>
      <c r="Y397" s="6"/>
      <c r="Z397" s="6"/>
    </row>
    <row r="398" ht="12.75" customHeight="1">
      <c r="A398" s="6"/>
      <c r="B398" s="6"/>
      <c r="C398" s="31"/>
      <c r="D398" s="6"/>
      <c r="E398" s="32"/>
      <c r="F398" s="33"/>
      <c r="G398" s="41"/>
      <c r="H398" s="6"/>
      <c r="I398" s="6"/>
      <c r="J398" s="6"/>
      <c r="K398" s="6"/>
      <c r="L398" s="6"/>
      <c r="M398" s="6"/>
      <c r="N398" s="6"/>
      <c r="O398" s="6"/>
      <c r="P398" s="6"/>
      <c r="Q398" s="6"/>
      <c r="R398" s="6"/>
      <c r="S398" s="6"/>
      <c r="T398" s="6"/>
      <c r="U398" s="6"/>
      <c r="V398" s="6"/>
      <c r="W398" s="6"/>
      <c r="X398" s="6"/>
      <c r="Y398" s="6"/>
      <c r="Z398" s="6"/>
    </row>
    <row r="399" ht="12.75" customHeight="1">
      <c r="A399" s="6"/>
      <c r="B399" s="6"/>
      <c r="C399" s="31"/>
      <c r="D399" s="6"/>
      <c r="E399" s="32"/>
      <c r="F399" s="33"/>
      <c r="G399" s="41"/>
      <c r="H399" s="6"/>
      <c r="I399" s="6"/>
      <c r="J399" s="6"/>
      <c r="K399" s="6"/>
      <c r="L399" s="6"/>
      <c r="M399" s="6"/>
      <c r="N399" s="6"/>
      <c r="O399" s="6"/>
      <c r="P399" s="6"/>
      <c r="Q399" s="6"/>
      <c r="R399" s="6"/>
      <c r="S399" s="6"/>
      <c r="T399" s="6"/>
      <c r="U399" s="6"/>
      <c r="V399" s="6"/>
      <c r="W399" s="6"/>
      <c r="X399" s="6"/>
      <c r="Y399" s="6"/>
      <c r="Z399" s="6"/>
    </row>
    <row r="400" ht="12.75" customHeight="1">
      <c r="A400" s="6"/>
      <c r="B400" s="6"/>
      <c r="C400" s="31"/>
      <c r="D400" s="6"/>
      <c r="E400" s="32"/>
      <c r="F400" s="33"/>
      <c r="G400" s="41"/>
      <c r="H400" s="6"/>
      <c r="I400" s="6"/>
      <c r="J400" s="6"/>
      <c r="K400" s="6"/>
      <c r="L400" s="6"/>
      <c r="M400" s="6"/>
      <c r="N400" s="6"/>
      <c r="O400" s="6"/>
      <c r="P400" s="6"/>
      <c r="Q400" s="6"/>
      <c r="R400" s="6"/>
      <c r="S400" s="6"/>
      <c r="T400" s="6"/>
      <c r="U400" s="6"/>
      <c r="V400" s="6"/>
      <c r="W400" s="6"/>
      <c r="X400" s="6"/>
      <c r="Y400" s="6"/>
      <c r="Z400" s="6"/>
    </row>
    <row r="401" ht="12.75" customHeight="1">
      <c r="A401" s="6"/>
      <c r="B401" s="6"/>
      <c r="C401" s="31"/>
      <c r="D401" s="6"/>
      <c r="E401" s="32"/>
      <c r="F401" s="33"/>
      <c r="G401" s="41"/>
      <c r="H401" s="6"/>
      <c r="I401" s="6"/>
      <c r="J401" s="6"/>
      <c r="K401" s="6"/>
      <c r="L401" s="6"/>
      <c r="M401" s="6"/>
      <c r="N401" s="6"/>
      <c r="O401" s="6"/>
      <c r="P401" s="6"/>
      <c r="Q401" s="6"/>
      <c r="R401" s="6"/>
      <c r="S401" s="6"/>
      <c r="T401" s="6"/>
      <c r="U401" s="6"/>
      <c r="V401" s="6"/>
      <c r="W401" s="6"/>
      <c r="X401" s="6"/>
      <c r="Y401" s="6"/>
      <c r="Z401" s="6"/>
    </row>
    <row r="402" ht="12.75" customHeight="1">
      <c r="A402" s="6"/>
      <c r="B402" s="6"/>
      <c r="C402" s="31"/>
      <c r="D402" s="6"/>
      <c r="E402" s="32"/>
      <c r="F402" s="33"/>
      <c r="G402" s="41"/>
      <c r="H402" s="6"/>
      <c r="I402" s="6"/>
      <c r="J402" s="6"/>
      <c r="K402" s="6"/>
      <c r="L402" s="6"/>
      <c r="M402" s="6"/>
      <c r="N402" s="6"/>
      <c r="O402" s="6"/>
      <c r="P402" s="6"/>
      <c r="Q402" s="6"/>
      <c r="R402" s="6"/>
      <c r="S402" s="6"/>
      <c r="T402" s="6"/>
      <c r="U402" s="6"/>
      <c r="V402" s="6"/>
      <c r="W402" s="6"/>
      <c r="X402" s="6"/>
      <c r="Y402" s="6"/>
      <c r="Z402" s="6"/>
    </row>
    <row r="403" ht="12.75" customHeight="1">
      <c r="A403" s="6"/>
      <c r="B403" s="6"/>
      <c r="C403" s="31"/>
      <c r="D403" s="6"/>
      <c r="E403" s="32"/>
      <c r="F403" s="33"/>
      <c r="G403" s="41"/>
      <c r="H403" s="6"/>
      <c r="I403" s="6"/>
      <c r="J403" s="6"/>
      <c r="K403" s="6"/>
      <c r="L403" s="6"/>
      <c r="M403" s="6"/>
      <c r="N403" s="6"/>
      <c r="O403" s="6"/>
      <c r="P403" s="6"/>
      <c r="Q403" s="6"/>
      <c r="R403" s="6"/>
      <c r="S403" s="6"/>
      <c r="T403" s="6"/>
      <c r="U403" s="6"/>
      <c r="V403" s="6"/>
      <c r="W403" s="6"/>
      <c r="X403" s="6"/>
      <c r="Y403" s="6"/>
      <c r="Z403" s="6"/>
    </row>
    <row r="404" ht="12.75" customHeight="1">
      <c r="A404" s="6"/>
      <c r="B404" s="6"/>
      <c r="C404" s="31"/>
      <c r="D404" s="6"/>
      <c r="E404" s="32"/>
      <c r="F404" s="33"/>
      <c r="G404" s="41"/>
      <c r="H404" s="6"/>
      <c r="I404" s="6"/>
      <c r="J404" s="6"/>
      <c r="K404" s="6"/>
      <c r="L404" s="6"/>
      <c r="M404" s="6"/>
      <c r="N404" s="6"/>
      <c r="O404" s="6"/>
      <c r="P404" s="6"/>
      <c r="Q404" s="6"/>
      <c r="R404" s="6"/>
      <c r="S404" s="6"/>
      <c r="T404" s="6"/>
      <c r="U404" s="6"/>
      <c r="V404" s="6"/>
      <c r="W404" s="6"/>
      <c r="X404" s="6"/>
      <c r="Y404" s="6"/>
      <c r="Z404" s="6"/>
    </row>
    <row r="405" ht="12.75" customHeight="1">
      <c r="A405" s="6"/>
      <c r="B405" s="6"/>
      <c r="C405" s="31"/>
      <c r="D405" s="6"/>
      <c r="E405" s="32"/>
      <c r="F405" s="33"/>
      <c r="G405" s="41"/>
      <c r="H405" s="6"/>
      <c r="I405" s="6"/>
      <c r="J405" s="6"/>
      <c r="K405" s="6"/>
      <c r="L405" s="6"/>
      <c r="M405" s="6"/>
      <c r="N405" s="6"/>
      <c r="O405" s="6"/>
      <c r="P405" s="6"/>
      <c r="Q405" s="6"/>
      <c r="R405" s="6"/>
      <c r="S405" s="6"/>
      <c r="T405" s="6"/>
      <c r="U405" s="6"/>
      <c r="V405" s="6"/>
      <c r="W405" s="6"/>
      <c r="X405" s="6"/>
      <c r="Y405" s="6"/>
      <c r="Z405" s="6"/>
    </row>
    <row r="406" ht="12.75" customHeight="1">
      <c r="A406" s="6"/>
      <c r="B406" s="6"/>
      <c r="C406" s="31"/>
      <c r="D406" s="6"/>
      <c r="E406" s="32"/>
      <c r="F406" s="33"/>
      <c r="G406" s="41"/>
      <c r="H406" s="6"/>
      <c r="I406" s="6"/>
      <c r="J406" s="6"/>
      <c r="K406" s="6"/>
      <c r="L406" s="6"/>
      <c r="M406" s="6"/>
      <c r="N406" s="6"/>
      <c r="O406" s="6"/>
      <c r="P406" s="6"/>
      <c r="Q406" s="6"/>
      <c r="R406" s="6"/>
      <c r="S406" s="6"/>
      <c r="T406" s="6"/>
      <c r="U406" s="6"/>
      <c r="V406" s="6"/>
      <c r="W406" s="6"/>
      <c r="X406" s="6"/>
      <c r="Y406" s="6"/>
      <c r="Z406" s="6"/>
    </row>
    <row r="407" ht="12.75" customHeight="1">
      <c r="A407" s="6"/>
      <c r="B407" s="6"/>
      <c r="C407" s="31"/>
      <c r="D407" s="6"/>
      <c r="E407" s="32"/>
      <c r="F407" s="33"/>
      <c r="G407" s="41"/>
      <c r="H407" s="6"/>
      <c r="I407" s="6"/>
      <c r="J407" s="6"/>
      <c r="K407" s="6"/>
      <c r="L407" s="6"/>
      <c r="M407" s="6"/>
      <c r="N407" s="6"/>
      <c r="O407" s="6"/>
      <c r="P407" s="6"/>
      <c r="Q407" s="6"/>
      <c r="R407" s="6"/>
      <c r="S407" s="6"/>
      <c r="T407" s="6"/>
      <c r="U407" s="6"/>
      <c r="V407" s="6"/>
      <c r="W407" s="6"/>
      <c r="X407" s="6"/>
      <c r="Y407" s="6"/>
      <c r="Z407" s="6"/>
    </row>
    <row r="408" ht="12.75" customHeight="1">
      <c r="A408" s="6"/>
      <c r="B408" s="6"/>
      <c r="C408" s="31"/>
      <c r="D408" s="6"/>
      <c r="E408" s="32"/>
      <c r="F408" s="33"/>
      <c r="G408" s="41"/>
      <c r="H408" s="6"/>
      <c r="I408" s="6"/>
      <c r="J408" s="6"/>
      <c r="K408" s="6"/>
      <c r="L408" s="6"/>
      <c r="M408" s="6"/>
      <c r="N408" s="6"/>
      <c r="O408" s="6"/>
      <c r="P408" s="6"/>
      <c r="Q408" s="6"/>
      <c r="R408" s="6"/>
      <c r="S408" s="6"/>
      <c r="T408" s="6"/>
      <c r="U408" s="6"/>
      <c r="V408" s="6"/>
      <c r="W408" s="6"/>
      <c r="X408" s="6"/>
      <c r="Y408" s="6"/>
      <c r="Z408" s="6"/>
    </row>
    <row r="409" ht="12.75" customHeight="1">
      <c r="A409" s="6"/>
      <c r="B409" s="6"/>
      <c r="C409" s="31"/>
      <c r="D409" s="6"/>
      <c r="E409" s="32"/>
      <c r="F409" s="33"/>
      <c r="G409" s="41"/>
      <c r="H409" s="6"/>
      <c r="I409" s="6"/>
      <c r="J409" s="6"/>
      <c r="K409" s="6"/>
      <c r="L409" s="6"/>
      <c r="M409" s="6"/>
      <c r="N409" s="6"/>
      <c r="O409" s="6"/>
      <c r="P409" s="6"/>
      <c r="Q409" s="6"/>
      <c r="R409" s="6"/>
      <c r="S409" s="6"/>
      <c r="T409" s="6"/>
      <c r="U409" s="6"/>
      <c r="V409" s="6"/>
      <c r="W409" s="6"/>
      <c r="X409" s="6"/>
      <c r="Y409" s="6"/>
      <c r="Z409" s="6"/>
    </row>
    <row r="410" ht="12.75" customHeight="1">
      <c r="A410" s="6"/>
      <c r="B410" s="6"/>
      <c r="C410" s="31"/>
      <c r="D410" s="6"/>
      <c r="E410" s="32"/>
      <c r="F410" s="33"/>
      <c r="G410" s="41"/>
      <c r="H410" s="6"/>
      <c r="I410" s="6"/>
      <c r="J410" s="6"/>
      <c r="K410" s="6"/>
      <c r="L410" s="6"/>
      <c r="M410" s="6"/>
      <c r="N410" s="6"/>
      <c r="O410" s="6"/>
      <c r="P410" s="6"/>
      <c r="Q410" s="6"/>
      <c r="R410" s="6"/>
      <c r="S410" s="6"/>
      <c r="T410" s="6"/>
      <c r="U410" s="6"/>
      <c r="V410" s="6"/>
      <c r="W410" s="6"/>
      <c r="X410" s="6"/>
      <c r="Y410" s="6"/>
      <c r="Z410" s="6"/>
    </row>
    <row r="411" ht="12.75" customHeight="1">
      <c r="A411" s="6"/>
      <c r="B411" s="6"/>
      <c r="C411" s="31"/>
      <c r="D411" s="6"/>
      <c r="E411" s="32"/>
      <c r="F411" s="33"/>
      <c r="G411" s="41"/>
      <c r="H411" s="6"/>
      <c r="I411" s="6"/>
      <c r="J411" s="6"/>
      <c r="K411" s="6"/>
      <c r="L411" s="6"/>
      <c r="M411" s="6"/>
      <c r="N411" s="6"/>
      <c r="O411" s="6"/>
      <c r="P411" s="6"/>
      <c r="Q411" s="6"/>
      <c r="R411" s="6"/>
      <c r="S411" s="6"/>
      <c r="T411" s="6"/>
      <c r="U411" s="6"/>
      <c r="V411" s="6"/>
      <c r="W411" s="6"/>
      <c r="X411" s="6"/>
      <c r="Y411" s="6"/>
      <c r="Z411" s="6"/>
    </row>
    <row r="412" ht="12.75" customHeight="1">
      <c r="A412" s="6"/>
      <c r="B412" s="6"/>
      <c r="C412" s="31"/>
      <c r="D412" s="6"/>
      <c r="E412" s="32"/>
      <c r="F412" s="33"/>
      <c r="G412" s="41"/>
      <c r="H412" s="6"/>
      <c r="I412" s="6"/>
      <c r="J412" s="6"/>
      <c r="K412" s="6"/>
      <c r="L412" s="6"/>
      <c r="M412" s="6"/>
      <c r="N412" s="6"/>
      <c r="O412" s="6"/>
      <c r="P412" s="6"/>
      <c r="Q412" s="6"/>
      <c r="R412" s="6"/>
      <c r="S412" s="6"/>
      <c r="T412" s="6"/>
      <c r="U412" s="6"/>
      <c r="V412" s="6"/>
      <c r="W412" s="6"/>
      <c r="X412" s="6"/>
      <c r="Y412" s="6"/>
      <c r="Z412" s="6"/>
    </row>
    <row r="413" ht="12.75" customHeight="1">
      <c r="A413" s="6"/>
      <c r="B413" s="6"/>
      <c r="C413" s="31"/>
      <c r="D413" s="6"/>
      <c r="E413" s="32"/>
      <c r="F413" s="33"/>
      <c r="G413" s="41"/>
      <c r="H413" s="6"/>
      <c r="I413" s="6"/>
      <c r="J413" s="6"/>
      <c r="K413" s="6"/>
      <c r="L413" s="6"/>
      <c r="M413" s="6"/>
      <c r="N413" s="6"/>
      <c r="O413" s="6"/>
      <c r="P413" s="6"/>
      <c r="Q413" s="6"/>
      <c r="R413" s="6"/>
      <c r="S413" s="6"/>
      <c r="T413" s="6"/>
      <c r="U413" s="6"/>
      <c r="V413" s="6"/>
      <c r="W413" s="6"/>
      <c r="X413" s="6"/>
      <c r="Y413" s="6"/>
      <c r="Z413" s="6"/>
    </row>
    <row r="414" ht="12.75" customHeight="1">
      <c r="A414" s="6"/>
      <c r="B414" s="6"/>
      <c r="C414" s="31"/>
      <c r="D414" s="6"/>
      <c r="E414" s="32"/>
      <c r="F414" s="33"/>
      <c r="G414" s="41"/>
      <c r="H414" s="6"/>
      <c r="I414" s="6"/>
      <c r="J414" s="6"/>
      <c r="K414" s="6"/>
      <c r="L414" s="6"/>
      <c r="M414" s="6"/>
      <c r="N414" s="6"/>
      <c r="O414" s="6"/>
      <c r="P414" s="6"/>
      <c r="Q414" s="6"/>
      <c r="R414" s="6"/>
      <c r="S414" s="6"/>
      <c r="T414" s="6"/>
      <c r="U414" s="6"/>
      <c r="V414" s="6"/>
      <c r="W414" s="6"/>
      <c r="X414" s="6"/>
      <c r="Y414" s="6"/>
      <c r="Z414" s="6"/>
    </row>
    <row r="415" ht="12.75" customHeight="1">
      <c r="A415" s="6"/>
      <c r="B415" s="6"/>
      <c r="C415" s="31"/>
      <c r="D415" s="6"/>
      <c r="E415" s="32"/>
      <c r="F415" s="33"/>
      <c r="G415" s="41"/>
      <c r="H415" s="6"/>
      <c r="I415" s="6"/>
      <c r="J415" s="6"/>
      <c r="K415" s="6"/>
      <c r="L415" s="6"/>
      <c r="M415" s="6"/>
      <c r="N415" s="6"/>
      <c r="O415" s="6"/>
      <c r="P415" s="6"/>
      <c r="Q415" s="6"/>
      <c r="R415" s="6"/>
      <c r="S415" s="6"/>
      <c r="T415" s="6"/>
      <c r="U415" s="6"/>
      <c r="V415" s="6"/>
      <c r="W415" s="6"/>
      <c r="X415" s="6"/>
      <c r="Y415" s="6"/>
      <c r="Z415" s="6"/>
    </row>
    <row r="416" ht="12.75" customHeight="1">
      <c r="A416" s="6"/>
      <c r="B416" s="6"/>
      <c r="C416" s="31"/>
      <c r="D416" s="6"/>
      <c r="E416" s="32"/>
      <c r="F416" s="33"/>
      <c r="G416" s="41"/>
      <c r="H416" s="6"/>
      <c r="I416" s="6"/>
      <c r="J416" s="6"/>
      <c r="K416" s="6"/>
      <c r="L416" s="6"/>
      <c r="M416" s="6"/>
      <c r="N416" s="6"/>
      <c r="O416" s="6"/>
      <c r="P416" s="6"/>
      <c r="Q416" s="6"/>
      <c r="R416" s="6"/>
      <c r="S416" s="6"/>
      <c r="T416" s="6"/>
      <c r="U416" s="6"/>
      <c r="V416" s="6"/>
      <c r="W416" s="6"/>
      <c r="X416" s="6"/>
      <c r="Y416" s="6"/>
      <c r="Z416" s="6"/>
    </row>
    <row r="417" ht="12.75" customHeight="1">
      <c r="A417" s="6"/>
      <c r="B417" s="6"/>
      <c r="C417" s="31"/>
      <c r="D417" s="6"/>
      <c r="E417" s="32"/>
      <c r="F417" s="33"/>
      <c r="G417" s="41"/>
      <c r="H417" s="6"/>
      <c r="I417" s="6"/>
      <c r="J417" s="6"/>
      <c r="K417" s="6"/>
      <c r="L417" s="6"/>
      <c r="M417" s="6"/>
      <c r="N417" s="6"/>
      <c r="O417" s="6"/>
      <c r="P417" s="6"/>
      <c r="Q417" s="6"/>
      <c r="R417" s="6"/>
      <c r="S417" s="6"/>
      <c r="T417" s="6"/>
      <c r="U417" s="6"/>
      <c r="V417" s="6"/>
      <c r="W417" s="6"/>
      <c r="X417" s="6"/>
      <c r="Y417" s="6"/>
      <c r="Z417" s="6"/>
    </row>
    <row r="418" ht="12.75" customHeight="1">
      <c r="A418" s="6"/>
      <c r="B418" s="6"/>
      <c r="C418" s="31"/>
      <c r="D418" s="6"/>
      <c r="E418" s="32"/>
      <c r="F418" s="33"/>
      <c r="G418" s="41"/>
      <c r="H418" s="6"/>
      <c r="I418" s="6"/>
      <c r="J418" s="6"/>
      <c r="K418" s="6"/>
      <c r="L418" s="6"/>
      <c r="M418" s="6"/>
      <c r="N418" s="6"/>
      <c r="O418" s="6"/>
      <c r="P418" s="6"/>
      <c r="Q418" s="6"/>
      <c r="R418" s="6"/>
      <c r="S418" s="6"/>
      <c r="T418" s="6"/>
      <c r="U418" s="6"/>
      <c r="V418" s="6"/>
      <c r="W418" s="6"/>
      <c r="X418" s="6"/>
      <c r="Y418" s="6"/>
      <c r="Z418" s="6"/>
    </row>
    <row r="419" ht="12.75" customHeight="1">
      <c r="A419" s="6"/>
      <c r="B419" s="6"/>
      <c r="C419" s="31"/>
      <c r="D419" s="6"/>
      <c r="E419" s="32"/>
      <c r="F419" s="33"/>
      <c r="G419" s="41"/>
      <c r="H419" s="6"/>
      <c r="I419" s="6"/>
      <c r="J419" s="6"/>
      <c r="K419" s="6"/>
      <c r="L419" s="6"/>
      <c r="M419" s="6"/>
      <c r="N419" s="6"/>
      <c r="O419" s="6"/>
      <c r="P419" s="6"/>
      <c r="Q419" s="6"/>
      <c r="R419" s="6"/>
      <c r="S419" s="6"/>
      <c r="T419" s="6"/>
      <c r="U419" s="6"/>
      <c r="V419" s="6"/>
      <c r="W419" s="6"/>
      <c r="X419" s="6"/>
      <c r="Y419" s="6"/>
      <c r="Z419" s="6"/>
    </row>
    <row r="420" ht="12.75" customHeight="1">
      <c r="A420" s="6"/>
      <c r="B420" s="6"/>
      <c r="C420" s="31"/>
      <c r="D420" s="6"/>
      <c r="E420" s="32"/>
      <c r="F420" s="33"/>
      <c r="G420" s="41"/>
      <c r="H420" s="6"/>
      <c r="I420" s="6"/>
      <c r="J420" s="6"/>
      <c r="K420" s="6"/>
      <c r="L420" s="6"/>
      <c r="M420" s="6"/>
      <c r="N420" s="6"/>
      <c r="O420" s="6"/>
      <c r="P420" s="6"/>
      <c r="Q420" s="6"/>
      <c r="R420" s="6"/>
      <c r="S420" s="6"/>
      <c r="T420" s="6"/>
      <c r="U420" s="6"/>
      <c r="V420" s="6"/>
      <c r="W420" s="6"/>
      <c r="X420" s="6"/>
      <c r="Y420" s="6"/>
      <c r="Z420" s="6"/>
    </row>
    <row r="421" ht="12.75" customHeight="1">
      <c r="A421" s="6"/>
      <c r="B421" s="6"/>
      <c r="C421" s="31"/>
      <c r="D421" s="6"/>
      <c r="E421" s="32"/>
      <c r="F421" s="33"/>
      <c r="G421" s="41"/>
      <c r="H421" s="6"/>
      <c r="I421" s="6"/>
      <c r="J421" s="6"/>
      <c r="K421" s="6"/>
      <c r="L421" s="6"/>
      <c r="M421" s="6"/>
      <c r="N421" s="6"/>
      <c r="O421" s="6"/>
      <c r="P421" s="6"/>
      <c r="Q421" s="6"/>
      <c r="R421" s="6"/>
      <c r="S421" s="6"/>
      <c r="T421" s="6"/>
      <c r="U421" s="6"/>
      <c r="V421" s="6"/>
      <c r="W421" s="6"/>
      <c r="X421" s="6"/>
      <c r="Y421" s="6"/>
      <c r="Z421" s="6"/>
    </row>
    <row r="422" ht="12.75" customHeight="1">
      <c r="A422" s="6"/>
      <c r="B422" s="6"/>
      <c r="C422" s="31"/>
      <c r="D422" s="6"/>
      <c r="E422" s="32"/>
      <c r="F422" s="33"/>
      <c r="G422" s="41"/>
      <c r="H422" s="6"/>
      <c r="I422" s="6"/>
      <c r="J422" s="6"/>
      <c r="K422" s="6"/>
      <c r="L422" s="6"/>
      <c r="M422" s="6"/>
      <c r="N422" s="6"/>
      <c r="O422" s="6"/>
      <c r="P422" s="6"/>
      <c r="Q422" s="6"/>
      <c r="R422" s="6"/>
      <c r="S422" s="6"/>
      <c r="T422" s="6"/>
      <c r="U422" s="6"/>
      <c r="V422" s="6"/>
      <c r="W422" s="6"/>
      <c r="X422" s="6"/>
      <c r="Y422" s="6"/>
      <c r="Z422" s="6"/>
    </row>
    <row r="423" ht="12.75" customHeight="1">
      <c r="A423" s="6"/>
      <c r="B423" s="6"/>
      <c r="C423" s="31"/>
      <c r="D423" s="6"/>
      <c r="E423" s="32"/>
      <c r="F423" s="33"/>
      <c r="G423" s="41"/>
      <c r="H423" s="6"/>
      <c r="I423" s="6"/>
      <c r="J423" s="6"/>
      <c r="K423" s="6"/>
      <c r="L423" s="6"/>
      <c r="M423" s="6"/>
      <c r="N423" s="6"/>
      <c r="O423" s="6"/>
      <c r="P423" s="6"/>
      <c r="Q423" s="6"/>
      <c r="R423" s="6"/>
      <c r="S423" s="6"/>
      <c r="T423" s="6"/>
      <c r="U423" s="6"/>
      <c r="V423" s="6"/>
      <c r="W423" s="6"/>
      <c r="X423" s="6"/>
      <c r="Y423" s="6"/>
      <c r="Z423" s="6"/>
    </row>
    <row r="424" ht="12.75" customHeight="1">
      <c r="A424" s="6"/>
      <c r="B424" s="6"/>
      <c r="C424" s="31"/>
      <c r="D424" s="6"/>
      <c r="E424" s="32"/>
      <c r="F424" s="33"/>
      <c r="G424" s="41"/>
      <c r="H424" s="6"/>
      <c r="I424" s="6"/>
      <c r="J424" s="6"/>
      <c r="K424" s="6"/>
      <c r="L424" s="6"/>
      <c r="M424" s="6"/>
      <c r="N424" s="6"/>
      <c r="O424" s="6"/>
      <c r="P424" s="6"/>
      <c r="Q424" s="6"/>
      <c r="R424" s="6"/>
      <c r="S424" s="6"/>
      <c r="T424" s="6"/>
      <c r="U424" s="6"/>
      <c r="V424" s="6"/>
      <c r="W424" s="6"/>
      <c r="X424" s="6"/>
      <c r="Y424" s="6"/>
      <c r="Z424" s="6"/>
    </row>
    <row r="425" ht="12.75" customHeight="1">
      <c r="A425" s="6"/>
      <c r="B425" s="6"/>
      <c r="C425" s="31"/>
      <c r="D425" s="6"/>
      <c r="E425" s="32"/>
      <c r="F425" s="33"/>
      <c r="G425" s="41"/>
      <c r="H425" s="6"/>
      <c r="I425" s="6"/>
      <c r="J425" s="6"/>
      <c r="K425" s="6"/>
      <c r="L425" s="6"/>
      <c r="M425" s="6"/>
      <c r="N425" s="6"/>
      <c r="O425" s="6"/>
      <c r="P425" s="6"/>
      <c r="Q425" s="6"/>
      <c r="R425" s="6"/>
      <c r="S425" s="6"/>
      <c r="T425" s="6"/>
      <c r="U425" s="6"/>
      <c r="V425" s="6"/>
      <c r="W425" s="6"/>
      <c r="X425" s="6"/>
      <c r="Y425" s="6"/>
      <c r="Z425" s="6"/>
    </row>
    <row r="426" ht="12.75" customHeight="1">
      <c r="A426" s="6"/>
      <c r="B426" s="6"/>
      <c r="C426" s="31"/>
      <c r="D426" s="6"/>
      <c r="E426" s="32"/>
      <c r="F426" s="33"/>
      <c r="G426" s="41"/>
      <c r="H426" s="6"/>
      <c r="I426" s="6"/>
      <c r="J426" s="6"/>
      <c r="K426" s="6"/>
      <c r="L426" s="6"/>
      <c r="M426" s="6"/>
      <c r="N426" s="6"/>
      <c r="O426" s="6"/>
      <c r="P426" s="6"/>
      <c r="Q426" s="6"/>
      <c r="R426" s="6"/>
      <c r="S426" s="6"/>
      <c r="T426" s="6"/>
      <c r="U426" s="6"/>
      <c r="V426" s="6"/>
      <c r="W426" s="6"/>
      <c r="X426" s="6"/>
      <c r="Y426" s="6"/>
      <c r="Z426" s="6"/>
    </row>
    <row r="427" ht="12.75" customHeight="1">
      <c r="A427" s="6"/>
      <c r="B427" s="6"/>
      <c r="C427" s="31"/>
      <c r="D427" s="6"/>
      <c r="E427" s="32"/>
      <c r="F427" s="33"/>
      <c r="G427" s="41"/>
      <c r="H427" s="6"/>
      <c r="I427" s="6"/>
      <c r="J427" s="6"/>
      <c r="K427" s="6"/>
      <c r="L427" s="6"/>
      <c r="M427" s="6"/>
      <c r="N427" s="6"/>
      <c r="O427" s="6"/>
      <c r="P427" s="6"/>
      <c r="Q427" s="6"/>
      <c r="R427" s="6"/>
      <c r="S427" s="6"/>
      <c r="T427" s="6"/>
      <c r="U427" s="6"/>
      <c r="V427" s="6"/>
      <c r="W427" s="6"/>
      <c r="X427" s="6"/>
      <c r="Y427" s="6"/>
      <c r="Z427" s="6"/>
    </row>
    <row r="428" ht="12.75" customHeight="1">
      <c r="A428" s="6"/>
      <c r="B428" s="6"/>
      <c r="C428" s="31"/>
      <c r="D428" s="6"/>
      <c r="E428" s="32"/>
      <c r="F428" s="33"/>
      <c r="G428" s="41"/>
      <c r="H428" s="6"/>
      <c r="I428" s="6"/>
      <c r="J428" s="6"/>
      <c r="K428" s="6"/>
      <c r="L428" s="6"/>
      <c r="M428" s="6"/>
      <c r="N428" s="6"/>
      <c r="O428" s="6"/>
      <c r="P428" s="6"/>
      <c r="Q428" s="6"/>
      <c r="R428" s="6"/>
      <c r="S428" s="6"/>
      <c r="T428" s="6"/>
      <c r="U428" s="6"/>
      <c r="V428" s="6"/>
      <c r="W428" s="6"/>
      <c r="X428" s="6"/>
      <c r="Y428" s="6"/>
      <c r="Z428" s="6"/>
    </row>
    <row r="429" ht="12.75" customHeight="1">
      <c r="A429" s="6"/>
      <c r="B429" s="6"/>
      <c r="C429" s="31"/>
      <c r="D429" s="6"/>
      <c r="E429" s="32"/>
      <c r="F429" s="33"/>
      <c r="G429" s="41"/>
      <c r="H429" s="6"/>
      <c r="I429" s="6"/>
      <c r="J429" s="6"/>
      <c r="K429" s="6"/>
      <c r="L429" s="6"/>
      <c r="M429" s="6"/>
      <c r="N429" s="6"/>
      <c r="O429" s="6"/>
      <c r="P429" s="6"/>
      <c r="Q429" s="6"/>
      <c r="R429" s="6"/>
      <c r="S429" s="6"/>
      <c r="T429" s="6"/>
      <c r="U429" s="6"/>
      <c r="V429" s="6"/>
      <c r="W429" s="6"/>
      <c r="X429" s="6"/>
      <c r="Y429" s="6"/>
      <c r="Z429" s="6"/>
    </row>
    <row r="430" ht="12.75" customHeight="1">
      <c r="A430" s="6"/>
      <c r="B430" s="6"/>
      <c r="C430" s="31"/>
      <c r="D430" s="6"/>
      <c r="E430" s="32"/>
      <c r="F430" s="33"/>
      <c r="G430" s="41"/>
      <c r="H430" s="6"/>
      <c r="I430" s="6"/>
      <c r="J430" s="6"/>
      <c r="K430" s="6"/>
      <c r="L430" s="6"/>
      <c r="M430" s="6"/>
      <c r="N430" s="6"/>
      <c r="O430" s="6"/>
      <c r="P430" s="6"/>
      <c r="Q430" s="6"/>
      <c r="R430" s="6"/>
      <c r="S430" s="6"/>
      <c r="T430" s="6"/>
      <c r="U430" s="6"/>
      <c r="V430" s="6"/>
      <c r="W430" s="6"/>
      <c r="X430" s="6"/>
      <c r="Y430" s="6"/>
      <c r="Z430" s="6"/>
    </row>
    <row r="431" ht="12.75" customHeight="1">
      <c r="A431" s="6"/>
      <c r="B431" s="6"/>
      <c r="C431" s="31"/>
      <c r="D431" s="6"/>
      <c r="E431" s="32"/>
      <c r="F431" s="33"/>
      <c r="G431" s="41"/>
      <c r="H431" s="6"/>
      <c r="I431" s="6"/>
      <c r="J431" s="6"/>
      <c r="K431" s="6"/>
      <c r="L431" s="6"/>
      <c r="M431" s="6"/>
      <c r="N431" s="6"/>
      <c r="O431" s="6"/>
      <c r="P431" s="6"/>
      <c r="Q431" s="6"/>
      <c r="R431" s="6"/>
      <c r="S431" s="6"/>
      <c r="T431" s="6"/>
      <c r="U431" s="6"/>
      <c r="V431" s="6"/>
      <c r="W431" s="6"/>
      <c r="X431" s="6"/>
      <c r="Y431" s="6"/>
      <c r="Z431" s="6"/>
    </row>
    <row r="432" ht="12.75" customHeight="1">
      <c r="A432" s="6"/>
      <c r="B432" s="6"/>
      <c r="C432" s="31"/>
      <c r="D432" s="6"/>
      <c r="E432" s="32"/>
      <c r="F432" s="33"/>
      <c r="G432" s="41"/>
      <c r="H432" s="6"/>
      <c r="I432" s="6"/>
      <c r="J432" s="6"/>
      <c r="K432" s="6"/>
      <c r="L432" s="6"/>
      <c r="M432" s="6"/>
      <c r="N432" s="6"/>
      <c r="O432" s="6"/>
      <c r="P432" s="6"/>
      <c r="Q432" s="6"/>
      <c r="R432" s="6"/>
      <c r="S432" s="6"/>
      <c r="T432" s="6"/>
      <c r="U432" s="6"/>
      <c r="V432" s="6"/>
      <c r="W432" s="6"/>
      <c r="X432" s="6"/>
      <c r="Y432" s="6"/>
      <c r="Z432" s="6"/>
    </row>
    <row r="433" ht="12.75" customHeight="1">
      <c r="A433" s="6"/>
      <c r="B433" s="6"/>
      <c r="C433" s="31"/>
      <c r="D433" s="6"/>
      <c r="E433" s="32"/>
      <c r="F433" s="33"/>
      <c r="G433" s="41"/>
      <c r="H433" s="6"/>
      <c r="I433" s="6"/>
      <c r="J433" s="6"/>
      <c r="K433" s="6"/>
      <c r="L433" s="6"/>
      <c r="M433" s="6"/>
      <c r="N433" s="6"/>
      <c r="O433" s="6"/>
      <c r="P433" s="6"/>
      <c r="Q433" s="6"/>
      <c r="R433" s="6"/>
      <c r="S433" s="6"/>
      <c r="T433" s="6"/>
      <c r="U433" s="6"/>
      <c r="V433" s="6"/>
      <c r="W433" s="6"/>
      <c r="X433" s="6"/>
      <c r="Y433" s="6"/>
      <c r="Z433" s="6"/>
    </row>
    <row r="434" ht="12.75" customHeight="1">
      <c r="A434" s="6"/>
      <c r="B434" s="6"/>
      <c r="C434" s="31"/>
      <c r="D434" s="6"/>
      <c r="E434" s="32"/>
      <c r="F434" s="33"/>
      <c r="G434" s="41"/>
      <c r="H434" s="6"/>
      <c r="I434" s="6"/>
      <c r="J434" s="6"/>
      <c r="K434" s="6"/>
      <c r="L434" s="6"/>
      <c r="M434" s="6"/>
      <c r="N434" s="6"/>
      <c r="O434" s="6"/>
      <c r="P434" s="6"/>
      <c r="Q434" s="6"/>
      <c r="R434" s="6"/>
      <c r="S434" s="6"/>
      <c r="T434" s="6"/>
      <c r="U434" s="6"/>
      <c r="V434" s="6"/>
      <c r="W434" s="6"/>
      <c r="X434" s="6"/>
      <c r="Y434" s="6"/>
      <c r="Z434" s="6"/>
    </row>
    <row r="435" ht="12.75" customHeight="1">
      <c r="A435" s="6"/>
      <c r="B435" s="6"/>
      <c r="C435" s="31"/>
      <c r="D435" s="6"/>
      <c r="E435" s="32"/>
      <c r="F435" s="33"/>
      <c r="G435" s="41"/>
      <c r="H435" s="6"/>
      <c r="I435" s="6"/>
      <c r="J435" s="6"/>
      <c r="K435" s="6"/>
      <c r="L435" s="6"/>
      <c r="M435" s="6"/>
      <c r="N435" s="6"/>
      <c r="O435" s="6"/>
      <c r="P435" s="6"/>
      <c r="Q435" s="6"/>
      <c r="R435" s="6"/>
      <c r="S435" s="6"/>
      <c r="T435" s="6"/>
      <c r="U435" s="6"/>
      <c r="V435" s="6"/>
      <c r="W435" s="6"/>
      <c r="X435" s="6"/>
      <c r="Y435" s="6"/>
      <c r="Z435" s="6"/>
    </row>
    <row r="436" ht="12.75" customHeight="1">
      <c r="A436" s="6"/>
      <c r="B436" s="6"/>
      <c r="C436" s="31"/>
      <c r="D436" s="6"/>
      <c r="E436" s="32"/>
      <c r="F436" s="33"/>
      <c r="G436" s="41"/>
      <c r="H436" s="6"/>
      <c r="I436" s="6"/>
      <c r="J436" s="6"/>
      <c r="K436" s="6"/>
      <c r="L436" s="6"/>
      <c r="M436" s="6"/>
      <c r="N436" s="6"/>
      <c r="O436" s="6"/>
      <c r="P436" s="6"/>
      <c r="Q436" s="6"/>
      <c r="R436" s="6"/>
      <c r="S436" s="6"/>
      <c r="T436" s="6"/>
      <c r="U436" s="6"/>
      <c r="V436" s="6"/>
      <c r="W436" s="6"/>
      <c r="X436" s="6"/>
      <c r="Y436" s="6"/>
      <c r="Z436" s="6"/>
    </row>
    <row r="437" ht="12.75" customHeight="1">
      <c r="A437" s="6"/>
      <c r="B437" s="6"/>
      <c r="C437" s="31"/>
      <c r="D437" s="6"/>
      <c r="E437" s="32"/>
      <c r="F437" s="33"/>
      <c r="G437" s="41"/>
      <c r="H437" s="6"/>
      <c r="I437" s="6"/>
      <c r="J437" s="6"/>
      <c r="K437" s="6"/>
      <c r="L437" s="6"/>
      <c r="M437" s="6"/>
      <c r="N437" s="6"/>
      <c r="O437" s="6"/>
      <c r="P437" s="6"/>
      <c r="Q437" s="6"/>
      <c r="R437" s="6"/>
      <c r="S437" s="6"/>
      <c r="T437" s="6"/>
      <c r="U437" s="6"/>
      <c r="V437" s="6"/>
      <c r="W437" s="6"/>
      <c r="X437" s="6"/>
      <c r="Y437" s="6"/>
      <c r="Z437" s="6"/>
    </row>
    <row r="438" ht="12.75" customHeight="1">
      <c r="A438" s="6"/>
      <c r="B438" s="6"/>
      <c r="C438" s="31"/>
      <c r="D438" s="6"/>
      <c r="E438" s="32"/>
      <c r="F438" s="33"/>
      <c r="G438" s="41"/>
      <c r="H438" s="6"/>
      <c r="I438" s="6"/>
      <c r="J438" s="6"/>
      <c r="K438" s="6"/>
      <c r="L438" s="6"/>
      <c r="M438" s="6"/>
      <c r="N438" s="6"/>
      <c r="O438" s="6"/>
      <c r="P438" s="6"/>
      <c r="Q438" s="6"/>
      <c r="R438" s="6"/>
      <c r="S438" s="6"/>
      <c r="T438" s="6"/>
      <c r="U438" s="6"/>
      <c r="V438" s="6"/>
      <c r="W438" s="6"/>
      <c r="X438" s="6"/>
      <c r="Y438" s="6"/>
      <c r="Z438" s="6"/>
    </row>
    <row r="439" ht="12.75" customHeight="1">
      <c r="A439" s="6"/>
      <c r="B439" s="6"/>
      <c r="C439" s="31"/>
      <c r="D439" s="6"/>
      <c r="E439" s="32"/>
      <c r="F439" s="33"/>
      <c r="G439" s="41"/>
      <c r="H439" s="6"/>
      <c r="I439" s="6"/>
      <c r="J439" s="6"/>
      <c r="K439" s="6"/>
      <c r="L439" s="6"/>
      <c r="M439" s="6"/>
      <c r="N439" s="6"/>
      <c r="O439" s="6"/>
      <c r="P439" s="6"/>
      <c r="Q439" s="6"/>
      <c r="R439" s="6"/>
      <c r="S439" s="6"/>
      <c r="T439" s="6"/>
      <c r="U439" s="6"/>
      <c r="V439" s="6"/>
      <c r="W439" s="6"/>
      <c r="X439" s="6"/>
      <c r="Y439" s="6"/>
      <c r="Z439" s="6"/>
    </row>
    <row r="440" ht="12.75" customHeight="1">
      <c r="A440" s="6"/>
      <c r="B440" s="6"/>
      <c r="C440" s="31"/>
      <c r="D440" s="6"/>
      <c r="E440" s="32"/>
      <c r="F440" s="33"/>
      <c r="G440" s="41"/>
      <c r="H440" s="6"/>
      <c r="I440" s="6"/>
      <c r="J440" s="6"/>
      <c r="K440" s="6"/>
      <c r="L440" s="6"/>
      <c r="M440" s="6"/>
      <c r="N440" s="6"/>
      <c r="O440" s="6"/>
      <c r="P440" s="6"/>
      <c r="Q440" s="6"/>
      <c r="R440" s="6"/>
      <c r="S440" s="6"/>
      <c r="T440" s="6"/>
      <c r="U440" s="6"/>
      <c r="V440" s="6"/>
      <c r="W440" s="6"/>
      <c r="X440" s="6"/>
      <c r="Y440" s="6"/>
      <c r="Z440" s="6"/>
    </row>
    <row r="441" ht="12.75" customHeight="1">
      <c r="A441" s="6"/>
      <c r="B441" s="6"/>
      <c r="C441" s="31"/>
      <c r="D441" s="6"/>
      <c r="E441" s="32"/>
      <c r="F441" s="33"/>
      <c r="G441" s="41"/>
      <c r="H441" s="6"/>
      <c r="I441" s="6"/>
      <c r="J441" s="6"/>
      <c r="K441" s="6"/>
      <c r="L441" s="6"/>
      <c r="M441" s="6"/>
      <c r="N441" s="6"/>
      <c r="O441" s="6"/>
      <c r="P441" s="6"/>
      <c r="Q441" s="6"/>
      <c r="R441" s="6"/>
      <c r="S441" s="6"/>
      <c r="T441" s="6"/>
      <c r="U441" s="6"/>
      <c r="V441" s="6"/>
      <c r="W441" s="6"/>
      <c r="X441" s="6"/>
      <c r="Y441" s="6"/>
      <c r="Z441" s="6"/>
    </row>
    <row r="442" ht="12.75" customHeight="1">
      <c r="A442" s="6"/>
      <c r="B442" s="6"/>
      <c r="C442" s="31"/>
      <c r="D442" s="6"/>
      <c r="E442" s="32"/>
      <c r="F442" s="33"/>
      <c r="G442" s="41"/>
      <c r="H442" s="6"/>
      <c r="I442" s="6"/>
      <c r="J442" s="6"/>
      <c r="K442" s="6"/>
      <c r="L442" s="6"/>
      <c r="M442" s="6"/>
      <c r="N442" s="6"/>
      <c r="O442" s="6"/>
      <c r="P442" s="6"/>
      <c r="Q442" s="6"/>
      <c r="R442" s="6"/>
      <c r="S442" s="6"/>
      <c r="T442" s="6"/>
      <c r="U442" s="6"/>
      <c r="V442" s="6"/>
      <c r="W442" s="6"/>
      <c r="X442" s="6"/>
      <c r="Y442" s="6"/>
      <c r="Z442" s="6"/>
    </row>
    <row r="443" ht="12.75" customHeight="1">
      <c r="A443" s="6"/>
      <c r="B443" s="6"/>
      <c r="C443" s="31"/>
      <c r="D443" s="6"/>
      <c r="E443" s="32"/>
      <c r="F443" s="33"/>
      <c r="G443" s="41"/>
      <c r="H443" s="6"/>
      <c r="I443" s="6"/>
      <c r="J443" s="6"/>
      <c r="K443" s="6"/>
      <c r="L443" s="6"/>
      <c r="M443" s="6"/>
      <c r="N443" s="6"/>
      <c r="O443" s="6"/>
      <c r="P443" s="6"/>
      <c r="Q443" s="6"/>
      <c r="R443" s="6"/>
      <c r="S443" s="6"/>
      <c r="T443" s="6"/>
      <c r="U443" s="6"/>
      <c r="V443" s="6"/>
      <c r="W443" s="6"/>
      <c r="X443" s="6"/>
      <c r="Y443" s="6"/>
      <c r="Z443" s="6"/>
    </row>
    <row r="444" ht="12.75" customHeight="1">
      <c r="A444" s="6"/>
      <c r="B444" s="6"/>
      <c r="C444" s="31"/>
      <c r="D444" s="6"/>
      <c r="E444" s="32"/>
      <c r="F444" s="33"/>
      <c r="G444" s="41"/>
      <c r="H444" s="6"/>
      <c r="I444" s="6"/>
      <c r="J444" s="6"/>
      <c r="K444" s="6"/>
      <c r="L444" s="6"/>
      <c r="M444" s="6"/>
      <c r="N444" s="6"/>
      <c r="O444" s="6"/>
      <c r="P444" s="6"/>
      <c r="Q444" s="6"/>
      <c r="R444" s="6"/>
      <c r="S444" s="6"/>
      <c r="T444" s="6"/>
      <c r="U444" s="6"/>
      <c r="V444" s="6"/>
      <c r="W444" s="6"/>
      <c r="X444" s="6"/>
      <c r="Y444" s="6"/>
      <c r="Z444" s="6"/>
    </row>
    <row r="445" ht="12.75" customHeight="1">
      <c r="A445" s="6"/>
      <c r="B445" s="6"/>
      <c r="C445" s="31"/>
      <c r="D445" s="6"/>
      <c r="E445" s="32"/>
      <c r="F445" s="33"/>
      <c r="G445" s="41"/>
      <c r="H445" s="6"/>
      <c r="I445" s="6"/>
      <c r="J445" s="6"/>
      <c r="K445" s="6"/>
      <c r="L445" s="6"/>
      <c r="M445" s="6"/>
      <c r="N445" s="6"/>
      <c r="O445" s="6"/>
      <c r="P445" s="6"/>
      <c r="Q445" s="6"/>
      <c r="R445" s="6"/>
      <c r="S445" s="6"/>
      <c r="T445" s="6"/>
      <c r="U445" s="6"/>
      <c r="V445" s="6"/>
      <c r="W445" s="6"/>
      <c r="X445" s="6"/>
      <c r="Y445" s="6"/>
      <c r="Z445" s="6"/>
    </row>
    <row r="446" ht="12.75" customHeight="1">
      <c r="A446" s="6"/>
      <c r="B446" s="6"/>
      <c r="C446" s="31"/>
      <c r="D446" s="6"/>
      <c r="E446" s="32"/>
      <c r="F446" s="33"/>
      <c r="G446" s="41"/>
      <c r="H446" s="6"/>
      <c r="I446" s="6"/>
      <c r="J446" s="6"/>
      <c r="K446" s="6"/>
      <c r="L446" s="6"/>
      <c r="M446" s="6"/>
      <c r="N446" s="6"/>
      <c r="O446" s="6"/>
      <c r="P446" s="6"/>
      <c r="Q446" s="6"/>
      <c r="R446" s="6"/>
      <c r="S446" s="6"/>
      <c r="T446" s="6"/>
      <c r="U446" s="6"/>
      <c r="V446" s="6"/>
      <c r="W446" s="6"/>
      <c r="X446" s="6"/>
      <c r="Y446" s="6"/>
      <c r="Z446" s="6"/>
    </row>
    <row r="447" ht="12.75" customHeight="1">
      <c r="A447" s="6"/>
      <c r="B447" s="6"/>
      <c r="C447" s="31"/>
      <c r="D447" s="6"/>
      <c r="E447" s="32"/>
      <c r="F447" s="33"/>
      <c r="G447" s="41"/>
      <c r="H447" s="6"/>
      <c r="I447" s="6"/>
      <c r="J447" s="6"/>
      <c r="K447" s="6"/>
      <c r="L447" s="6"/>
      <c r="M447" s="6"/>
      <c r="N447" s="6"/>
      <c r="O447" s="6"/>
      <c r="P447" s="6"/>
      <c r="Q447" s="6"/>
      <c r="R447" s="6"/>
      <c r="S447" s="6"/>
      <c r="T447" s="6"/>
      <c r="U447" s="6"/>
      <c r="V447" s="6"/>
      <c r="W447" s="6"/>
      <c r="X447" s="6"/>
      <c r="Y447" s="6"/>
      <c r="Z447" s="6"/>
    </row>
    <row r="448" ht="12.75" customHeight="1">
      <c r="A448" s="6"/>
      <c r="B448" s="6"/>
      <c r="C448" s="31"/>
      <c r="D448" s="6"/>
      <c r="E448" s="32"/>
      <c r="F448" s="33"/>
      <c r="G448" s="41"/>
      <c r="H448" s="6"/>
      <c r="I448" s="6"/>
      <c r="J448" s="6"/>
      <c r="K448" s="6"/>
      <c r="L448" s="6"/>
      <c r="M448" s="6"/>
      <c r="N448" s="6"/>
      <c r="O448" s="6"/>
      <c r="P448" s="6"/>
      <c r="Q448" s="6"/>
      <c r="R448" s="6"/>
      <c r="S448" s="6"/>
      <c r="T448" s="6"/>
      <c r="U448" s="6"/>
      <c r="V448" s="6"/>
      <c r="W448" s="6"/>
      <c r="X448" s="6"/>
      <c r="Y448" s="6"/>
      <c r="Z448" s="6"/>
    </row>
    <row r="449" ht="12.75" customHeight="1">
      <c r="A449" s="6"/>
      <c r="B449" s="6"/>
      <c r="C449" s="31"/>
      <c r="D449" s="6"/>
      <c r="E449" s="32"/>
      <c r="F449" s="33"/>
      <c r="G449" s="41"/>
      <c r="H449" s="6"/>
      <c r="I449" s="6"/>
      <c r="J449" s="6"/>
      <c r="K449" s="6"/>
      <c r="L449" s="6"/>
      <c r="M449" s="6"/>
      <c r="N449" s="6"/>
      <c r="O449" s="6"/>
      <c r="P449" s="6"/>
      <c r="Q449" s="6"/>
      <c r="R449" s="6"/>
      <c r="S449" s="6"/>
      <c r="T449" s="6"/>
      <c r="U449" s="6"/>
      <c r="V449" s="6"/>
      <c r="W449" s="6"/>
      <c r="X449" s="6"/>
      <c r="Y449" s="6"/>
      <c r="Z449" s="6"/>
    </row>
    <row r="450" ht="12.75" customHeight="1">
      <c r="A450" s="6"/>
      <c r="B450" s="6"/>
      <c r="C450" s="31"/>
      <c r="D450" s="6"/>
      <c r="E450" s="32"/>
      <c r="F450" s="33"/>
      <c r="G450" s="41"/>
      <c r="H450" s="6"/>
      <c r="I450" s="6"/>
      <c r="J450" s="6"/>
      <c r="K450" s="6"/>
      <c r="L450" s="6"/>
      <c r="M450" s="6"/>
      <c r="N450" s="6"/>
      <c r="O450" s="6"/>
      <c r="P450" s="6"/>
      <c r="Q450" s="6"/>
      <c r="R450" s="6"/>
      <c r="S450" s="6"/>
      <c r="T450" s="6"/>
      <c r="U450" s="6"/>
      <c r="V450" s="6"/>
      <c r="W450" s="6"/>
      <c r="X450" s="6"/>
      <c r="Y450" s="6"/>
      <c r="Z450" s="6"/>
    </row>
    <row r="451" ht="12.75" customHeight="1">
      <c r="A451" s="6"/>
      <c r="B451" s="6"/>
      <c r="C451" s="31"/>
      <c r="D451" s="6"/>
      <c r="E451" s="32"/>
      <c r="F451" s="33"/>
      <c r="G451" s="41"/>
      <c r="H451" s="6"/>
      <c r="I451" s="6"/>
      <c r="J451" s="6"/>
      <c r="K451" s="6"/>
      <c r="L451" s="6"/>
      <c r="M451" s="6"/>
      <c r="N451" s="6"/>
      <c r="O451" s="6"/>
      <c r="P451" s="6"/>
      <c r="Q451" s="6"/>
      <c r="R451" s="6"/>
      <c r="S451" s="6"/>
      <c r="T451" s="6"/>
      <c r="U451" s="6"/>
      <c r="V451" s="6"/>
      <c r="W451" s="6"/>
      <c r="X451" s="6"/>
      <c r="Y451" s="6"/>
      <c r="Z451" s="6"/>
    </row>
    <row r="452" ht="12.75" customHeight="1">
      <c r="A452" s="6"/>
      <c r="B452" s="6"/>
      <c r="C452" s="31"/>
      <c r="D452" s="6"/>
      <c r="E452" s="32"/>
      <c r="F452" s="33"/>
      <c r="G452" s="41"/>
      <c r="H452" s="6"/>
      <c r="I452" s="6"/>
      <c r="J452" s="6"/>
      <c r="K452" s="6"/>
      <c r="L452" s="6"/>
      <c r="M452" s="6"/>
      <c r="N452" s="6"/>
      <c r="O452" s="6"/>
      <c r="P452" s="6"/>
      <c r="Q452" s="6"/>
      <c r="R452" s="6"/>
      <c r="S452" s="6"/>
      <c r="T452" s="6"/>
      <c r="U452" s="6"/>
      <c r="V452" s="6"/>
      <c r="W452" s="6"/>
      <c r="X452" s="6"/>
      <c r="Y452" s="6"/>
      <c r="Z452" s="6"/>
    </row>
    <row r="453" ht="12.75" customHeight="1">
      <c r="A453" s="6"/>
      <c r="B453" s="6"/>
      <c r="C453" s="31"/>
      <c r="D453" s="6"/>
      <c r="E453" s="32"/>
      <c r="F453" s="33"/>
      <c r="G453" s="41"/>
      <c r="H453" s="6"/>
      <c r="I453" s="6"/>
      <c r="J453" s="6"/>
      <c r="K453" s="6"/>
      <c r="L453" s="6"/>
      <c r="M453" s="6"/>
      <c r="N453" s="6"/>
      <c r="O453" s="6"/>
      <c r="P453" s="6"/>
      <c r="Q453" s="6"/>
      <c r="R453" s="6"/>
      <c r="S453" s="6"/>
      <c r="T453" s="6"/>
      <c r="U453" s="6"/>
      <c r="V453" s="6"/>
      <c r="W453" s="6"/>
      <c r="X453" s="6"/>
      <c r="Y453" s="6"/>
      <c r="Z453" s="6"/>
    </row>
    <row r="454" ht="12.75" customHeight="1">
      <c r="A454" s="6"/>
      <c r="B454" s="6"/>
      <c r="C454" s="31"/>
      <c r="D454" s="6"/>
      <c r="E454" s="32"/>
      <c r="F454" s="33"/>
      <c r="G454" s="41"/>
      <c r="H454" s="6"/>
      <c r="I454" s="6"/>
      <c r="J454" s="6"/>
      <c r="K454" s="6"/>
      <c r="L454" s="6"/>
      <c r="M454" s="6"/>
      <c r="N454" s="6"/>
      <c r="O454" s="6"/>
      <c r="P454" s="6"/>
      <c r="Q454" s="6"/>
      <c r="R454" s="6"/>
      <c r="S454" s="6"/>
      <c r="T454" s="6"/>
      <c r="U454" s="6"/>
      <c r="V454" s="6"/>
      <c r="W454" s="6"/>
      <c r="X454" s="6"/>
      <c r="Y454" s="6"/>
      <c r="Z454" s="6"/>
    </row>
    <row r="455" ht="12.75" customHeight="1">
      <c r="A455" s="6"/>
      <c r="B455" s="6"/>
      <c r="C455" s="31"/>
      <c r="D455" s="6"/>
      <c r="E455" s="32"/>
      <c r="F455" s="33"/>
      <c r="G455" s="41"/>
      <c r="H455" s="6"/>
      <c r="I455" s="6"/>
      <c r="J455" s="6"/>
      <c r="K455" s="6"/>
      <c r="L455" s="6"/>
      <c r="M455" s="6"/>
      <c r="N455" s="6"/>
      <c r="O455" s="6"/>
      <c r="P455" s="6"/>
      <c r="Q455" s="6"/>
      <c r="R455" s="6"/>
      <c r="S455" s="6"/>
      <c r="T455" s="6"/>
      <c r="U455" s="6"/>
      <c r="V455" s="6"/>
      <c r="W455" s="6"/>
      <c r="X455" s="6"/>
      <c r="Y455" s="6"/>
      <c r="Z455" s="6"/>
    </row>
    <row r="456" ht="12.75" customHeight="1">
      <c r="A456" s="6"/>
      <c r="B456" s="6"/>
      <c r="C456" s="31"/>
      <c r="D456" s="6"/>
      <c r="E456" s="32"/>
      <c r="F456" s="33"/>
      <c r="G456" s="41"/>
      <c r="H456" s="6"/>
      <c r="I456" s="6"/>
      <c r="J456" s="6"/>
      <c r="K456" s="6"/>
      <c r="L456" s="6"/>
      <c r="M456" s="6"/>
      <c r="N456" s="6"/>
      <c r="O456" s="6"/>
      <c r="P456" s="6"/>
      <c r="Q456" s="6"/>
      <c r="R456" s="6"/>
      <c r="S456" s="6"/>
      <c r="T456" s="6"/>
      <c r="U456" s="6"/>
      <c r="V456" s="6"/>
      <c r="W456" s="6"/>
      <c r="X456" s="6"/>
      <c r="Y456" s="6"/>
      <c r="Z456" s="6"/>
    </row>
    <row r="457" ht="12.75" customHeight="1">
      <c r="A457" s="6"/>
      <c r="B457" s="6"/>
      <c r="C457" s="31"/>
      <c r="D457" s="6"/>
      <c r="E457" s="32"/>
      <c r="F457" s="33"/>
      <c r="G457" s="41"/>
      <c r="H457" s="6"/>
      <c r="I457" s="6"/>
      <c r="J457" s="6"/>
      <c r="K457" s="6"/>
      <c r="L457" s="6"/>
      <c r="M457" s="6"/>
      <c r="N457" s="6"/>
      <c r="O457" s="6"/>
      <c r="P457" s="6"/>
      <c r="Q457" s="6"/>
      <c r="R457" s="6"/>
      <c r="S457" s="6"/>
      <c r="T457" s="6"/>
      <c r="U457" s="6"/>
      <c r="V457" s="6"/>
      <c r="W457" s="6"/>
      <c r="X457" s="6"/>
      <c r="Y457" s="6"/>
      <c r="Z457" s="6"/>
    </row>
    <row r="458" ht="12.75" customHeight="1">
      <c r="A458" s="6"/>
      <c r="B458" s="6"/>
      <c r="C458" s="31"/>
      <c r="D458" s="6"/>
      <c r="E458" s="32"/>
      <c r="F458" s="33"/>
      <c r="G458" s="41"/>
      <c r="H458" s="6"/>
      <c r="I458" s="6"/>
      <c r="J458" s="6"/>
      <c r="K458" s="6"/>
      <c r="L458" s="6"/>
      <c r="M458" s="6"/>
      <c r="N458" s="6"/>
      <c r="O458" s="6"/>
      <c r="P458" s="6"/>
      <c r="Q458" s="6"/>
      <c r="R458" s="6"/>
      <c r="S458" s="6"/>
      <c r="T458" s="6"/>
      <c r="U458" s="6"/>
      <c r="V458" s="6"/>
      <c r="W458" s="6"/>
      <c r="X458" s="6"/>
      <c r="Y458" s="6"/>
      <c r="Z458" s="6"/>
    </row>
    <row r="459" ht="12.75" customHeight="1">
      <c r="A459" s="6"/>
      <c r="B459" s="6"/>
      <c r="C459" s="31"/>
      <c r="D459" s="6"/>
      <c r="E459" s="32"/>
      <c r="F459" s="33"/>
      <c r="G459" s="41"/>
      <c r="H459" s="6"/>
      <c r="I459" s="6"/>
      <c r="J459" s="6"/>
      <c r="K459" s="6"/>
      <c r="L459" s="6"/>
      <c r="M459" s="6"/>
      <c r="N459" s="6"/>
      <c r="O459" s="6"/>
      <c r="P459" s="6"/>
      <c r="Q459" s="6"/>
      <c r="R459" s="6"/>
      <c r="S459" s="6"/>
      <c r="T459" s="6"/>
      <c r="U459" s="6"/>
      <c r="V459" s="6"/>
      <c r="W459" s="6"/>
      <c r="X459" s="6"/>
      <c r="Y459" s="6"/>
      <c r="Z459" s="6"/>
    </row>
    <row r="460" ht="12.75" customHeight="1">
      <c r="A460" s="6"/>
      <c r="B460" s="6"/>
      <c r="C460" s="31"/>
      <c r="D460" s="6"/>
      <c r="E460" s="32"/>
      <c r="F460" s="33"/>
      <c r="G460" s="41"/>
      <c r="H460" s="6"/>
      <c r="I460" s="6"/>
      <c r="J460" s="6"/>
      <c r="K460" s="6"/>
      <c r="L460" s="6"/>
      <c r="M460" s="6"/>
      <c r="N460" s="6"/>
      <c r="O460" s="6"/>
      <c r="P460" s="6"/>
      <c r="Q460" s="6"/>
      <c r="R460" s="6"/>
      <c r="S460" s="6"/>
      <c r="T460" s="6"/>
      <c r="U460" s="6"/>
      <c r="V460" s="6"/>
      <c r="W460" s="6"/>
      <c r="X460" s="6"/>
      <c r="Y460" s="6"/>
      <c r="Z460" s="6"/>
    </row>
    <row r="461" ht="12.75" customHeight="1">
      <c r="A461" s="6"/>
      <c r="B461" s="6"/>
      <c r="C461" s="31"/>
      <c r="D461" s="6"/>
      <c r="E461" s="32"/>
      <c r="F461" s="33"/>
      <c r="G461" s="41"/>
      <c r="H461" s="6"/>
      <c r="I461" s="6"/>
      <c r="J461" s="6"/>
      <c r="K461" s="6"/>
      <c r="L461" s="6"/>
      <c r="M461" s="6"/>
      <c r="N461" s="6"/>
      <c r="O461" s="6"/>
      <c r="P461" s="6"/>
      <c r="Q461" s="6"/>
      <c r="R461" s="6"/>
      <c r="S461" s="6"/>
      <c r="T461" s="6"/>
      <c r="U461" s="6"/>
      <c r="V461" s="6"/>
      <c r="W461" s="6"/>
      <c r="X461" s="6"/>
      <c r="Y461" s="6"/>
      <c r="Z461" s="6"/>
    </row>
    <row r="462" ht="12.75" customHeight="1">
      <c r="A462" s="6"/>
      <c r="B462" s="6"/>
      <c r="C462" s="31"/>
      <c r="D462" s="6"/>
      <c r="E462" s="32"/>
      <c r="F462" s="33"/>
      <c r="G462" s="41"/>
      <c r="H462" s="6"/>
      <c r="I462" s="6"/>
      <c r="J462" s="6"/>
      <c r="K462" s="6"/>
      <c r="L462" s="6"/>
      <c r="M462" s="6"/>
      <c r="N462" s="6"/>
      <c r="O462" s="6"/>
      <c r="P462" s="6"/>
      <c r="Q462" s="6"/>
      <c r="R462" s="6"/>
      <c r="S462" s="6"/>
      <c r="T462" s="6"/>
      <c r="U462" s="6"/>
      <c r="V462" s="6"/>
      <c r="W462" s="6"/>
      <c r="X462" s="6"/>
      <c r="Y462" s="6"/>
      <c r="Z462" s="6"/>
    </row>
    <row r="463" ht="12.75" customHeight="1">
      <c r="A463" s="6"/>
      <c r="B463" s="6"/>
      <c r="C463" s="31"/>
      <c r="D463" s="6"/>
      <c r="E463" s="32"/>
      <c r="F463" s="33"/>
      <c r="G463" s="41"/>
      <c r="H463" s="6"/>
      <c r="I463" s="6"/>
      <c r="J463" s="6"/>
      <c r="K463" s="6"/>
      <c r="L463" s="6"/>
      <c r="M463" s="6"/>
      <c r="N463" s="6"/>
      <c r="O463" s="6"/>
      <c r="P463" s="6"/>
      <c r="Q463" s="6"/>
      <c r="R463" s="6"/>
      <c r="S463" s="6"/>
      <c r="T463" s="6"/>
      <c r="U463" s="6"/>
      <c r="V463" s="6"/>
      <c r="W463" s="6"/>
      <c r="X463" s="6"/>
      <c r="Y463" s="6"/>
      <c r="Z463" s="6"/>
    </row>
    <row r="464" ht="12.75" customHeight="1">
      <c r="A464" s="6"/>
      <c r="B464" s="6"/>
      <c r="C464" s="31"/>
      <c r="D464" s="6"/>
      <c r="E464" s="32"/>
      <c r="F464" s="33"/>
      <c r="G464" s="41"/>
      <c r="H464" s="6"/>
      <c r="I464" s="6"/>
      <c r="J464" s="6"/>
      <c r="K464" s="6"/>
      <c r="L464" s="6"/>
      <c r="M464" s="6"/>
      <c r="N464" s="6"/>
      <c r="O464" s="6"/>
      <c r="P464" s="6"/>
      <c r="Q464" s="6"/>
      <c r="R464" s="6"/>
      <c r="S464" s="6"/>
      <c r="T464" s="6"/>
      <c r="U464" s="6"/>
      <c r="V464" s="6"/>
      <c r="W464" s="6"/>
      <c r="X464" s="6"/>
      <c r="Y464" s="6"/>
      <c r="Z464" s="6"/>
    </row>
    <row r="465" ht="12.75" customHeight="1">
      <c r="A465" s="6"/>
      <c r="B465" s="6"/>
      <c r="C465" s="31"/>
      <c r="D465" s="6"/>
      <c r="E465" s="32"/>
      <c r="F465" s="33"/>
      <c r="G465" s="41"/>
      <c r="H465" s="6"/>
      <c r="I465" s="6"/>
      <c r="J465" s="6"/>
      <c r="K465" s="6"/>
      <c r="L465" s="6"/>
      <c r="M465" s="6"/>
      <c r="N465" s="6"/>
      <c r="O465" s="6"/>
      <c r="P465" s="6"/>
      <c r="Q465" s="6"/>
      <c r="R465" s="6"/>
      <c r="S465" s="6"/>
      <c r="T465" s="6"/>
      <c r="U465" s="6"/>
      <c r="V465" s="6"/>
      <c r="W465" s="6"/>
      <c r="X465" s="6"/>
      <c r="Y465" s="6"/>
      <c r="Z465" s="6"/>
    </row>
    <row r="466" ht="12.75" customHeight="1">
      <c r="A466" s="6"/>
      <c r="B466" s="6"/>
      <c r="C466" s="31"/>
      <c r="D466" s="6"/>
      <c r="E466" s="32"/>
      <c r="F466" s="33"/>
      <c r="G466" s="41"/>
      <c r="H466" s="6"/>
      <c r="I466" s="6"/>
      <c r="J466" s="6"/>
      <c r="K466" s="6"/>
      <c r="L466" s="6"/>
      <c r="M466" s="6"/>
      <c r="N466" s="6"/>
      <c r="O466" s="6"/>
      <c r="P466" s="6"/>
      <c r="Q466" s="6"/>
      <c r="R466" s="6"/>
      <c r="S466" s="6"/>
      <c r="T466" s="6"/>
      <c r="U466" s="6"/>
      <c r="V466" s="6"/>
      <c r="W466" s="6"/>
      <c r="X466" s="6"/>
      <c r="Y466" s="6"/>
      <c r="Z466" s="6"/>
    </row>
    <row r="467" ht="12.75" customHeight="1">
      <c r="A467" s="6"/>
      <c r="B467" s="6"/>
      <c r="C467" s="31"/>
      <c r="D467" s="6"/>
      <c r="E467" s="32"/>
      <c r="F467" s="33"/>
      <c r="G467" s="41"/>
      <c r="H467" s="6"/>
      <c r="I467" s="6"/>
      <c r="J467" s="6"/>
      <c r="K467" s="6"/>
      <c r="L467" s="6"/>
      <c r="M467" s="6"/>
      <c r="N467" s="6"/>
      <c r="O467" s="6"/>
      <c r="P467" s="6"/>
      <c r="Q467" s="6"/>
      <c r="R467" s="6"/>
      <c r="S467" s="6"/>
      <c r="T467" s="6"/>
      <c r="U467" s="6"/>
      <c r="V467" s="6"/>
      <c r="W467" s="6"/>
      <c r="X467" s="6"/>
      <c r="Y467" s="6"/>
      <c r="Z467" s="6"/>
    </row>
    <row r="468" ht="12.75" customHeight="1">
      <c r="A468" s="6"/>
      <c r="B468" s="6"/>
      <c r="C468" s="31"/>
      <c r="D468" s="6"/>
      <c r="E468" s="32"/>
      <c r="F468" s="33"/>
      <c r="G468" s="41"/>
      <c r="H468" s="6"/>
      <c r="I468" s="6"/>
      <c r="J468" s="6"/>
      <c r="K468" s="6"/>
      <c r="L468" s="6"/>
      <c r="M468" s="6"/>
      <c r="N468" s="6"/>
      <c r="O468" s="6"/>
      <c r="P468" s="6"/>
      <c r="Q468" s="6"/>
      <c r="R468" s="6"/>
      <c r="S468" s="6"/>
      <c r="T468" s="6"/>
      <c r="U468" s="6"/>
      <c r="V468" s="6"/>
      <c r="W468" s="6"/>
      <c r="X468" s="6"/>
      <c r="Y468" s="6"/>
      <c r="Z468" s="6"/>
    </row>
    <row r="469" ht="12.75" customHeight="1">
      <c r="A469" s="6"/>
      <c r="B469" s="6"/>
      <c r="C469" s="31"/>
      <c r="D469" s="6"/>
      <c r="E469" s="32"/>
      <c r="F469" s="33"/>
      <c r="G469" s="41"/>
      <c r="H469" s="6"/>
      <c r="I469" s="6"/>
      <c r="J469" s="6"/>
      <c r="K469" s="6"/>
      <c r="L469" s="6"/>
      <c r="M469" s="6"/>
      <c r="N469" s="6"/>
      <c r="O469" s="6"/>
      <c r="P469" s="6"/>
      <c r="Q469" s="6"/>
      <c r="R469" s="6"/>
      <c r="S469" s="6"/>
      <c r="T469" s="6"/>
      <c r="U469" s="6"/>
      <c r="V469" s="6"/>
      <c r="W469" s="6"/>
      <c r="X469" s="6"/>
      <c r="Y469" s="6"/>
      <c r="Z469" s="6"/>
    </row>
    <row r="470" ht="12.75" customHeight="1">
      <c r="A470" s="6"/>
      <c r="B470" s="6"/>
      <c r="C470" s="31"/>
      <c r="D470" s="6"/>
      <c r="E470" s="32"/>
      <c r="F470" s="33"/>
      <c r="G470" s="41"/>
      <c r="H470" s="6"/>
      <c r="I470" s="6"/>
      <c r="J470" s="6"/>
      <c r="K470" s="6"/>
      <c r="L470" s="6"/>
      <c r="M470" s="6"/>
      <c r="N470" s="6"/>
      <c r="O470" s="6"/>
      <c r="P470" s="6"/>
      <c r="Q470" s="6"/>
      <c r="R470" s="6"/>
      <c r="S470" s="6"/>
      <c r="T470" s="6"/>
      <c r="U470" s="6"/>
      <c r="V470" s="6"/>
      <c r="W470" s="6"/>
      <c r="X470" s="6"/>
      <c r="Y470" s="6"/>
      <c r="Z470" s="6"/>
    </row>
    <row r="471" ht="12.75" customHeight="1">
      <c r="A471" s="6"/>
      <c r="B471" s="6"/>
      <c r="C471" s="31"/>
      <c r="D471" s="6"/>
      <c r="E471" s="32"/>
      <c r="F471" s="33"/>
      <c r="G471" s="41"/>
      <c r="H471" s="6"/>
      <c r="I471" s="6"/>
      <c r="J471" s="6"/>
      <c r="K471" s="6"/>
      <c r="L471" s="6"/>
      <c r="M471" s="6"/>
      <c r="N471" s="6"/>
      <c r="O471" s="6"/>
      <c r="P471" s="6"/>
      <c r="Q471" s="6"/>
      <c r="R471" s="6"/>
      <c r="S471" s="6"/>
      <c r="T471" s="6"/>
      <c r="U471" s="6"/>
      <c r="V471" s="6"/>
      <c r="W471" s="6"/>
      <c r="X471" s="6"/>
      <c r="Y471" s="6"/>
      <c r="Z471" s="6"/>
    </row>
    <row r="472" ht="12.75" customHeight="1">
      <c r="A472" s="6"/>
      <c r="B472" s="6"/>
      <c r="C472" s="31"/>
      <c r="D472" s="6"/>
      <c r="E472" s="32"/>
      <c r="F472" s="33"/>
      <c r="G472" s="41"/>
      <c r="H472" s="6"/>
      <c r="I472" s="6"/>
      <c r="J472" s="6"/>
      <c r="K472" s="6"/>
      <c r="L472" s="6"/>
      <c r="M472" s="6"/>
      <c r="N472" s="6"/>
      <c r="O472" s="6"/>
      <c r="P472" s="6"/>
      <c r="Q472" s="6"/>
      <c r="R472" s="6"/>
      <c r="S472" s="6"/>
      <c r="T472" s="6"/>
      <c r="U472" s="6"/>
      <c r="V472" s="6"/>
      <c r="W472" s="6"/>
      <c r="X472" s="6"/>
      <c r="Y472" s="6"/>
      <c r="Z472" s="6"/>
    </row>
    <row r="473" ht="12.75" customHeight="1">
      <c r="A473" s="6"/>
      <c r="B473" s="6"/>
      <c r="C473" s="31"/>
      <c r="D473" s="6"/>
      <c r="E473" s="32"/>
      <c r="F473" s="33"/>
      <c r="G473" s="41"/>
      <c r="H473" s="6"/>
      <c r="I473" s="6"/>
      <c r="J473" s="6"/>
      <c r="K473" s="6"/>
      <c r="L473" s="6"/>
      <c r="M473" s="6"/>
      <c r="N473" s="6"/>
      <c r="O473" s="6"/>
      <c r="P473" s="6"/>
      <c r="Q473" s="6"/>
      <c r="R473" s="6"/>
      <c r="S473" s="6"/>
      <c r="T473" s="6"/>
      <c r="U473" s="6"/>
      <c r="V473" s="6"/>
      <c r="W473" s="6"/>
      <c r="X473" s="6"/>
      <c r="Y473" s="6"/>
      <c r="Z473" s="6"/>
    </row>
    <row r="474" ht="12.75" customHeight="1">
      <c r="A474" s="6"/>
      <c r="B474" s="6"/>
      <c r="C474" s="31"/>
      <c r="D474" s="6"/>
      <c r="E474" s="32"/>
      <c r="F474" s="33"/>
      <c r="G474" s="41"/>
      <c r="H474" s="6"/>
      <c r="I474" s="6"/>
      <c r="J474" s="6"/>
      <c r="K474" s="6"/>
      <c r="L474" s="6"/>
      <c r="M474" s="6"/>
      <c r="N474" s="6"/>
      <c r="O474" s="6"/>
      <c r="P474" s="6"/>
      <c r="Q474" s="6"/>
      <c r="R474" s="6"/>
      <c r="S474" s="6"/>
      <c r="T474" s="6"/>
      <c r="U474" s="6"/>
      <c r="V474" s="6"/>
      <c r="W474" s="6"/>
      <c r="X474" s="6"/>
      <c r="Y474" s="6"/>
      <c r="Z474" s="6"/>
    </row>
    <row r="475" ht="12.75" customHeight="1">
      <c r="A475" s="6"/>
      <c r="B475" s="6"/>
      <c r="C475" s="31"/>
      <c r="D475" s="6"/>
      <c r="E475" s="32"/>
      <c r="F475" s="33"/>
      <c r="G475" s="41"/>
      <c r="H475" s="6"/>
      <c r="I475" s="6"/>
      <c r="J475" s="6"/>
      <c r="K475" s="6"/>
      <c r="L475" s="6"/>
      <c r="M475" s="6"/>
      <c r="N475" s="6"/>
      <c r="O475" s="6"/>
      <c r="P475" s="6"/>
      <c r="Q475" s="6"/>
      <c r="R475" s="6"/>
      <c r="S475" s="6"/>
      <c r="T475" s="6"/>
      <c r="U475" s="6"/>
      <c r="V475" s="6"/>
      <c r="W475" s="6"/>
      <c r="X475" s="6"/>
      <c r="Y475" s="6"/>
      <c r="Z475" s="6"/>
    </row>
    <row r="476" ht="12.75" customHeight="1">
      <c r="A476" s="6"/>
      <c r="B476" s="6"/>
      <c r="C476" s="31"/>
      <c r="D476" s="6"/>
      <c r="E476" s="32"/>
      <c r="F476" s="33"/>
      <c r="G476" s="41"/>
      <c r="H476" s="6"/>
      <c r="I476" s="6"/>
      <c r="J476" s="6"/>
      <c r="K476" s="6"/>
      <c r="L476" s="6"/>
      <c r="M476" s="6"/>
      <c r="N476" s="6"/>
      <c r="O476" s="6"/>
      <c r="P476" s="6"/>
      <c r="Q476" s="6"/>
      <c r="R476" s="6"/>
      <c r="S476" s="6"/>
      <c r="T476" s="6"/>
      <c r="U476" s="6"/>
      <c r="V476" s="6"/>
      <c r="W476" s="6"/>
      <c r="X476" s="6"/>
      <c r="Y476" s="6"/>
      <c r="Z476" s="6"/>
    </row>
    <row r="477" ht="12.75" customHeight="1">
      <c r="A477" s="6"/>
      <c r="B477" s="6"/>
      <c r="C477" s="31"/>
      <c r="D477" s="6"/>
      <c r="E477" s="32"/>
      <c r="F477" s="33"/>
      <c r="G477" s="41"/>
      <c r="H477" s="6"/>
      <c r="I477" s="6"/>
      <c r="J477" s="6"/>
      <c r="K477" s="6"/>
      <c r="L477" s="6"/>
      <c r="M477" s="6"/>
      <c r="N477" s="6"/>
      <c r="O477" s="6"/>
      <c r="P477" s="6"/>
      <c r="Q477" s="6"/>
      <c r="R477" s="6"/>
      <c r="S477" s="6"/>
      <c r="T477" s="6"/>
      <c r="U477" s="6"/>
      <c r="V477" s="6"/>
      <c r="W477" s="6"/>
      <c r="X477" s="6"/>
      <c r="Y477" s="6"/>
      <c r="Z477" s="6"/>
    </row>
    <row r="478" ht="12.75" customHeight="1">
      <c r="A478" s="6"/>
      <c r="B478" s="6"/>
      <c r="C478" s="31"/>
      <c r="D478" s="6"/>
      <c r="E478" s="32"/>
      <c r="F478" s="33"/>
      <c r="G478" s="41"/>
      <c r="H478" s="6"/>
      <c r="I478" s="6"/>
      <c r="J478" s="6"/>
      <c r="K478" s="6"/>
      <c r="L478" s="6"/>
      <c r="M478" s="6"/>
      <c r="N478" s="6"/>
      <c r="O478" s="6"/>
      <c r="P478" s="6"/>
      <c r="Q478" s="6"/>
      <c r="R478" s="6"/>
      <c r="S478" s="6"/>
      <c r="T478" s="6"/>
      <c r="U478" s="6"/>
      <c r="V478" s="6"/>
      <c r="W478" s="6"/>
      <c r="X478" s="6"/>
      <c r="Y478" s="6"/>
      <c r="Z478" s="6"/>
    </row>
    <row r="479" ht="12.75" customHeight="1">
      <c r="A479" s="6"/>
      <c r="B479" s="6"/>
      <c r="C479" s="31"/>
      <c r="D479" s="6"/>
      <c r="E479" s="32"/>
      <c r="F479" s="33"/>
      <c r="G479" s="41"/>
      <c r="H479" s="6"/>
      <c r="I479" s="6"/>
      <c r="J479" s="6"/>
      <c r="K479" s="6"/>
      <c r="L479" s="6"/>
      <c r="M479" s="6"/>
      <c r="N479" s="6"/>
      <c r="O479" s="6"/>
      <c r="P479" s="6"/>
      <c r="Q479" s="6"/>
      <c r="R479" s="6"/>
      <c r="S479" s="6"/>
      <c r="T479" s="6"/>
      <c r="U479" s="6"/>
      <c r="V479" s="6"/>
      <c r="W479" s="6"/>
      <c r="X479" s="6"/>
      <c r="Y479" s="6"/>
      <c r="Z479" s="6"/>
    </row>
    <row r="480" ht="12.75" customHeight="1">
      <c r="A480" s="6"/>
      <c r="B480" s="6"/>
      <c r="C480" s="31"/>
      <c r="D480" s="6"/>
      <c r="E480" s="32"/>
      <c r="F480" s="33"/>
      <c r="G480" s="41"/>
      <c r="H480" s="6"/>
      <c r="I480" s="6"/>
      <c r="J480" s="6"/>
      <c r="K480" s="6"/>
      <c r="L480" s="6"/>
      <c r="M480" s="6"/>
      <c r="N480" s="6"/>
      <c r="O480" s="6"/>
      <c r="P480" s="6"/>
      <c r="Q480" s="6"/>
      <c r="R480" s="6"/>
      <c r="S480" s="6"/>
      <c r="T480" s="6"/>
      <c r="U480" s="6"/>
      <c r="V480" s="6"/>
      <c r="W480" s="6"/>
      <c r="X480" s="6"/>
      <c r="Y480" s="6"/>
      <c r="Z480" s="6"/>
    </row>
    <row r="481" ht="12.75" customHeight="1">
      <c r="A481" s="6"/>
      <c r="B481" s="6"/>
      <c r="C481" s="31"/>
      <c r="D481" s="6"/>
      <c r="E481" s="32"/>
      <c r="F481" s="33"/>
      <c r="G481" s="41"/>
      <c r="H481" s="6"/>
      <c r="I481" s="6"/>
      <c r="J481" s="6"/>
      <c r="K481" s="6"/>
      <c r="L481" s="6"/>
      <c r="M481" s="6"/>
      <c r="N481" s="6"/>
      <c r="O481" s="6"/>
      <c r="P481" s="6"/>
      <c r="Q481" s="6"/>
      <c r="R481" s="6"/>
      <c r="S481" s="6"/>
      <c r="T481" s="6"/>
      <c r="U481" s="6"/>
      <c r="V481" s="6"/>
      <c r="W481" s="6"/>
      <c r="X481" s="6"/>
      <c r="Y481" s="6"/>
      <c r="Z481" s="6"/>
    </row>
    <row r="482" ht="12.75" customHeight="1">
      <c r="A482" s="6"/>
      <c r="B482" s="6"/>
      <c r="C482" s="31"/>
      <c r="D482" s="6"/>
      <c r="E482" s="32"/>
      <c r="F482" s="33"/>
      <c r="G482" s="41"/>
      <c r="H482" s="6"/>
      <c r="I482" s="6"/>
      <c r="J482" s="6"/>
      <c r="K482" s="6"/>
      <c r="L482" s="6"/>
      <c r="M482" s="6"/>
      <c r="N482" s="6"/>
      <c r="O482" s="6"/>
      <c r="P482" s="6"/>
      <c r="Q482" s="6"/>
      <c r="R482" s="6"/>
      <c r="S482" s="6"/>
      <c r="T482" s="6"/>
      <c r="U482" s="6"/>
      <c r="V482" s="6"/>
      <c r="W482" s="6"/>
      <c r="X482" s="6"/>
      <c r="Y482" s="6"/>
      <c r="Z482" s="6"/>
    </row>
    <row r="483" ht="12.75" customHeight="1">
      <c r="A483" s="6"/>
      <c r="B483" s="6"/>
      <c r="C483" s="31"/>
      <c r="D483" s="6"/>
      <c r="E483" s="32"/>
      <c r="F483" s="33"/>
      <c r="G483" s="41"/>
      <c r="H483" s="6"/>
      <c r="I483" s="6"/>
      <c r="J483" s="6"/>
      <c r="K483" s="6"/>
      <c r="L483" s="6"/>
      <c r="M483" s="6"/>
      <c r="N483" s="6"/>
      <c r="O483" s="6"/>
      <c r="P483" s="6"/>
      <c r="Q483" s="6"/>
      <c r="R483" s="6"/>
      <c r="S483" s="6"/>
      <c r="T483" s="6"/>
      <c r="U483" s="6"/>
      <c r="V483" s="6"/>
      <c r="W483" s="6"/>
      <c r="X483" s="6"/>
      <c r="Y483" s="6"/>
      <c r="Z483" s="6"/>
    </row>
    <row r="484" ht="12.75" customHeight="1">
      <c r="A484" s="6"/>
      <c r="B484" s="6"/>
      <c r="C484" s="31"/>
      <c r="D484" s="6"/>
      <c r="E484" s="32"/>
      <c r="F484" s="33"/>
      <c r="G484" s="41"/>
      <c r="H484" s="6"/>
      <c r="I484" s="6"/>
      <c r="J484" s="6"/>
      <c r="K484" s="6"/>
      <c r="L484" s="6"/>
      <c r="M484" s="6"/>
      <c r="N484" s="6"/>
      <c r="O484" s="6"/>
      <c r="P484" s="6"/>
      <c r="Q484" s="6"/>
      <c r="R484" s="6"/>
      <c r="S484" s="6"/>
      <c r="T484" s="6"/>
      <c r="U484" s="6"/>
      <c r="V484" s="6"/>
      <c r="W484" s="6"/>
      <c r="X484" s="6"/>
      <c r="Y484" s="6"/>
      <c r="Z484" s="6"/>
    </row>
    <row r="485" ht="12.75" customHeight="1">
      <c r="A485" s="6"/>
      <c r="B485" s="6"/>
      <c r="C485" s="31"/>
      <c r="D485" s="6"/>
      <c r="E485" s="32"/>
      <c r="F485" s="33"/>
      <c r="G485" s="41"/>
      <c r="H485" s="6"/>
      <c r="I485" s="6"/>
      <c r="J485" s="6"/>
      <c r="K485" s="6"/>
      <c r="L485" s="6"/>
      <c r="M485" s="6"/>
      <c r="N485" s="6"/>
      <c r="O485" s="6"/>
      <c r="P485" s="6"/>
      <c r="Q485" s="6"/>
      <c r="R485" s="6"/>
      <c r="S485" s="6"/>
      <c r="T485" s="6"/>
      <c r="U485" s="6"/>
      <c r="V485" s="6"/>
      <c r="W485" s="6"/>
      <c r="X485" s="6"/>
      <c r="Y485" s="6"/>
      <c r="Z485" s="6"/>
    </row>
    <row r="486" ht="12.75" customHeight="1">
      <c r="A486" s="6"/>
      <c r="B486" s="6"/>
      <c r="C486" s="31"/>
      <c r="D486" s="6"/>
      <c r="E486" s="32"/>
      <c r="F486" s="33"/>
      <c r="G486" s="41"/>
      <c r="H486" s="6"/>
      <c r="I486" s="6"/>
      <c r="J486" s="6"/>
      <c r="K486" s="6"/>
      <c r="L486" s="6"/>
      <c r="M486" s="6"/>
      <c r="N486" s="6"/>
      <c r="O486" s="6"/>
      <c r="P486" s="6"/>
      <c r="Q486" s="6"/>
      <c r="R486" s="6"/>
      <c r="S486" s="6"/>
      <c r="T486" s="6"/>
      <c r="U486" s="6"/>
      <c r="V486" s="6"/>
      <c r="W486" s="6"/>
      <c r="X486" s="6"/>
      <c r="Y486" s="6"/>
      <c r="Z486" s="6"/>
    </row>
    <row r="487" ht="12.75" customHeight="1">
      <c r="A487" s="6"/>
      <c r="B487" s="6"/>
      <c r="C487" s="31"/>
      <c r="D487" s="6"/>
      <c r="E487" s="32"/>
      <c r="F487" s="33"/>
      <c r="G487" s="41"/>
      <c r="H487" s="6"/>
      <c r="I487" s="6"/>
      <c r="J487" s="6"/>
      <c r="K487" s="6"/>
      <c r="L487" s="6"/>
      <c r="M487" s="6"/>
      <c r="N487" s="6"/>
      <c r="O487" s="6"/>
      <c r="P487" s="6"/>
      <c r="Q487" s="6"/>
      <c r="R487" s="6"/>
      <c r="S487" s="6"/>
      <c r="T487" s="6"/>
      <c r="U487" s="6"/>
      <c r="V487" s="6"/>
      <c r="W487" s="6"/>
      <c r="X487" s="6"/>
      <c r="Y487" s="6"/>
      <c r="Z487" s="6"/>
    </row>
    <row r="488" ht="12.75" customHeight="1">
      <c r="A488" s="6"/>
      <c r="B488" s="6"/>
      <c r="C488" s="31"/>
      <c r="D488" s="6"/>
      <c r="E488" s="32"/>
      <c r="F488" s="33"/>
      <c r="G488" s="41"/>
      <c r="H488" s="6"/>
      <c r="I488" s="6"/>
      <c r="J488" s="6"/>
      <c r="K488" s="6"/>
      <c r="L488" s="6"/>
      <c r="M488" s="6"/>
      <c r="N488" s="6"/>
      <c r="O488" s="6"/>
      <c r="P488" s="6"/>
      <c r="Q488" s="6"/>
      <c r="R488" s="6"/>
      <c r="S488" s="6"/>
      <c r="T488" s="6"/>
      <c r="U488" s="6"/>
      <c r="V488" s="6"/>
      <c r="W488" s="6"/>
      <c r="X488" s="6"/>
      <c r="Y488" s="6"/>
      <c r="Z488" s="6"/>
    </row>
    <row r="489" ht="12.75" customHeight="1">
      <c r="A489" s="6"/>
      <c r="B489" s="6"/>
      <c r="C489" s="31"/>
      <c r="D489" s="6"/>
      <c r="E489" s="32"/>
      <c r="F489" s="33"/>
      <c r="G489" s="41"/>
      <c r="H489" s="6"/>
      <c r="I489" s="6"/>
      <c r="J489" s="6"/>
      <c r="K489" s="6"/>
      <c r="L489" s="6"/>
      <c r="M489" s="6"/>
      <c r="N489" s="6"/>
      <c r="O489" s="6"/>
      <c r="P489" s="6"/>
      <c r="Q489" s="6"/>
      <c r="R489" s="6"/>
      <c r="S489" s="6"/>
      <c r="T489" s="6"/>
      <c r="U489" s="6"/>
      <c r="V489" s="6"/>
      <c r="W489" s="6"/>
      <c r="X489" s="6"/>
      <c r="Y489" s="6"/>
      <c r="Z489" s="6"/>
    </row>
    <row r="490" ht="12.75" customHeight="1">
      <c r="A490" s="6"/>
      <c r="B490" s="6"/>
      <c r="C490" s="31"/>
      <c r="D490" s="6"/>
      <c r="E490" s="32"/>
      <c r="F490" s="33"/>
      <c r="G490" s="41"/>
      <c r="H490" s="6"/>
      <c r="I490" s="6"/>
      <c r="J490" s="6"/>
      <c r="K490" s="6"/>
      <c r="L490" s="6"/>
      <c r="M490" s="6"/>
      <c r="N490" s="6"/>
      <c r="O490" s="6"/>
      <c r="P490" s="6"/>
      <c r="Q490" s="6"/>
      <c r="R490" s="6"/>
      <c r="S490" s="6"/>
      <c r="T490" s="6"/>
      <c r="U490" s="6"/>
      <c r="V490" s="6"/>
      <c r="W490" s="6"/>
      <c r="X490" s="6"/>
      <c r="Y490" s="6"/>
      <c r="Z490" s="6"/>
    </row>
    <row r="491" ht="12.75" customHeight="1">
      <c r="A491" s="6"/>
      <c r="B491" s="6"/>
      <c r="C491" s="31"/>
      <c r="D491" s="6"/>
      <c r="E491" s="32"/>
      <c r="F491" s="33"/>
      <c r="G491" s="41"/>
      <c r="H491" s="6"/>
      <c r="I491" s="6"/>
      <c r="J491" s="6"/>
      <c r="K491" s="6"/>
      <c r="L491" s="6"/>
      <c r="M491" s="6"/>
      <c r="N491" s="6"/>
      <c r="O491" s="6"/>
      <c r="P491" s="6"/>
      <c r="Q491" s="6"/>
      <c r="R491" s="6"/>
      <c r="S491" s="6"/>
      <c r="T491" s="6"/>
      <c r="U491" s="6"/>
      <c r="V491" s="6"/>
      <c r="W491" s="6"/>
      <c r="X491" s="6"/>
      <c r="Y491" s="6"/>
      <c r="Z491" s="6"/>
    </row>
    <row r="492" ht="12.75" customHeight="1">
      <c r="A492" s="6"/>
      <c r="B492" s="6"/>
      <c r="C492" s="31"/>
      <c r="D492" s="6"/>
      <c r="E492" s="32"/>
      <c r="F492" s="33"/>
      <c r="G492" s="41"/>
      <c r="H492" s="6"/>
      <c r="I492" s="6"/>
      <c r="J492" s="6"/>
      <c r="K492" s="6"/>
      <c r="L492" s="6"/>
      <c r="M492" s="6"/>
      <c r="N492" s="6"/>
      <c r="O492" s="6"/>
      <c r="P492" s="6"/>
      <c r="Q492" s="6"/>
      <c r="R492" s="6"/>
      <c r="S492" s="6"/>
      <c r="T492" s="6"/>
      <c r="U492" s="6"/>
      <c r="V492" s="6"/>
      <c r="W492" s="6"/>
      <c r="X492" s="6"/>
      <c r="Y492" s="6"/>
      <c r="Z492" s="6"/>
    </row>
    <row r="493" ht="12.75" customHeight="1">
      <c r="A493" s="6"/>
      <c r="B493" s="6"/>
      <c r="C493" s="31"/>
      <c r="D493" s="6"/>
      <c r="E493" s="32"/>
      <c r="F493" s="33"/>
      <c r="G493" s="41"/>
      <c r="H493" s="6"/>
      <c r="I493" s="6"/>
      <c r="J493" s="6"/>
      <c r="K493" s="6"/>
      <c r="L493" s="6"/>
      <c r="M493" s="6"/>
      <c r="N493" s="6"/>
      <c r="O493" s="6"/>
      <c r="P493" s="6"/>
      <c r="Q493" s="6"/>
      <c r="R493" s="6"/>
      <c r="S493" s="6"/>
      <c r="T493" s="6"/>
      <c r="U493" s="6"/>
      <c r="V493" s="6"/>
      <c r="W493" s="6"/>
      <c r="X493" s="6"/>
      <c r="Y493" s="6"/>
      <c r="Z493" s="6"/>
    </row>
    <row r="494" ht="12.75" customHeight="1">
      <c r="A494" s="6"/>
      <c r="B494" s="6"/>
      <c r="C494" s="31"/>
      <c r="D494" s="6"/>
      <c r="E494" s="32"/>
      <c r="F494" s="33"/>
      <c r="G494" s="41"/>
      <c r="H494" s="6"/>
      <c r="I494" s="6"/>
      <c r="J494" s="6"/>
      <c r="K494" s="6"/>
      <c r="L494" s="6"/>
      <c r="M494" s="6"/>
      <c r="N494" s="6"/>
      <c r="O494" s="6"/>
      <c r="P494" s="6"/>
      <c r="Q494" s="6"/>
      <c r="R494" s="6"/>
      <c r="S494" s="6"/>
      <c r="T494" s="6"/>
      <c r="U494" s="6"/>
      <c r="V494" s="6"/>
      <c r="W494" s="6"/>
      <c r="X494" s="6"/>
      <c r="Y494" s="6"/>
      <c r="Z494" s="6"/>
    </row>
    <row r="495" ht="12.75" customHeight="1">
      <c r="A495" s="6"/>
      <c r="B495" s="6"/>
      <c r="C495" s="31"/>
      <c r="D495" s="6"/>
      <c r="E495" s="32"/>
      <c r="F495" s="33"/>
      <c r="G495" s="41"/>
      <c r="H495" s="6"/>
      <c r="I495" s="6"/>
      <c r="J495" s="6"/>
      <c r="K495" s="6"/>
      <c r="L495" s="6"/>
      <c r="M495" s="6"/>
      <c r="N495" s="6"/>
      <c r="O495" s="6"/>
      <c r="P495" s="6"/>
      <c r="Q495" s="6"/>
      <c r="R495" s="6"/>
      <c r="S495" s="6"/>
      <c r="T495" s="6"/>
      <c r="U495" s="6"/>
      <c r="V495" s="6"/>
      <c r="W495" s="6"/>
      <c r="X495" s="6"/>
      <c r="Y495" s="6"/>
      <c r="Z495" s="6"/>
    </row>
    <row r="496" ht="12.75" customHeight="1">
      <c r="A496" s="6"/>
      <c r="B496" s="6"/>
      <c r="C496" s="31"/>
      <c r="D496" s="6"/>
      <c r="E496" s="32"/>
      <c r="F496" s="33"/>
      <c r="G496" s="41"/>
      <c r="H496" s="6"/>
      <c r="I496" s="6"/>
      <c r="J496" s="6"/>
      <c r="K496" s="6"/>
      <c r="L496" s="6"/>
      <c r="M496" s="6"/>
      <c r="N496" s="6"/>
      <c r="O496" s="6"/>
      <c r="P496" s="6"/>
      <c r="Q496" s="6"/>
      <c r="R496" s="6"/>
      <c r="S496" s="6"/>
      <c r="T496" s="6"/>
      <c r="U496" s="6"/>
      <c r="V496" s="6"/>
      <c r="W496" s="6"/>
      <c r="X496" s="6"/>
      <c r="Y496" s="6"/>
      <c r="Z496" s="6"/>
    </row>
    <row r="497" ht="12.75" customHeight="1">
      <c r="A497" s="6"/>
      <c r="B497" s="6"/>
      <c r="C497" s="31"/>
      <c r="D497" s="6"/>
      <c r="E497" s="32"/>
      <c r="F497" s="33"/>
      <c r="G497" s="41"/>
      <c r="H497" s="6"/>
      <c r="I497" s="6"/>
      <c r="J497" s="6"/>
      <c r="K497" s="6"/>
      <c r="L497" s="6"/>
      <c r="M497" s="6"/>
      <c r="N497" s="6"/>
      <c r="O497" s="6"/>
      <c r="P497" s="6"/>
      <c r="Q497" s="6"/>
      <c r="R497" s="6"/>
      <c r="S497" s="6"/>
      <c r="T497" s="6"/>
      <c r="U497" s="6"/>
      <c r="V497" s="6"/>
      <c r="W497" s="6"/>
      <c r="X497" s="6"/>
      <c r="Y497" s="6"/>
      <c r="Z497" s="6"/>
    </row>
    <row r="498" ht="12.75" customHeight="1">
      <c r="A498" s="6"/>
      <c r="B498" s="6"/>
      <c r="C498" s="31"/>
      <c r="D498" s="6"/>
      <c r="E498" s="32"/>
      <c r="F498" s="33"/>
      <c r="G498" s="41"/>
      <c r="H498" s="6"/>
      <c r="I498" s="6"/>
      <c r="J498" s="6"/>
      <c r="K498" s="6"/>
      <c r="L498" s="6"/>
      <c r="M498" s="6"/>
      <c r="N498" s="6"/>
      <c r="O498" s="6"/>
      <c r="P498" s="6"/>
      <c r="Q498" s="6"/>
      <c r="R498" s="6"/>
      <c r="S498" s="6"/>
      <c r="T498" s="6"/>
      <c r="U498" s="6"/>
      <c r="V498" s="6"/>
      <c r="W498" s="6"/>
      <c r="X498" s="6"/>
      <c r="Y498" s="6"/>
      <c r="Z498" s="6"/>
    </row>
    <row r="499" ht="12.75" customHeight="1">
      <c r="A499" s="6"/>
      <c r="B499" s="6"/>
      <c r="C499" s="31"/>
      <c r="D499" s="6"/>
      <c r="E499" s="32"/>
      <c r="F499" s="33"/>
      <c r="G499" s="41"/>
      <c r="H499" s="6"/>
      <c r="I499" s="6"/>
      <c r="J499" s="6"/>
      <c r="K499" s="6"/>
      <c r="L499" s="6"/>
      <c r="M499" s="6"/>
      <c r="N499" s="6"/>
      <c r="O499" s="6"/>
      <c r="P499" s="6"/>
      <c r="Q499" s="6"/>
      <c r="R499" s="6"/>
      <c r="S499" s="6"/>
      <c r="T499" s="6"/>
      <c r="U499" s="6"/>
      <c r="V499" s="6"/>
      <c r="W499" s="6"/>
      <c r="X499" s="6"/>
      <c r="Y499" s="6"/>
      <c r="Z499" s="6"/>
    </row>
    <row r="500" ht="12.75" customHeight="1">
      <c r="A500" s="6"/>
      <c r="B500" s="6"/>
      <c r="C500" s="31"/>
      <c r="D500" s="6"/>
      <c r="E500" s="32"/>
      <c r="F500" s="33"/>
      <c r="G500" s="41"/>
      <c r="H500" s="6"/>
      <c r="I500" s="6"/>
      <c r="J500" s="6"/>
      <c r="K500" s="6"/>
      <c r="L500" s="6"/>
      <c r="M500" s="6"/>
      <c r="N500" s="6"/>
      <c r="O500" s="6"/>
      <c r="P500" s="6"/>
      <c r="Q500" s="6"/>
      <c r="R500" s="6"/>
      <c r="S500" s="6"/>
      <c r="T500" s="6"/>
      <c r="U500" s="6"/>
      <c r="V500" s="6"/>
      <c r="W500" s="6"/>
      <c r="X500" s="6"/>
      <c r="Y500" s="6"/>
      <c r="Z500" s="6"/>
    </row>
    <row r="501" ht="12.75" customHeight="1">
      <c r="A501" s="6"/>
      <c r="B501" s="6"/>
      <c r="C501" s="31"/>
      <c r="D501" s="6"/>
      <c r="E501" s="32"/>
      <c r="F501" s="33"/>
      <c r="G501" s="41"/>
      <c r="H501" s="6"/>
      <c r="I501" s="6"/>
      <c r="J501" s="6"/>
      <c r="K501" s="6"/>
      <c r="L501" s="6"/>
      <c r="M501" s="6"/>
      <c r="N501" s="6"/>
      <c r="O501" s="6"/>
      <c r="P501" s="6"/>
      <c r="Q501" s="6"/>
      <c r="R501" s="6"/>
      <c r="S501" s="6"/>
      <c r="T501" s="6"/>
      <c r="U501" s="6"/>
      <c r="V501" s="6"/>
      <c r="W501" s="6"/>
      <c r="X501" s="6"/>
      <c r="Y501" s="6"/>
      <c r="Z501" s="6"/>
    </row>
    <row r="502" ht="12.75" customHeight="1">
      <c r="A502" s="6"/>
      <c r="B502" s="6"/>
      <c r="C502" s="31"/>
      <c r="D502" s="6"/>
      <c r="E502" s="32"/>
      <c r="F502" s="33"/>
      <c r="G502" s="41"/>
      <c r="H502" s="6"/>
      <c r="I502" s="6"/>
      <c r="J502" s="6"/>
      <c r="K502" s="6"/>
      <c r="L502" s="6"/>
      <c r="M502" s="6"/>
      <c r="N502" s="6"/>
      <c r="O502" s="6"/>
      <c r="P502" s="6"/>
      <c r="Q502" s="6"/>
      <c r="R502" s="6"/>
      <c r="S502" s="6"/>
      <c r="T502" s="6"/>
      <c r="U502" s="6"/>
      <c r="V502" s="6"/>
      <c r="W502" s="6"/>
      <c r="X502" s="6"/>
      <c r="Y502" s="6"/>
      <c r="Z502" s="6"/>
    </row>
    <row r="503" ht="12.75" customHeight="1">
      <c r="A503" s="6"/>
      <c r="B503" s="6"/>
      <c r="C503" s="31"/>
      <c r="D503" s="6"/>
      <c r="E503" s="32"/>
      <c r="F503" s="33"/>
      <c r="G503" s="41"/>
      <c r="H503" s="6"/>
      <c r="I503" s="6"/>
      <c r="J503" s="6"/>
      <c r="K503" s="6"/>
      <c r="L503" s="6"/>
      <c r="M503" s="6"/>
      <c r="N503" s="6"/>
      <c r="O503" s="6"/>
      <c r="P503" s="6"/>
      <c r="Q503" s="6"/>
      <c r="R503" s="6"/>
      <c r="S503" s="6"/>
      <c r="T503" s="6"/>
      <c r="U503" s="6"/>
      <c r="V503" s="6"/>
      <c r="W503" s="6"/>
      <c r="X503" s="6"/>
      <c r="Y503" s="6"/>
      <c r="Z503" s="6"/>
    </row>
    <row r="504" ht="12.75" customHeight="1">
      <c r="A504" s="6"/>
      <c r="B504" s="6"/>
      <c r="C504" s="31"/>
      <c r="D504" s="6"/>
      <c r="E504" s="32"/>
      <c r="F504" s="33"/>
      <c r="G504" s="41"/>
      <c r="H504" s="6"/>
      <c r="I504" s="6"/>
      <c r="J504" s="6"/>
      <c r="K504" s="6"/>
      <c r="L504" s="6"/>
      <c r="M504" s="6"/>
      <c r="N504" s="6"/>
      <c r="O504" s="6"/>
      <c r="P504" s="6"/>
      <c r="Q504" s="6"/>
      <c r="R504" s="6"/>
      <c r="S504" s="6"/>
      <c r="T504" s="6"/>
      <c r="U504" s="6"/>
      <c r="V504" s="6"/>
      <c r="W504" s="6"/>
      <c r="X504" s="6"/>
      <c r="Y504" s="6"/>
      <c r="Z504" s="6"/>
    </row>
    <row r="505" ht="12.75" customHeight="1">
      <c r="A505" s="6"/>
      <c r="B505" s="6"/>
      <c r="C505" s="31"/>
      <c r="D505" s="6"/>
      <c r="E505" s="32"/>
      <c r="F505" s="33"/>
      <c r="G505" s="41"/>
      <c r="H505" s="6"/>
      <c r="I505" s="6"/>
      <c r="J505" s="6"/>
      <c r="K505" s="6"/>
      <c r="L505" s="6"/>
      <c r="M505" s="6"/>
      <c r="N505" s="6"/>
      <c r="O505" s="6"/>
      <c r="P505" s="6"/>
      <c r="Q505" s="6"/>
      <c r="R505" s="6"/>
      <c r="S505" s="6"/>
      <c r="T505" s="6"/>
      <c r="U505" s="6"/>
      <c r="V505" s="6"/>
      <c r="W505" s="6"/>
      <c r="X505" s="6"/>
      <c r="Y505" s="6"/>
      <c r="Z505" s="6"/>
    </row>
    <row r="506" ht="12.75" customHeight="1">
      <c r="A506" s="6"/>
      <c r="B506" s="6"/>
      <c r="C506" s="31"/>
      <c r="D506" s="6"/>
      <c r="E506" s="32"/>
      <c r="F506" s="33"/>
      <c r="G506" s="41"/>
      <c r="H506" s="6"/>
      <c r="I506" s="6"/>
      <c r="J506" s="6"/>
      <c r="K506" s="6"/>
      <c r="L506" s="6"/>
      <c r="M506" s="6"/>
      <c r="N506" s="6"/>
      <c r="O506" s="6"/>
      <c r="P506" s="6"/>
      <c r="Q506" s="6"/>
      <c r="R506" s="6"/>
      <c r="S506" s="6"/>
      <c r="T506" s="6"/>
      <c r="U506" s="6"/>
      <c r="V506" s="6"/>
      <c r="W506" s="6"/>
      <c r="X506" s="6"/>
      <c r="Y506" s="6"/>
      <c r="Z506" s="6"/>
    </row>
    <row r="507" ht="12.75" customHeight="1">
      <c r="A507" s="6"/>
      <c r="B507" s="6"/>
      <c r="C507" s="31"/>
      <c r="D507" s="6"/>
      <c r="E507" s="32"/>
      <c r="F507" s="33"/>
      <c r="G507" s="41"/>
      <c r="H507" s="6"/>
      <c r="I507" s="6"/>
      <c r="J507" s="6"/>
      <c r="K507" s="6"/>
      <c r="L507" s="6"/>
      <c r="M507" s="6"/>
      <c r="N507" s="6"/>
      <c r="O507" s="6"/>
      <c r="P507" s="6"/>
      <c r="Q507" s="6"/>
      <c r="R507" s="6"/>
      <c r="S507" s="6"/>
      <c r="T507" s="6"/>
      <c r="U507" s="6"/>
      <c r="V507" s="6"/>
      <c r="W507" s="6"/>
      <c r="X507" s="6"/>
      <c r="Y507" s="6"/>
      <c r="Z507" s="6"/>
    </row>
    <row r="508" ht="12.75" customHeight="1">
      <c r="A508" s="6"/>
      <c r="B508" s="6"/>
      <c r="C508" s="31"/>
      <c r="D508" s="6"/>
      <c r="E508" s="32"/>
      <c r="F508" s="33"/>
      <c r="G508" s="41"/>
      <c r="H508" s="6"/>
      <c r="I508" s="6"/>
      <c r="J508" s="6"/>
      <c r="K508" s="6"/>
      <c r="L508" s="6"/>
      <c r="M508" s="6"/>
      <c r="N508" s="6"/>
      <c r="O508" s="6"/>
      <c r="P508" s="6"/>
      <c r="Q508" s="6"/>
      <c r="R508" s="6"/>
      <c r="S508" s="6"/>
      <c r="T508" s="6"/>
      <c r="U508" s="6"/>
      <c r="V508" s="6"/>
      <c r="W508" s="6"/>
      <c r="X508" s="6"/>
      <c r="Y508" s="6"/>
      <c r="Z508" s="6"/>
    </row>
    <row r="509" ht="12.75" customHeight="1">
      <c r="A509" s="6"/>
      <c r="B509" s="6"/>
      <c r="C509" s="31"/>
      <c r="D509" s="6"/>
      <c r="E509" s="32"/>
      <c r="F509" s="33"/>
      <c r="G509" s="41"/>
      <c r="H509" s="6"/>
      <c r="I509" s="6"/>
      <c r="J509" s="6"/>
      <c r="K509" s="6"/>
      <c r="L509" s="6"/>
      <c r="M509" s="6"/>
      <c r="N509" s="6"/>
      <c r="O509" s="6"/>
      <c r="P509" s="6"/>
      <c r="Q509" s="6"/>
      <c r="R509" s="6"/>
      <c r="S509" s="6"/>
      <c r="T509" s="6"/>
      <c r="U509" s="6"/>
      <c r="V509" s="6"/>
      <c r="W509" s="6"/>
      <c r="X509" s="6"/>
      <c r="Y509" s="6"/>
      <c r="Z509" s="6"/>
    </row>
    <row r="510" ht="12.75" customHeight="1">
      <c r="A510" s="6"/>
      <c r="B510" s="6"/>
      <c r="C510" s="31"/>
      <c r="D510" s="6"/>
      <c r="E510" s="32"/>
      <c r="F510" s="33"/>
      <c r="G510" s="41"/>
      <c r="H510" s="6"/>
      <c r="I510" s="6"/>
      <c r="J510" s="6"/>
      <c r="K510" s="6"/>
      <c r="L510" s="6"/>
      <c r="M510" s="6"/>
      <c r="N510" s="6"/>
      <c r="O510" s="6"/>
      <c r="P510" s="6"/>
      <c r="Q510" s="6"/>
      <c r="R510" s="6"/>
      <c r="S510" s="6"/>
      <c r="T510" s="6"/>
      <c r="U510" s="6"/>
      <c r="V510" s="6"/>
      <c r="W510" s="6"/>
      <c r="X510" s="6"/>
      <c r="Y510" s="6"/>
      <c r="Z510" s="6"/>
    </row>
    <row r="511" ht="12.75" customHeight="1">
      <c r="A511" s="6"/>
      <c r="B511" s="6"/>
      <c r="C511" s="31"/>
      <c r="D511" s="6"/>
      <c r="E511" s="32"/>
      <c r="F511" s="33"/>
      <c r="G511" s="41"/>
      <c r="H511" s="6"/>
      <c r="I511" s="6"/>
      <c r="J511" s="6"/>
      <c r="K511" s="6"/>
      <c r="L511" s="6"/>
      <c r="M511" s="6"/>
      <c r="N511" s="6"/>
      <c r="O511" s="6"/>
      <c r="P511" s="6"/>
      <c r="Q511" s="6"/>
      <c r="R511" s="6"/>
      <c r="S511" s="6"/>
      <c r="T511" s="6"/>
      <c r="U511" s="6"/>
      <c r="V511" s="6"/>
      <c r="W511" s="6"/>
      <c r="X511" s="6"/>
      <c r="Y511" s="6"/>
      <c r="Z511" s="6"/>
    </row>
    <row r="512" ht="12.75" customHeight="1">
      <c r="A512" s="6"/>
      <c r="B512" s="6"/>
      <c r="C512" s="31"/>
      <c r="D512" s="6"/>
      <c r="E512" s="32"/>
      <c r="F512" s="33"/>
      <c r="G512" s="41"/>
      <c r="H512" s="6"/>
      <c r="I512" s="6"/>
      <c r="J512" s="6"/>
      <c r="K512" s="6"/>
      <c r="L512" s="6"/>
      <c r="M512" s="6"/>
      <c r="N512" s="6"/>
      <c r="O512" s="6"/>
      <c r="P512" s="6"/>
      <c r="Q512" s="6"/>
      <c r="R512" s="6"/>
      <c r="S512" s="6"/>
      <c r="T512" s="6"/>
      <c r="U512" s="6"/>
      <c r="V512" s="6"/>
      <c r="W512" s="6"/>
      <c r="X512" s="6"/>
      <c r="Y512" s="6"/>
      <c r="Z512" s="6"/>
    </row>
    <row r="513" ht="12.75" customHeight="1">
      <c r="A513" s="6"/>
      <c r="B513" s="6"/>
      <c r="C513" s="31"/>
      <c r="D513" s="6"/>
      <c r="E513" s="32"/>
      <c r="F513" s="33"/>
      <c r="G513" s="41"/>
      <c r="H513" s="6"/>
      <c r="I513" s="6"/>
      <c r="J513" s="6"/>
      <c r="K513" s="6"/>
      <c r="L513" s="6"/>
      <c r="M513" s="6"/>
      <c r="N513" s="6"/>
      <c r="O513" s="6"/>
      <c r="P513" s="6"/>
      <c r="Q513" s="6"/>
      <c r="R513" s="6"/>
      <c r="S513" s="6"/>
      <c r="T513" s="6"/>
      <c r="U513" s="6"/>
      <c r="V513" s="6"/>
      <c r="W513" s="6"/>
      <c r="X513" s="6"/>
      <c r="Y513" s="6"/>
      <c r="Z513" s="6"/>
    </row>
    <row r="514" ht="12.75" customHeight="1">
      <c r="A514" s="6"/>
      <c r="B514" s="6"/>
      <c r="C514" s="31"/>
      <c r="D514" s="6"/>
      <c r="E514" s="32"/>
      <c r="F514" s="33"/>
      <c r="G514" s="41"/>
      <c r="H514" s="6"/>
      <c r="I514" s="6"/>
      <c r="J514" s="6"/>
      <c r="K514" s="6"/>
      <c r="L514" s="6"/>
      <c r="M514" s="6"/>
      <c r="N514" s="6"/>
      <c r="O514" s="6"/>
      <c r="P514" s="6"/>
      <c r="Q514" s="6"/>
      <c r="R514" s="6"/>
      <c r="S514" s="6"/>
      <c r="T514" s="6"/>
      <c r="U514" s="6"/>
      <c r="V514" s="6"/>
      <c r="W514" s="6"/>
      <c r="X514" s="6"/>
      <c r="Y514" s="6"/>
      <c r="Z514" s="6"/>
    </row>
    <row r="515" ht="12.75" customHeight="1">
      <c r="A515" s="6"/>
      <c r="B515" s="6"/>
      <c r="C515" s="31"/>
      <c r="D515" s="6"/>
      <c r="E515" s="32"/>
      <c r="F515" s="33"/>
      <c r="G515" s="41"/>
      <c r="H515" s="6"/>
      <c r="I515" s="6"/>
      <c r="J515" s="6"/>
      <c r="K515" s="6"/>
      <c r="L515" s="6"/>
      <c r="M515" s="6"/>
      <c r="N515" s="6"/>
      <c r="O515" s="6"/>
      <c r="P515" s="6"/>
      <c r="Q515" s="6"/>
      <c r="R515" s="6"/>
      <c r="S515" s="6"/>
      <c r="T515" s="6"/>
      <c r="U515" s="6"/>
      <c r="V515" s="6"/>
      <c r="W515" s="6"/>
      <c r="X515" s="6"/>
      <c r="Y515" s="6"/>
      <c r="Z515" s="6"/>
    </row>
    <row r="516" ht="12.75" customHeight="1">
      <c r="A516" s="6"/>
      <c r="B516" s="6"/>
      <c r="C516" s="31"/>
      <c r="D516" s="6"/>
      <c r="E516" s="32"/>
      <c r="F516" s="33"/>
      <c r="G516" s="41"/>
      <c r="H516" s="6"/>
      <c r="I516" s="6"/>
      <c r="J516" s="6"/>
      <c r="K516" s="6"/>
      <c r="L516" s="6"/>
      <c r="M516" s="6"/>
      <c r="N516" s="6"/>
      <c r="O516" s="6"/>
      <c r="P516" s="6"/>
      <c r="Q516" s="6"/>
      <c r="R516" s="6"/>
      <c r="S516" s="6"/>
      <c r="T516" s="6"/>
      <c r="U516" s="6"/>
      <c r="V516" s="6"/>
      <c r="W516" s="6"/>
      <c r="X516" s="6"/>
      <c r="Y516" s="6"/>
      <c r="Z516" s="6"/>
    </row>
    <row r="517" ht="12.75" customHeight="1">
      <c r="A517" s="6"/>
      <c r="B517" s="6"/>
      <c r="C517" s="31"/>
      <c r="D517" s="6"/>
      <c r="E517" s="32"/>
      <c r="F517" s="33"/>
      <c r="G517" s="41"/>
      <c r="H517" s="6"/>
      <c r="I517" s="6"/>
      <c r="J517" s="6"/>
      <c r="K517" s="6"/>
      <c r="L517" s="6"/>
      <c r="M517" s="6"/>
      <c r="N517" s="6"/>
      <c r="O517" s="6"/>
      <c r="P517" s="6"/>
      <c r="Q517" s="6"/>
      <c r="R517" s="6"/>
      <c r="S517" s="6"/>
      <c r="T517" s="6"/>
      <c r="U517" s="6"/>
      <c r="V517" s="6"/>
      <c r="W517" s="6"/>
      <c r="X517" s="6"/>
      <c r="Y517" s="6"/>
      <c r="Z517" s="6"/>
    </row>
    <row r="518" ht="12.75" customHeight="1">
      <c r="A518" s="6"/>
      <c r="B518" s="6"/>
      <c r="C518" s="31"/>
      <c r="D518" s="6"/>
      <c r="E518" s="32"/>
      <c r="F518" s="33"/>
      <c r="G518" s="41"/>
      <c r="H518" s="6"/>
      <c r="I518" s="6"/>
      <c r="J518" s="6"/>
      <c r="K518" s="6"/>
      <c r="L518" s="6"/>
      <c r="M518" s="6"/>
      <c r="N518" s="6"/>
      <c r="O518" s="6"/>
      <c r="P518" s="6"/>
      <c r="Q518" s="6"/>
      <c r="R518" s="6"/>
      <c r="S518" s="6"/>
      <c r="T518" s="6"/>
      <c r="U518" s="6"/>
      <c r="V518" s="6"/>
      <c r="W518" s="6"/>
      <c r="X518" s="6"/>
      <c r="Y518" s="6"/>
      <c r="Z518" s="6"/>
    </row>
    <row r="519" ht="12.75" customHeight="1">
      <c r="A519" s="6"/>
      <c r="B519" s="6"/>
      <c r="C519" s="31"/>
      <c r="D519" s="6"/>
      <c r="E519" s="32"/>
      <c r="F519" s="33"/>
      <c r="G519" s="41"/>
      <c r="H519" s="6"/>
      <c r="I519" s="6"/>
      <c r="J519" s="6"/>
      <c r="K519" s="6"/>
      <c r="L519" s="6"/>
      <c r="M519" s="6"/>
      <c r="N519" s="6"/>
      <c r="O519" s="6"/>
      <c r="P519" s="6"/>
      <c r="Q519" s="6"/>
      <c r="R519" s="6"/>
      <c r="S519" s="6"/>
      <c r="T519" s="6"/>
      <c r="U519" s="6"/>
      <c r="V519" s="6"/>
      <c r="W519" s="6"/>
      <c r="X519" s="6"/>
      <c r="Y519" s="6"/>
      <c r="Z519" s="6"/>
    </row>
    <row r="520" ht="12.75" customHeight="1">
      <c r="A520" s="6"/>
      <c r="B520" s="6"/>
      <c r="C520" s="31"/>
      <c r="D520" s="6"/>
      <c r="E520" s="32"/>
      <c r="F520" s="33"/>
      <c r="G520" s="41"/>
      <c r="H520" s="6"/>
      <c r="I520" s="6"/>
      <c r="J520" s="6"/>
      <c r="K520" s="6"/>
      <c r="L520" s="6"/>
      <c r="M520" s="6"/>
      <c r="N520" s="6"/>
      <c r="O520" s="6"/>
      <c r="P520" s="6"/>
      <c r="Q520" s="6"/>
      <c r="R520" s="6"/>
      <c r="S520" s="6"/>
      <c r="T520" s="6"/>
      <c r="U520" s="6"/>
      <c r="V520" s="6"/>
      <c r="W520" s="6"/>
      <c r="X520" s="6"/>
      <c r="Y520" s="6"/>
      <c r="Z520" s="6"/>
    </row>
    <row r="521" ht="12.75" customHeight="1">
      <c r="A521" s="6"/>
      <c r="B521" s="6"/>
      <c r="C521" s="31"/>
      <c r="D521" s="6"/>
      <c r="E521" s="32"/>
      <c r="F521" s="33"/>
      <c r="G521" s="41"/>
      <c r="H521" s="6"/>
      <c r="I521" s="6"/>
      <c r="J521" s="6"/>
      <c r="K521" s="6"/>
      <c r="L521" s="6"/>
      <c r="M521" s="6"/>
      <c r="N521" s="6"/>
      <c r="O521" s="6"/>
      <c r="P521" s="6"/>
      <c r="Q521" s="6"/>
      <c r="R521" s="6"/>
      <c r="S521" s="6"/>
      <c r="T521" s="6"/>
      <c r="U521" s="6"/>
      <c r="V521" s="6"/>
      <c r="W521" s="6"/>
      <c r="X521" s="6"/>
      <c r="Y521" s="6"/>
      <c r="Z521" s="6"/>
    </row>
    <row r="522" ht="12.75" customHeight="1">
      <c r="A522" s="6"/>
      <c r="B522" s="6"/>
      <c r="C522" s="31"/>
      <c r="D522" s="6"/>
      <c r="E522" s="32"/>
      <c r="F522" s="33"/>
      <c r="G522" s="41"/>
      <c r="H522" s="6"/>
      <c r="I522" s="6"/>
      <c r="J522" s="6"/>
      <c r="K522" s="6"/>
      <c r="L522" s="6"/>
      <c r="M522" s="6"/>
      <c r="N522" s="6"/>
      <c r="O522" s="6"/>
      <c r="P522" s="6"/>
      <c r="Q522" s="6"/>
      <c r="R522" s="6"/>
      <c r="S522" s="6"/>
      <c r="T522" s="6"/>
      <c r="U522" s="6"/>
      <c r="V522" s="6"/>
      <c r="W522" s="6"/>
      <c r="X522" s="6"/>
      <c r="Y522" s="6"/>
      <c r="Z522" s="6"/>
    </row>
    <row r="523" ht="12.75" customHeight="1">
      <c r="A523" s="6"/>
      <c r="B523" s="6"/>
      <c r="C523" s="31"/>
      <c r="D523" s="6"/>
      <c r="E523" s="32"/>
      <c r="F523" s="33"/>
      <c r="G523" s="41"/>
      <c r="H523" s="6"/>
      <c r="I523" s="6"/>
      <c r="J523" s="6"/>
      <c r="K523" s="6"/>
      <c r="L523" s="6"/>
      <c r="M523" s="6"/>
      <c r="N523" s="6"/>
      <c r="O523" s="6"/>
      <c r="P523" s="6"/>
      <c r="Q523" s="6"/>
      <c r="R523" s="6"/>
      <c r="S523" s="6"/>
      <c r="T523" s="6"/>
      <c r="U523" s="6"/>
      <c r="V523" s="6"/>
      <c r="W523" s="6"/>
      <c r="X523" s="6"/>
      <c r="Y523" s="6"/>
      <c r="Z523" s="6"/>
    </row>
    <row r="524" ht="12.75" customHeight="1">
      <c r="A524" s="6"/>
      <c r="B524" s="6"/>
      <c r="C524" s="31"/>
      <c r="D524" s="6"/>
      <c r="E524" s="32"/>
      <c r="F524" s="33"/>
      <c r="G524" s="41"/>
      <c r="H524" s="6"/>
      <c r="I524" s="6"/>
      <c r="J524" s="6"/>
      <c r="K524" s="6"/>
      <c r="L524" s="6"/>
      <c r="M524" s="6"/>
      <c r="N524" s="6"/>
      <c r="O524" s="6"/>
      <c r="P524" s="6"/>
      <c r="Q524" s="6"/>
      <c r="R524" s="6"/>
      <c r="S524" s="6"/>
      <c r="T524" s="6"/>
      <c r="U524" s="6"/>
      <c r="V524" s="6"/>
      <c r="W524" s="6"/>
      <c r="X524" s="6"/>
      <c r="Y524" s="6"/>
      <c r="Z524" s="6"/>
    </row>
    <row r="525" ht="12.75" customHeight="1">
      <c r="A525" s="6"/>
      <c r="B525" s="6"/>
      <c r="C525" s="31"/>
      <c r="D525" s="6"/>
      <c r="E525" s="32"/>
      <c r="F525" s="33"/>
      <c r="G525" s="41"/>
      <c r="H525" s="6"/>
      <c r="I525" s="6"/>
      <c r="J525" s="6"/>
      <c r="K525" s="6"/>
      <c r="L525" s="6"/>
      <c r="M525" s="6"/>
      <c r="N525" s="6"/>
      <c r="O525" s="6"/>
      <c r="P525" s="6"/>
      <c r="Q525" s="6"/>
      <c r="R525" s="6"/>
      <c r="S525" s="6"/>
      <c r="T525" s="6"/>
      <c r="U525" s="6"/>
      <c r="V525" s="6"/>
      <c r="W525" s="6"/>
      <c r="X525" s="6"/>
      <c r="Y525" s="6"/>
      <c r="Z525" s="6"/>
    </row>
    <row r="526" ht="12.75" customHeight="1">
      <c r="A526" s="6"/>
      <c r="B526" s="6"/>
      <c r="C526" s="31"/>
      <c r="D526" s="6"/>
      <c r="E526" s="32"/>
      <c r="F526" s="33"/>
      <c r="G526" s="41"/>
      <c r="H526" s="6"/>
      <c r="I526" s="6"/>
      <c r="J526" s="6"/>
      <c r="K526" s="6"/>
      <c r="L526" s="6"/>
      <c r="M526" s="6"/>
      <c r="N526" s="6"/>
      <c r="O526" s="6"/>
      <c r="P526" s="6"/>
      <c r="Q526" s="6"/>
      <c r="R526" s="6"/>
      <c r="S526" s="6"/>
      <c r="T526" s="6"/>
      <c r="U526" s="6"/>
      <c r="V526" s="6"/>
      <c r="W526" s="6"/>
      <c r="X526" s="6"/>
      <c r="Y526" s="6"/>
      <c r="Z526" s="6"/>
    </row>
    <row r="527" ht="12.75" customHeight="1">
      <c r="A527" s="6"/>
      <c r="B527" s="6"/>
      <c r="C527" s="31"/>
      <c r="D527" s="6"/>
      <c r="E527" s="32"/>
      <c r="F527" s="33"/>
      <c r="G527" s="41"/>
      <c r="H527" s="6"/>
      <c r="I527" s="6"/>
      <c r="J527" s="6"/>
      <c r="K527" s="6"/>
      <c r="L527" s="6"/>
      <c r="M527" s="6"/>
      <c r="N527" s="6"/>
      <c r="O527" s="6"/>
      <c r="P527" s="6"/>
      <c r="Q527" s="6"/>
      <c r="R527" s="6"/>
      <c r="S527" s="6"/>
      <c r="T527" s="6"/>
      <c r="U527" s="6"/>
      <c r="V527" s="6"/>
      <c r="W527" s="6"/>
      <c r="X527" s="6"/>
      <c r="Y527" s="6"/>
      <c r="Z527" s="6"/>
    </row>
    <row r="528" ht="12.75" customHeight="1">
      <c r="A528" s="6"/>
      <c r="B528" s="6"/>
      <c r="C528" s="31"/>
      <c r="D528" s="6"/>
      <c r="E528" s="32"/>
      <c r="F528" s="33"/>
      <c r="G528" s="41"/>
      <c r="H528" s="6"/>
      <c r="I528" s="6"/>
      <c r="J528" s="6"/>
      <c r="K528" s="6"/>
      <c r="L528" s="6"/>
      <c r="M528" s="6"/>
      <c r="N528" s="6"/>
      <c r="O528" s="6"/>
      <c r="P528" s="6"/>
      <c r="Q528" s="6"/>
      <c r="R528" s="6"/>
      <c r="S528" s="6"/>
      <c r="T528" s="6"/>
      <c r="U528" s="6"/>
      <c r="V528" s="6"/>
      <c r="W528" s="6"/>
      <c r="X528" s="6"/>
      <c r="Y528" s="6"/>
      <c r="Z528" s="6"/>
    </row>
    <row r="529" ht="12.75" customHeight="1">
      <c r="A529" s="6"/>
      <c r="B529" s="6"/>
      <c r="C529" s="31"/>
      <c r="D529" s="6"/>
      <c r="E529" s="32"/>
      <c r="F529" s="33"/>
      <c r="G529" s="41"/>
      <c r="H529" s="6"/>
      <c r="I529" s="6"/>
      <c r="J529" s="6"/>
      <c r="K529" s="6"/>
      <c r="L529" s="6"/>
      <c r="M529" s="6"/>
      <c r="N529" s="6"/>
      <c r="O529" s="6"/>
      <c r="P529" s="6"/>
      <c r="Q529" s="6"/>
      <c r="R529" s="6"/>
      <c r="S529" s="6"/>
      <c r="T529" s="6"/>
      <c r="U529" s="6"/>
      <c r="V529" s="6"/>
      <c r="W529" s="6"/>
      <c r="X529" s="6"/>
      <c r="Y529" s="6"/>
      <c r="Z529" s="6"/>
    </row>
    <row r="530" ht="12.75" customHeight="1">
      <c r="A530" s="6"/>
      <c r="B530" s="6"/>
      <c r="C530" s="31"/>
      <c r="D530" s="6"/>
      <c r="E530" s="32"/>
      <c r="F530" s="33"/>
      <c r="G530" s="41"/>
      <c r="H530" s="6"/>
      <c r="I530" s="6"/>
      <c r="J530" s="6"/>
      <c r="K530" s="6"/>
      <c r="L530" s="6"/>
      <c r="M530" s="6"/>
      <c r="N530" s="6"/>
      <c r="O530" s="6"/>
      <c r="P530" s="6"/>
      <c r="Q530" s="6"/>
      <c r="R530" s="6"/>
      <c r="S530" s="6"/>
      <c r="T530" s="6"/>
      <c r="U530" s="6"/>
      <c r="V530" s="6"/>
      <c r="W530" s="6"/>
      <c r="X530" s="6"/>
      <c r="Y530" s="6"/>
      <c r="Z530" s="6"/>
    </row>
    <row r="531" ht="12.75" customHeight="1">
      <c r="A531" s="6"/>
      <c r="B531" s="6"/>
      <c r="C531" s="31"/>
      <c r="D531" s="6"/>
      <c r="E531" s="32"/>
      <c r="F531" s="33"/>
      <c r="G531" s="41"/>
      <c r="H531" s="6"/>
      <c r="I531" s="6"/>
      <c r="J531" s="6"/>
      <c r="K531" s="6"/>
      <c r="L531" s="6"/>
      <c r="M531" s="6"/>
      <c r="N531" s="6"/>
      <c r="O531" s="6"/>
      <c r="P531" s="6"/>
      <c r="Q531" s="6"/>
      <c r="R531" s="6"/>
      <c r="S531" s="6"/>
      <c r="T531" s="6"/>
      <c r="U531" s="6"/>
      <c r="V531" s="6"/>
      <c r="W531" s="6"/>
      <c r="X531" s="6"/>
      <c r="Y531" s="6"/>
      <c r="Z531" s="6"/>
    </row>
    <row r="532" ht="12.75" customHeight="1">
      <c r="A532" s="6"/>
      <c r="B532" s="6"/>
      <c r="C532" s="31"/>
      <c r="D532" s="6"/>
      <c r="E532" s="32"/>
      <c r="F532" s="33"/>
      <c r="G532" s="41"/>
      <c r="H532" s="6"/>
      <c r="I532" s="6"/>
      <c r="J532" s="6"/>
      <c r="K532" s="6"/>
      <c r="L532" s="6"/>
      <c r="M532" s="6"/>
      <c r="N532" s="6"/>
      <c r="O532" s="6"/>
      <c r="P532" s="6"/>
      <c r="Q532" s="6"/>
      <c r="R532" s="6"/>
      <c r="S532" s="6"/>
      <c r="T532" s="6"/>
      <c r="U532" s="6"/>
      <c r="V532" s="6"/>
      <c r="W532" s="6"/>
      <c r="X532" s="6"/>
      <c r="Y532" s="6"/>
      <c r="Z532" s="6"/>
    </row>
    <row r="533" ht="12.75" customHeight="1">
      <c r="A533" s="6"/>
      <c r="B533" s="6"/>
      <c r="C533" s="31"/>
      <c r="D533" s="6"/>
      <c r="E533" s="32"/>
      <c r="F533" s="33"/>
      <c r="G533" s="41"/>
      <c r="H533" s="6"/>
      <c r="I533" s="6"/>
      <c r="J533" s="6"/>
      <c r="K533" s="6"/>
      <c r="L533" s="6"/>
      <c r="M533" s="6"/>
      <c r="N533" s="6"/>
      <c r="O533" s="6"/>
      <c r="P533" s="6"/>
      <c r="Q533" s="6"/>
      <c r="R533" s="6"/>
      <c r="S533" s="6"/>
      <c r="T533" s="6"/>
      <c r="U533" s="6"/>
      <c r="V533" s="6"/>
      <c r="W533" s="6"/>
      <c r="X533" s="6"/>
      <c r="Y533" s="6"/>
      <c r="Z533" s="6"/>
    </row>
    <row r="534" ht="12.75" customHeight="1">
      <c r="A534" s="6"/>
      <c r="B534" s="6"/>
      <c r="C534" s="31"/>
      <c r="D534" s="6"/>
      <c r="E534" s="32"/>
      <c r="F534" s="33"/>
      <c r="G534" s="41"/>
      <c r="H534" s="6"/>
      <c r="I534" s="6"/>
      <c r="J534" s="6"/>
      <c r="K534" s="6"/>
      <c r="L534" s="6"/>
      <c r="M534" s="6"/>
      <c r="N534" s="6"/>
      <c r="O534" s="6"/>
      <c r="P534" s="6"/>
      <c r="Q534" s="6"/>
      <c r="R534" s="6"/>
      <c r="S534" s="6"/>
      <c r="T534" s="6"/>
      <c r="U534" s="6"/>
      <c r="V534" s="6"/>
      <c r="W534" s="6"/>
      <c r="X534" s="6"/>
      <c r="Y534" s="6"/>
      <c r="Z534" s="6"/>
    </row>
    <row r="535" ht="12.75" customHeight="1">
      <c r="A535" s="6"/>
      <c r="B535" s="6"/>
      <c r="C535" s="31"/>
      <c r="D535" s="6"/>
      <c r="E535" s="32"/>
      <c r="F535" s="33"/>
      <c r="G535" s="41"/>
      <c r="H535" s="6"/>
      <c r="I535" s="6"/>
      <c r="J535" s="6"/>
      <c r="K535" s="6"/>
      <c r="L535" s="6"/>
      <c r="M535" s="6"/>
      <c r="N535" s="6"/>
      <c r="O535" s="6"/>
      <c r="P535" s="6"/>
      <c r="Q535" s="6"/>
      <c r="R535" s="6"/>
      <c r="S535" s="6"/>
      <c r="T535" s="6"/>
      <c r="U535" s="6"/>
      <c r="V535" s="6"/>
      <c r="W535" s="6"/>
      <c r="X535" s="6"/>
      <c r="Y535" s="6"/>
      <c r="Z535" s="6"/>
    </row>
    <row r="536" ht="12.75" customHeight="1">
      <c r="A536" s="6"/>
      <c r="B536" s="6"/>
      <c r="C536" s="31"/>
      <c r="D536" s="6"/>
      <c r="E536" s="32"/>
      <c r="F536" s="33"/>
      <c r="G536" s="41"/>
      <c r="H536" s="6"/>
      <c r="I536" s="6"/>
      <c r="J536" s="6"/>
      <c r="K536" s="6"/>
      <c r="L536" s="6"/>
      <c r="M536" s="6"/>
      <c r="N536" s="6"/>
      <c r="O536" s="6"/>
      <c r="P536" s="6"/>
      <c r="Q536" s="6"/>
      <c r="R536" s="6"/>
      <c r="S536" s="6"/>
      <c r="T536" s="6"/>
      <c r="U536" s="6"/>
      <c r="V536" s="6"/>
      <c r="W536" s="6"/>
      <c r="X536" s="6"/>
      <c r="Y536" s="6"/>
      <c r="Z536" s="6"/>
    </row>
    <row r="537" ht="12.75" customHeight="1">
      <c r="A537" s="6"/>
      <c r="B537" s="6"/>
      <c r="C537" s="31"/>
      <c r="D537" s="6"/>
      <c r="E537" s="32"/>
      <c r="F537" s="33"/>
      <c r="G537" s="41"/>
      <c r="H537" s="6"/>
      <c r="I537" s="6"/>
      <c r="J537" s="6"/>
      <c r="K537" s="6"/>
      <c r="L537" s="6"/>
      <c r="M537" s="6"/>
      <c r="N537" s="6"/>
      <c r="O537" s="6"/>
      <c r="P537" s="6"/>
      <c r="Q537" s="6"/>
      <c r="R537" s="6"/>
      <c r="S537" s="6"/>
      <c r="T537" s="6"/>
      <c r="U537" s="6"/>
      <c r="V537" s="6"/>
      <c r="W537" s="6"/>
      <c r="X537" s="6"/>
      <c r="Y537" s="6"/>
      <c r="Z537" s="6"/>
    </row>
    <row r="538" ht="12.75" customHeight="1">
      <c r="A538" s="6"/>
      <c r="B538" s="6"/>
      <c r="C538" s="31"/>
      <c r="D538" s="6"/>
      <c r="E538" s="32"/>
      <c r="F538" s="33"/>
      <c r="G538" s="41"/>
      <c r="H538" s="6"/>
      <c r="I538" s="6"/>
      <c r="J538" s="6"/>
      <c r="K538" s="6"/>
      <c r="L538" s="6"/>
      <c r="M538" s="6"/>
      <c r="N538" s="6"/>
      <c r="O538" s="6"/>
      <c r="P538" s="6"/>
      <c r="Q538" s="6"/>
      <c r="R538" s="6"/>
      <c r="S538" s="6"/>
      <c r="T538" s="6"/>
      <c r="U538" s="6"/>
      <c r="V538" s="6"/>
      <c r="W538" s="6"/>
      <c r="X538" s="6"/>
      <c r="Y538" s="6"/>
      <c r="Z538" s="6"/>
    </row>
    <row r="539" ht="12.75" customHeight="1">
      <c r="A539" s="6"/>
      <c r="B539" s="6"/>
      <c r="C539" s="31"/>
      <c r="D539" s="6"/>
      <c r="E539" s="32"/>
      <c r="F539" s="33"/>
      <c r="G539" s="41"/>
      <c r="H539" s="6"/>
      <c r="I539" s="6"/>
      <c r="J539" s="6"/>
      <c r="K539" s="6"/>
      <c r="L539" s="6"/>
      <c r="M539" s="6"/>
      <c r="N539" s="6"/>
      <c r="O539" s="6"/>
      <c r="P539" s="6"/>
      <c r="Q539" s="6"/>
      <c r="R539" s="6"/>
      <c r="S539" s="6"/>
      <c r="T539" s="6"/>
      <c r="U539" s="6"/>
      <c r="V539" s="6"/>
      <c r="W539" s="6"/>
      <c r="X539" s="6"/>
      <c r="Y539" s="6"/>
      <c r="Z539" s="6"/>
    </row>
    <row r="540" ht="12.75" customHeight="1">
      <c r="A540" s="6"/>
      <c r="B540" s="6"/>
      <c r="C540" s="31"/>
      <c r="D540" s="6"/>
      <c r="E540" s="32"/>
      <c r="F540" s="33"/>
      <c r="G540" s="41"/>
      <c r="H540" s="6"/>
      <c r="I540" s="6"/>
      <c r="J540" s="6"/>
      <c r="K540" s="6"/>
      <c r="L540" s="6"/>
      <c r="M540" s="6"/>
      <c r="N540" s="6"/>
      <c r="O540" s="6"/>
      <c r="P540" s="6"/>
      <c r="Q540" s="6"/>
      <c r="R540" s="6"/>
      <c r="S540" s="6"/>
      <c r="T540" s="6"/>
      <c r="U540" s="6"/>
      <c r="V540" s="6"/>
      <c r="W540" s="6"/>
      <c r="X540" s="6"/>
      <c r="Y540" s="6"/>
      <c r="Z540" s="6"/>
    </row>
    <row r="541" ht="12.75" customHeight="1">
      <c r="A541" s="6"/>
      <c r="B541" s="6"/>
      <c r="C541" s="31"/>
      <c r="D541" s="6"/>
      <c r="E541" s="32"/>
      <c r="F541" s="33"/>
      <c r="G541" s="41"/>
      <c r="H541" s="6"/>
      <c r="I541" s="6"/>
      <c r="J541" s="6"/>
      <c r="K541" s="6"/>
      <c r="L541" s="6"/>
      <c r="M541" s="6"/>
      <c r="N541" s="6"/>
      <c r="O541" s="6"/>
      <c r="P541" s="6"/>
      <c r="Q541" s="6"/>
      <c r="R541" s="6"/>
      <c r="S541" s="6"/>
      <c r="T541" s="6"/>
      <c r="U541" s="6"/>
      <c r="V541" s="6"/>
      <c r="W541" s="6"/>
      <c r="X541" s="6"/>
      <c r="Y541" s="6"/>
      <c r="Z541" s="6"/>
    </row>
    <row r="542" ht="12.75" customHeight="1">
      <c r="A542" s="6"/>
      <c r="B542" s="6"/>
      <c r="C542" s="31"/>
      <c r="D542" s="6"/>
      <c r="E542" s="32"/>
      <c r="F542" s="33"/>
      <c r="G542" s="41"/>
      <c r="H542" s="6"/>
      <c r="I542" s="6"/>
      <c r="J542" s="6"/>
      <c r="K542" s="6"/>
      <c r="L542" s="6"/>
      <c r="M542" s="6"/>
      <c r="N542" s="6"/>
      <c r="O542" s="6"/>
      <c r="P542" s="6"/>
      <c r="Q542" s="6"/>
      <c r="R542" s="6"/>
      <c r="S542" s="6"/>
      <c r="T542" s="6"/>
      <c r="U542" s="6"/>
      <c r="V542" s="6"/>
      <c r="W542" s="6"/>
      <c r="X542" s="6"/>
      <c r="Y542" s="6"/>
      <c r="Z542" s="6"/>
    </row>
    <row r="543" ht="12.75" customHeight="1">
      <c r="A543" s="6"/>
      <c r="B543" s="6"/>
      <c r="C543" s="31"/>
      <c r="D543" s="6"/>
      <c r="E543" s="32"/>
      <c r="F543" s="33"/>
      <c r="G543" s="41"/>
      <c r="H543" s="6"/>
      <c r="I543" s="6"/>
      <c r="J543" s="6"/>
      <c r="K543" s="6"/>
      <c r="L543" s="6"/>
      <c r="M543" s="6"/>
      <c r="N543" s="6"/>
      <c r="O543" s="6"/>
      <c r="P543" s="6"/>
      <c r="Q543" s="6"/>
      <c r="R543" s="6"/>
      <c r="S543" s="6"/>
      <c r="T543" s="6"/>
      <c r="U543" s="6"/>
      <c r="V543" s="6"/>
      <c r="W543" s="6"/>
      <c r="X543" s="6"/>
      <c r="Y543" s="6"/>
      <c r="Z543" s="6"/>
    </row>
    <row r="544" ht="12.75" customHeight="1">
      <c r="A544" s="6"/>
      <c r="B544" s="6"/>
      <c r="C544" s="31"/>
      <c r="D544" s="6"/>
      <c r="E544" s="32"/>
      <c r="F544" s="33"/>
      <c r="G544" s="41"/>
      <c r="H544" s="6"/>
      <c r="I544" s="6"/>
      <c r="J544" s="6"/>
      <c r="K544" s="6"/>
      <c r="L544" s="6"/>
      <c r="M544" s="6"/>
      <c r="N544" s="6"/>
      <c r="O544" s="6"/>
      <c r="P544" s="6"/>
      <c r="Q544" s="6"/>
      <c r="R544" s="6"/>
      <c r="S544" s="6"/>
      <c r="T544" s="6"/>
      <c r="U544" s="6"/>
      <c r="V544" s="6"/>
      <c r="W544" s="6"/>
      <c r="X544" s="6"/>
      <c r="Y544" s="6"/>
      <c r="Z544" s="6"/>
    </row>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A1:C1"/>
    <mergeCell ref="D1:E1"/>
    <mergeCell ref="F1:G1"/>
    <mergeCell ref="A5:F5"/>
    <mergeCell ref="A10:F10"/>
    <mergeCell ref="A16:F16"/>
    <mergeCell ref="A28:F28"/>
    <mergeCell ref="A336:F336"/>
    <mergeCell ref="A338:F338"/>
    <mergeCell ref="A339:F339"/>
    <mergeCell ref="A340:F340"/>
    <mergeCell ref="A86:F86"/>
    <mergeCell ref="A105:F105"/>
    <mergeCell ref="A160:F160"/>
    <mergeCell ref="A168:F168"/>
    <mergeCell ref="A187:F187"/>
    <mergeCell ref="A281:F281"/>
    <mergeCell ref="A330:F330"/>
  </mergeCells>
  <printOptions horizontalCentered="1"/>
  <pageMargins bottom="0.5905511811023623" footer="0.0" header="0.0" left="0.1968503937007874" right="0.1968503937007874" top="0.3937007874015748"/>
  <pageSetup paperSize="9" scale="63"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1.63"/>
    <col customWidth="1" min="2" max="2" width="10.88"/>
    <col customWidth="1" min="3" max="3" width="11.38"/>
    <col customWidth="1" min="4" max="4" width="60.63"/>
    <col customWidth="1" min="5" max="5" width="9.13"/>
    <col customWidth="1" min="6" max="6" width="11.25"/>
    <col customWidth="1" min="7" max="7" width="10.63"/>
    <col customWidth="1" min="8" max="8" width="12.38"/>
    <col customWidth="1" min="9" max="10" width="9.0"/>
  </cols>
  <sheetData>
    <row r="1" ht="30.0" customHeight="1">
      <c r="A1" s="42" t="s">
        <v>881</v>
      </c>
      <c r="B1" s="42" t="s">
        <v>882</v>
      </c>
      <c r="C1" s="42" t="s">
        <v>883</v>
      </c>
      <c r="D1" s="43" t="s">
        <v>884</v>
      </c>
      <c r="E1" s="42" t="s">
        <v>885</v>
      </c>
      <c r="F1" s="42" t="s">
        <v>886</v>
      </c>
      <c r="G1" s="44" t="s">
        <v>887</v>
      </c>
      <c r="H1" s="44" t="s">
        <v>888</v>
      </c>
      <c r="I1" s="45"/>
      <c r="J1" s="45"/>
    </row>
    <row r="2" ht="30.0" customHeight="1">
      <c r="A2" s="46" t="s">
        <v>889</v>
      </c>
      <c r="B2" s="46" t="s">
        <v>890</v>
      </c>
      <c r="C2" s="46" t="s">
        <v>891</v>
      </c>
      <c r="D2" s="47" t="s">
        <v>14</v>
      </c>
      <c r="E2" s="46" t="s">
        <v>15</v>
      </c>
      <c r="F2" s="48">
        <v>0.003</v>
      </c>
      <c r="G2" s="49"/>
      <c r="H2" s="49"/>
      <c r="I2" s="45"/>
      <c r="J2" s="45"/>
    </row>
    <row r="3" ht="30.0" customHeight="1">
      <c r="A3" s="50"/>
      <c r="B3" s="50"/>
      <c r="C3" s="50"/>
      <c r="D3" s="51"/>
      <c r="E3" s="50"/>
      <c r="F3" s="50"/>
      <c r="G3" s="52"/>
      <c r="H3" s="52"/>
      <c r="I3" s="45"/>
      <c r="J3" s="45"/>
    </row>
    <row r="4" ht="30.0" customHeight="1">
      <c r="A4" s="42" t="s">
        <v>892</v>
      </c>
      <c r="B4" s="42" t="s">
        <v>882</v>
      </c>
      <c r="C4" s="42" t="s">
        <v>883</v>
      </c>
      <c r="D4" s="43" t="s">
        <v>884</v>
      </c>
      <c r="E4" s="42" t="s">
        <v>885</v>
      </c>
      <c r="F4" s="42" t="s">
        <v>886</v>
      </c>
      <c r="G4" s="44" t="s">
        <v>887</v>
      </c>
      <c r="H4" s="44" t="s">
        <v>888</v>
      </c>
      <c r="I4" s="45"/>
      <c r="J4" s="45"/>
    </row>
    <row r="5" ht="30.0" customHeight="1">
      <c r="A5" s="53" t="s">
        <v>889</v>
      </c>
      <c r="B5" s="53" t="s">
        <v>893</v>
      </c>
      <c r="C5" s="53" t="s">
        <v>894</v>
      </c>
      <c r="D5" s="54" t="s">
        <v>21</v>
      </c>
      <c r="E5" s="53" t="s">
        <v>22</v>
      </c>
      <c r="F5" s="55"/>
      <c r="G5" s="56"/>
      <c r="H5" s="56">
        <v>3870.52</v>
      </c>
      <c r="I5" s="45"/>
      <c r="J5" s="45"/>
    </row>
    <row r="6" ht="30.0" customHeight="1">
      <c r="A6" s="57" t="s">
        <v>895</v>
      </c>
      <c r="B6" s="57" t="s">
        <v>896</v>
      </c>
      <c r="C6" s="57" t="s">
        <v>894</v>
      </c>
      <c r="D6" s="58" t="s">
        <v>897</v>
      </c>
      <c r="E6" s="57" t="s">
        <v>22</v>
      </c>
      <c r="F6" s="59">
        <v>1.0</v>
      </c>
      <c r="G6" s="60">
        <v>11.02</v>
      </c>
      <c r="H6" s="60">
        <v>11.02</v>
      </c>
      <c r="I6" s="45"/>
      <c r="J6" s="45"/>
    </row>
    <row r="7" ht="30.0" customHeight="1">
      <c r="A7" s="57" t="s">
        <v>898</v>
      </c>
      <c r="B7" s="57" t="s">
        <v>899</v>
      </c>
      <c r="C7" s="57" t="s">
        <v>894</v>
      </c>
      <c r="D7" s="58" t="s">
        <v>900</v>
      </c>
      <c r="E7" s="57" t="s">
        <v>22</v>
      </c>
      <c r="F7" s="59">
        <v>1.0</v>
      </c>
      <c r="G7" s="60">
        <v>3555.71</v>
      </c>
      <c r="H7" s="60">
        <v>3555.71</v>
      </c>
      <c r="I7" s="45"/>
      <c r="J7" s="45"/>
    </row>
    <row r="8" ht="30.0" customHeight="1">
      <c r="A8" s="57" t="s">
        <v>898</v>
      </c>
      <c r="B8" s="57" t="s">
        <v>901</v>
      </c>
      <c r="C8" s="57" t="s">
        <v>894</v>
      </c>
      <c r="D8" s="58" t="s">
        <v>902</v>
      </c>
      <c r="E8" s="57" t="s">
        <v>22</v>
      </c>
      <c r="F8" s="59">
        <v>1.0</v>
      </c>
      <c r="G8" s="60">
        <v>130.43</v>
      </c>
      <c r="H8" s="60">
        <v>130.43</v>
      </c>
      <c r="I8" s="45"/>
      <c r="J8" s="45"/>
    </row>
    <row r="9" ht="30.0" customHeight="1">
      <c r="A9" s="57" t="s">
        <v>898</v>
      </c>
      <c r="B9" s="57" t="s">
        <v>903</v>
      </c>
      <c r="C9" s="57" t="s">
        <v>894</v>
      </c>
      <c r="D9" s="58" t="s">
        <v>904</v>
      </c>
      <c r="E9" s="57" t="s">
        <v>22</v>
      </c>
      <c r="F9" s="59">
        <v>1.0</v>
      </c>
      <c r="G9" s="60">
        <v>152.35</v>
      </c>
      <c r="H9" s="60">
        <v>152.35</v>
      </c>
      <c r="I9" s="45"/>
      <c r="J9" s="45"/>
    </row>
    <row r="10" ht="30.0" customHeight="1">
      <c r="A10" s="57" t="s">
        <v>898</v>
      </c>
      <c r="B10" s="57" t="s">
        <v>905</v>
      </c>
      <c r="C10" s="57" t="s">
        <v>894</v>
      </c>
      <c r="D10" s="58" t="s">
        <v>906</v>
      </c>
      <c r="E10" s="57" t="s">
        <v>22</v>
      </c>
      <c r="F10" s="59">
        <v>1.0</v>
      </c>
      <c r="G10" s="60">
        <v>9.21</v>
      </c>
      <c r="H10" s="60">
        <v>9.21</v>
      </c>
      <c r="I10" s="45"/>
      <c r="J10" s="45"/>
    </row>
    <row r="11" ht="30.0" customHeight="1">
      <c r="A11" s="57" t="s">
        <v>898</v>
      </c>
      <c r="B11" s="57" t="s">
        <v>907</v>
      </c>
      <c r="C11" s="57" t="s">
        <v>894</v>
      </c>
      <c r="D11" s="58" t="s">
        <v>908</v>
      </c>
      <c r="E11" s="57" t="s">
        <v>22</v>
      </c>
      <c r="F11" s="59">
        <v>1.0</v>
      </c>
      <c r="G11" s="60">
        <v>11.8</v>
      </c>
      <c r="H11" s="60">
        <v>11.8</v>
      </c>
      <c r="I11" s="45"/>
      <c r="J11" s="45"/>
    </row>
    <row r="12" ht="30.0" customHeight="1">
      <c r="A12" s="50"/>
      <c r="B12" s="50"/>
      <c r="C12" s="50"/>
      <c r="D12" s="51"/>
      <c r="E12" s="50"/>
      <c r="F12" s="50"/>
      <c r="G12" s="52"/>
      <c r="H12" s="52"/>
      <c r="I12" s="45"/>
      <c r="J12" s="45"/>
    </row>
    <row r="13" ht="30.0" customHeight="1">
      <c r="A13" s="42" t="s">
        <v>909</v>
      </c>
      <c r="B13" s="42" t="s">
        <v>882</v>
      </c>
      <c r="C13" s="42" t="s">
        <v>883</v>
      </c>
      <c r="D13" s="43" t="s">
        <v>884</v>
      </c>
      <c r="E13" s="42" t="s">
        <v>885</v>
      </c>
      <c r="F13" s="42" t="s">
        <v>886</v>
      </c>
      <c r="G13" s="44" t="s">
        <v>887</v>
      </c>
      <c r="H13" s="44" t="s">
        <v>888</v>
      </c>
      <c r="I13" s="45"/>
      <c r="J13" s="45"/>
    </row>
    <row r="14" ht="30.0" customHeight="1">
      <c r="A14" s="53" t="s">
        <v>889</v>
      </c>
      <c r="B14" s="53" t="s">
        <v>910</v>
      </c>
      <c r="C14" s="53" t="s">
        <v>894</v>
      </c>
      <c r="D14" s="54" t="s">
        <v>25</v>
      </c>
      <c r="E14" s="53" t="s">
        <v>22</v>
      </c>
      <c r="F14" s="55"/>
      <c r="G14" s="56"/>
      <c r="H14" s="56">
        <v>7292.96</v>
      </c>
      <c r="I14" s="45"/>
      <c r="J14" s="45"/>
    </row>
    <row r="15" ht="30.0" customHeight="1">
      <c r="A15" s="57" t="s">
        <v>895</v>
      </c>
      <c r="B15" s="57" t="s">
        <v>911</v>
      </c>
      <c r="C15" s="57" t="s">
        <v>894</v>
      </c>
      <c r="D15" s="58" t="s">
        <v>912</v>
      </c>
      <c r="E15" s="57" t="s">
        <v>22</v>
      </c>
      <c r="F15" s="59">
        <v>1.0</v>
      </c>
      <c r="G15" s="60">
        <v>89.31</v>
      </c>
      <c r="H15" s="60">
        <v>89.31</v>
      </c>
      <c r="I15" s="45"/>
      <c r="J15" s="45"/>
    </row>
    <row r="16" ht="30.0" customHeight="1">
      <c r="A16" s="57" t="s">
        <v>898</v>
      </c>
      <c r="B16" s="57" t="s">
        <v>913</v>
      </c>
      <c r="C16" s="57" t="s">
        <v>894</v>
      </c>
      <c r="D16" s="58" t="s">
        <v>914</v>
      </c>
      <c r="E16" s="57" t="s">
        <v>22</v>
      </c>
      <c r="F16" s="59">
        <v>1.0</v>
      </c>
      <c r="G16" s="60">
        <v>6817.98</v>
      </c>
      <c r="H16" s="60">
        <v>6817.98</v>
      </c>
      <c r="I16" s="45"/>
      <c r="J16" s="45"/>
    </row>
    <row r="17" ht="30.0" customHeight="1">
      <c r="A17" s="57" t="s">
        <v>898</v>
      </c>
      <c r="B17" s="57" t="s">
        <v>915</v>
      </c>
      <c r="C17" s="57" t="s">
        <v>894</v>
      </c>
      <c r="D17" s="58" t="s">
        <v>916</v>
      </c>
      <c r="E17" s="57" t="s">
        <v>22</v>
      </c>
      <c r="F17" s="59">
        <v>1.0</v>
      </c>
      <c r="G17" s="60">
        <v>202.94</v>
      </c>
      <c r="H17" s="60">
        <v>202.94</v>
      </c>
      <c r="I17" s="45"/>
      <c r="J17" s="45"/>
    </row>
    <row r="18" ht="30.0" customHeight="1">
      <c r="A18" s="57" t="s">
        <v>898</v>
      </c>
      <c r="B18" s="57" t="s">
        <v>903</v>
      </c>
      <c r="C18" s="57" t="s">
        <v>894</v>
      </c>
      <c r="D18" s="58" t="s">
        <v>904</v>
      </c>
      <c r="E18" s="57" t="s">
        <v>22</v>
      </c>
      <c r="F18" s="59">
        <v>1.0</v>
      </c>
      <c r="G18" s="60">
        <v>152.35</v>
      </c>
      <c r="H18" s="60">
        <v>152.35</v>
      </c>
      <c r="I18" s="45"/>
      <c r="J18" s="45"/>
    </row>
    <row r="19" ht="30.0" customHeight="1">
      <c r="A19" s="57" t="s">
        <v>898</v>
      </c>
      <c r="B19" s="57" t="s">
        <v>917</v>
      </c>
      <c r="C19" s="57" t="s">
        <v>894</v>
      </c>
      <c r="D19" s="58" t="s">
        <v>918</v>
      </c>
      <c r="E19" s="57" t="s">
        <v>22</v>
      </c>
      <c r="F19" s="59">
        <v>1.0</v>
      </c>
      <c r="G19" s="60">
        <v>18.58</v>
      </c>
      <c r="H19" s="60">
        <v>18.58</v>
      </c>
      <c r="I19" s="45"/>
      <c r="J19" s="45"/>
    </row>
    <row r="20" ht="30.0" customHeight="1">
      <c r="A20" s="57" t="s">
        <v>898</v>
      </c>
      <c r="B20" s="57" t="s">
        <v>907</v>
      </c>
      <c r="C20" s="57" t="s">
        <v>894</v>
      </c>
      <c r="D20" s="58" t="s">
        <v>908</v>
      </c>
      <c r="E20" s="57" t="s">
        <v>22</v>
      </c>
      <c r="F20" s="59">
        <v>1.0</v>
      </c>
      <c r="G20" s="60">
        <v>11.8</v>
      </c>
      <c r="H20" s="60">
        <v>11.8</v>
      </c>
      <c r="I20" s="45"/>
      <c r="J20" s="45"/>
    </row>
    <row r="21" ht="30.0" customHeight="1">
      <c r="A21" s="50"/>
      <c r="B21" s="50"/>
      <c r="C21" s="50"/>
      <c r="D21" s="51"/>
      <c r="E21" s="50"/>
      <c r="F21" s="50"/>
      <c r="G21" s="52"/>
      <c r="H21" s="52"/>
      <c r="I21" s="45"/>
      <c r="J21" s="45"/>
    </row>
    <row r="22" ht="30.0" customHeight="1">
      <c r="A22" s="42" t="s">
        <v>919</v>
      </c>
      <c r="B22" s="42" t="s">
        <v>882</v>
      </c>
      <c r="C22" s="42" t="s">
        <v>883</v>
      </c>
      <c r="D22" s="43" t="s">
        <v>884</v>
      </c>
      <c r="E22" s="42" t="s">
        <v>885</v>
      </c>
      <c r="F22" s="42" t="s">
        <v>886</v>
      </c>
      <c r="G22" s="44" t="s">
        <v>887</v>
      </c>
      <c r="H22" s="44" t="s">
        <v>888</v>
      </c>
      <c r="I22" s="45"/>
      <c r="J22" s="45"/>
    </row>
    <row r="23" ht="30.0" customHeight="1">
      <c r="A23" s="53" t="s">
        <v>889</v>
      </c>
      <c r="B23" s="53" t="s">
        <v>920</v>
      </c>
      <c r="C23" s="53" t="s">
        <v>891</v>
      </c>
      <c r="D23" s="54" t="s">
        <v>31</v>
      </c>
      <c r="E23" s="53" t="s">
        <v>921</v>
      </c>
      <c r="F23" s="55"/>
      <c r="G23" s="56"/>
      <c r="H23" s="56">
        <v>211.11</v>
      </c>
      <c r="I23" s="61"/>
      <c r="J23" s="61"/>
    </row>
    <row r="24" ht="30.0" customHeight="1">
      <c r="A24" s="57" t="s">
        <v>895</v>
      </c>
      <c r="B24" s="57" t="s">
        <v>922</v>
      </c>
      <c r="C24" s="57" t="s">
        <v>891</v>
      </c>
      <c r="D24" s="58" t="s">
        <v>923</v>
      </c>
      <c r="E24" s="57" t="s">
        <v>921</v>
      </c>
      <c r="F24" s="59">
        <v>1.0</v>
      </c>
      <c r="G24" s="60">
        <v>33.0</v>
      </c>
      <c r="H24" s="60">
        <v>33.0</v>
      </c>
      <c r="I24" s="45"/>
      <c r="J24" s="45"/>
    </row>
    <row r="25" ht="30.0" customHeight="1">
      <c r="A25" s="57" t="s">
        <v>895</v>
      </c>
      <c r="B25" s="57" t="s">
        <v>924</v>
      </c>
      <c r="C25" s="57" t="s">
        <v>891</v>
      </c>
      <c r="D25" s="58" t="s">
        <v>925</v>
      </c>
      <c r="E25" s="57" t="s">
        <v>921</v>
      </c>
      <c r="F25" s="59">
        <v>1.0</v>
      </c>
      <c r="G25" s="60">
        <v>178.11</v>
      </c>
      <c r="H25" s="60">
        <v>178.11</v>
      </c>
      <c r="I25" s="45"/>
      <c r="J25" s="45"/>
    </row>
    <row r="26" ht="30.0" customHeight="1">
      <c r="A26" s="50"/>
      <c r="B26" s="50"/>
      <c r="C26" s="50"/>
      <c r="D26" s="51"/>
      <c r="E26" s="50"/>
      <c r="F26" s="50"/>
      <c r="G26" s="52"/>
      <c r="H26" s="52"/>
      <c r="I26" s="45"/>
      <c r="J26" s="45"/>
    </row>
    <row r="27" ht="30.0" customHeight="1">
      <c r="A27" s="42" t="s">
        <v>926</v>
      </c>
      <c r="B27" s="42" t="s">
        <v>882</v>
      </c>
      <c r="C27" s="42" t="s">
        <v>883</v>
      </c>
      <c r="D27" s="43" t="s">
        <v>884</v>
      </c>
      <c r="E27" s="42" t="s">
        <v>885</v>
      </c>
      <c r="F27" s="42" t="s">
        <v>886</v>
      </c>
      <c r="G27" s="44" t="s">
        <v>887</v>
      </c>
      <c r="H27" s="44" t="s">
        <v>888</v>
      </c>
      <c r="I27" s="45"/>
      <c r="J27" s="45"/>
    </row>
    <row r="28" ht="30.0" customHeight="1">
      <c r="A28" s="53" t="s">
        <v>889</v>
      </c>
      <c r="B28" s="53" t="s">
        <v>927</v>
      </c>
      <c r="C28" s="53" t="s">
        <v>891</v>
      </c>
      <c r="D28" s="54" t="s">
        <v>35</v>
      </c>
      <c r="E28" s="53" t="s">
        <v>921</v>
      </c>
      <c r="F28" s="55"/>
      <c r="G28" s="56"/>
      <c r="H28" s="56">
        <v>8.94</v>
      </c>
      <c r="I28" s="61"/>
      <c r="J28" s="61"/>
    </row>
    <row r="29" ht="30.0" customHeight="1">
      <c r="A29" s="57" t="s">
        <v>898</v>
      </c>
      <c r="B29" s="57" t="s">
        <v>891</v>
      </c>
      <c r="C29" s="57" t="s">
        <v>928</v>
      </c>
      <c r="D29" s="58" t="s">
        <v>929</v>
      </c>
      <c r="E29" s="57" t="s">
        <v>930</v>
      </c>
      <c r="F29" s="62">
        <v>18.22</v>
      </c>
      <c r="G29" s="60">
        <v>0.02</v>
      </c>
      <c r="H29" s="60">
        <v>0.36</v>
      </c>
      <c r="I29" s="45"/>
      <c r="J29" s="45"/>
    </row>
    <row r="30" ht="30.0" customHeight="1">
      <c r="A30" s="57" t="s">
        <v>898</v>
      </c>
      <c r="B30" s="57" t="s">
        <v>891</v>
      </c>
      <c r="C30" s="57" t="s">
        <v>931</v>
      </c>
      <c r="D30" s="58" t="s">
        <v>932</v>
      </c>
      <c r="E30" s="57" t="s">
        <v>933</v>
      </c>
      <c r="F30" s="62">
        <v>8.45</v>
      </c>
      <c r="G30" s="60">
        <v>0.3</v>
      </c>
      <c r="H30" s="60">
        <v>2.53</v>
      </c>
      <c r="I30" s="45"/>
      <c r="J30" s="45"/>
    </row>
    <row r="31" ht="30.0" customHeight="1">
      <c r="A31" s="57" t="s">
        <v>898</v>
      </c>
      <c r="B31" s="57" t="s">
        <v>891</v>
      </c>
      <c r="C31" s="57" t="s">
        <v>934</v>
      </c>
      <c r="D31" s="58" t="s">
        <v>935</v>
      </c>
      <c r="E31" s="57" t="s">
        <v>930</v>
      </c>
      <c r="F31" s="62">
        <v>19.38</v>
      </c>
      <c r="G31" s="60">
        <v>0.02</v>
      </c>
      <c r="H31" s="60">
        <v>0.38</v>
      </c>
      <c r="I31" s="45"/>
      <c r="J31" s="45"/>
    </row>
    <row r="32" ht="30.0" customHeight="1">
      <c r="A32" s="57" t="s">
        <v>898</v>
      </c>
      <c r="B32" s="57" t="s">
        <v>891</v>
      </c>
      <c r="C32" s="57" t="s">
        <v>936</v>
      </c>
      <c r="D32" s="58" t="s">
        <v>937</v>
      </c>
      <c r="E32" s="57" t="s">
        <v>921</v>
      </c>
      <c r="F32" s="62">
        <v>33.48</v>
      </c>
      <c r="G32" s="60">
        <v>0.08</v>
      </c>
      <c r="H32" s="60">
        <v>2.67</v>
      </c>
      <c r="I32" s="45"/>
      <c r="J32" s="45"/>
    </row>
    <row r="33" ht="30.0" customHeight="1">
      <c r="A33" s="57" t="s">
        <v>938</v>
      </c>
      <c r="B33" s="57" t="s">
        <v>891</v>
      </c>
      <c r="C33" s="57" t="s">
        <v>939</v>
      </c>
      <c r="D33" s="58" t="s">
        <v>940</v>
      </c>
      <c r="E33" s="57" t="s">
        <v>941</v>
      </c>
      <c r="F33" s="62">
        <v>24.86</v>
      </c>
      <c r="G33" s="60">
        <v>0.07</v>
      </c>
      <c r="H33" s="60">
        <v>1.74</v>
      </c>
      <c r="I33" s="45"/>
      <c r="J33" s="45"/>
    </row>
    <row r="34" ht="30.0" customHeight="1">
      <c r="A34" s="63" t="s">
        <v>938</v>
      </c>
      <c r="B34" s="63" t="s">
        <v>891</v>
      </c>
      <c r="C34" s="63" t="s">
        <v>942</v>
      </c>
      <c r="D34" s="64" t="s">
        <v>943</v>
      </c>
      <c r="E34" s="63" t="s">
        <v>941</v>
      </c>
      <c r="F34" s="65">
        <v>18.02</v>
      </c>
      <c r="G34" s="66">
        <v>0.07</v>
      </c>
      <c r="H34" s="66">
        <v>1.26</v>
      </c>
      <c r="I34" s="45"/>
      <c r="J34" s="45"/>
    </row>
    <row r="35" ht="30.0" customHeight="1">
      <c r="A35" s="67"/>
      <c r="B35" s="67"/>
      <c r="C35" s="67"/>
      <c r="D35" s="68"/>
      <c r="E35" s="67"/>
      <c r="F35" s="69"/>
      <c r="G35" s="70"/>
      <c r="H35" s="70"/>
      <c r="I35" s="45"/>
      <c r="J35" s="45"/>
    </row>
    <row r="36" ht="30.0" customHeight="1">
      <c r="A36" s="42">
        <v>3.3</v>
      </c>
      <c r="B36" s="42" t="s">
        <v>882</v>
      </c>
      <c r="C36" s="42" t="s">
        <v>883</v>
      </c>
      <c r="D36" s="43" t="s">
        <v>884</v>
      </c>
      <c r="E36" s="42" t="s">
        <v>885</v>
      </c>
      <c r="F36" s="42" t="s">
        <v>886</v>
      </c>
      <c r="G36" s="44" t="s">
        <v>887</v>
      </c>
      <c r="H36" s="44" t="s">
        <v>888</v>
      </c>
      <c r="I36" s="45"/>
      <c r="J36" s="45"/>
    </row>
    <row r="37" ht="30.0" customHeight="1">
      <c r="A37" s="53" t="s">
        <v>889</v>
      </c>
      <c r="B37" s="53" t="s">
        <v>37</v>
      </c>
      <c r="C37" s="53" t="s">
        <v>944</v>
      </c>
      <c r="D37" s="54" t="s">
        <v>38</v>
      </c>
      <c r="E37" s="53" t="s">
        <v>39</v>
      </c>
      <c r="F37" s="55"/>
      <c r="G37" s="56"/>
      <c r="H37" s="56">
        <v>1047.9</v>
      </c>
      <c r="I37" s="61"/>
      <c r="J37" s="61"/>
    </row>
    <row r="38" ht="30.0" customHeight="1">
      <c r="A38" s="63" t="s">
        <v>938</v>
      </c>
      <c r="B38" s="57">
        <v>100309.0</v>
      </c>
      <c r="C38" s="57" t="s">
        <v>894</v>
      </c>
      <c r="D38" s="58" t="s">
        <v>945</v>
      </c>
      <c r="E38" s="57" t="s">
        <v>946</v>
      </c>
      <c r="F38" s="59">
        <v>30.0</v>
      </c>
      <c r="G38" s="60">
        <v>34.93</v>
      </c>
      <c r="H38" s="60">
        <v>1047.9</v>
      </c>
      <c r="I38" s="45"/>
      <c r="J38" s="45"/>
    </row>
    <row r="39" ht="30.0" customHeight="1">
      <c r="A39" s="50"/>
      <c r="B39" s="50"/>
      <c r="C39" s="50"/>
      <c r="D39" s="51"/>
      <c r="E39" s="50"/>
      <c r="F39" s="50"/>
      <c r="G39" s="52"/>
      <c r="H39" s="52"/>
      <c r="I39" s="45"/>
      <c r="J39" s="45"/>
    </row>
    <row r="40" ht="30.0" customHeight="1">
      <c r="A40" s="42" t="s">
        <v>947</v>
      </c>
      <c r="B40" s="42" t="s">
        <v>882</v>
      </c>
      <c r="C40" s="42" t="s">
        <v>883</v>
      </c>
      <c r="D40" s="43" t="s">
        <v>884</v>
      </c>
      <c r="E40" s="42" t="s">
        <v>885</v>
      </c>
      <c r="F40" s="42" t="s">
        <v>886</v>
      </c>
      <c r="G40" s="44" t="s">
        <v>887</v>
      </c>
      <c r="H40" s="44" t="s">
        <v>888</v>
      </c>
      <c r="I40" s="45"/>
      <c r="J40" s="45"/>
    </row>
    <row r="41" ht="30.0" customHeight="1">
      <c r="A41" s="53" t="s">
        <v>889</v>
      </c>
      <c r="B41" s="53" t="s">
        <v>948</v>
      </c>
      <c r="C41" s="53" t="s">
        <v>894</v>
      </c>
      <c r="D41" s="54" t="s">
        <v>949</v>
      </c>
      <c r="E41" s="53" t="s">
        <v>950</v>
      </c>
      <c r="F41" s="55"/>
      <c r="G41" s="56"/>
      <c r="H41" s="56">
        <v>8.75</v>
      </c>
      <c r="I41" s="61"/>
      <c r="J41" s="61"/>
    </row>
    <row r="42" ht="30.0" customHeight="1">
      <c r="A42" s="57" t="s">
        <v>895</v>
      </c>
      <c r="B42" s="57" t="s">
        <v>951</v>
      </c>
      <c r="C42" s="57" t="s">
        <v>894</v>
      </c>
      <c r="D42" s="58" t="s">
        <v>952</v>
      </c>
      <c r="E42" s="57" t="s">
        <v>953</v>
      </c>
      <c r="F42" s="59">
        <v>0.0083</v>
      </c>
      <c r="G42" s="60">
        <v>224.3</v>
      </c>
      <c r="H42" s="60">
        <v>1.86</v>
      </c>
      <c r="I42" s="45"/>
      <c r="J42" s="45"/>
    </row>
    <row r="43" ht="30.0" customHeight="1">
      <c r="A43" s="57" t="s">
        <v>895</v>
      </c>
      <c r="B43" s="57" t="s">
        <v>954</v>
      </c>
      <c r="C43" s="57" t="s">
        <v>894</v>
      </c>
      <c r="D43" s="58" t="s">
        <v>955</v>
      </c>
      <c r="E43" s="57" t="s">
        <v>956</v>
      </c>
      <c r="F43" s="59">
        <v>0.0138</v>
      </c>
      <c r="G43" s="60">
        <v>57.0</v>
      </c>
      <c r="H43" s="60">
        <v>0.78</v>
      </c>
      <c r="I43" s="45"/>
      <c r="J43" s="45"/>
    </row>
    <row r="44" ht="30.0" customHeight="1">
      <c r="A44" s="57" t="s">
        <v>895</v>
      </c>
      <c r="B44" s="57" t="s">
        <v>957</v>
      </c>
      <c r="C44" s="57" t="s">
        <v>894</v>
      </c>
      <c r="D44" s="58" t="s">
        <v>958</v>
      </c>
      <c r="E44" s="57" t="s">
        <v>956</v>
      </c>
      <c r="F44" s="59">
        <v>0.0105</v>
      </c>
      <c r="G44" s="60">
        <v>87.91</v>
      </c>
      <c r="H44" s="60">
        <v>0.92</v>
      </c>
      <c r="I44" s="45"/>
      <c r="J44" s="45"/>
    </row>
    <row r="45" ht="30.0" customHeight="1">
      <c r="A45" s="57" t="s">
        <v>895</v>
      </c>
      <c r="B45" s="57" t="s">
        <v>959</v>
      </c>
      <c r="C45" s="57" t="s">
        <v>894</v>
      </c>
      <c r="D45" s="58" t="s">
        <v>960</v>
      </c>
      <c r="E45" s="57" t="s">
        <v>953</v>
      </c>
      <c r="F45" s="59">
        <v>0.0198</v>
      </c>
      <c r="G45" s="60">
        <v>262.43</v>
      </c>
      <c r="H45" s="60">
        <v>5.19</v>
      </c>
      <c r="I45" s="45"/>
      <c r="J45" s="45"/>
    </row>
    <row r="46" ht="30.0" customHeight="1">
      <c r="A46" s="50"/>
      <c r="B46" s="50"/>
      <c r="C46" s="50"/>
      <c r="D46" s="51"/>
      <c r="E46" s="50"/>
      <c r="F46" s="50"/>
      <c r="G46" s="52"/>
      <c r="H46" s="52"/>
      <c r="I46" s="45"/>
      <c r="J46" s="45"/>
    </row>
    <row r="47" ht="30.0" customHeight="1">
      <c r="A47" s="42" t="s">
        <v>961</v>
      </c>
      <c r="B47" s="42" t="s">
        <v>882</v>
      </c>
      <c r="C47" s="42" t="s">
        <v>883</v>
      </c>
      <c r="D47" s="43" t="s">
        <v>884</v>
      </c>
      <c r="E47" s="42" t="s">
        <v>885</v>
      </c>
      <c r="F47" s="42" t="s">
        <v>886</v>
      </c>
      <c r="G47" s="44" t="s">
        <v>887</v>
      </c>
      <c r="H47" s="44" t="s">
        <v>888</v>
      </c>
      <c r="I47" s="45"/>
      <c r="J47" s="45"/>
    </row>
    <row r="48" ht="30.0" customHeight="1">
      <c r="A48" s="53" t="s">
        <v>889</v>
      </c>
      <c r="B48" s="53" t="s">
        <v>962</v>
      </c>
      <c r="C48" s="53" t="s">
        <v>963</v>
      </c>
      <c r="D48" s="54" t="s">
        <v>964</v>
      </c>
      <c r="E48" s="53" t="s">
        <v>965</v>
      </c>
      <c r="F48" s="55"/>
      <c r="G48" s="56"/>
      <c r="H48" s="56">
        <v>0.84</v>
      </c>
      <c r="I48" s="61"/>
      <c r="J48" s="61"/>
    </row>
    <row r="49" ht="30.0" customHeight="1">
      <c r="A49" s="57" t="s">
        <v>898</v>
      </c>
      <c r="B49" s="57" t="s">
        <v>966</v>
      </c>
      <c r="C49" s="57" t="s">
        <v>963</v>
      </c>
      <c r="D49" s="58" t="s">
        <v>967</v>
      </c>
      <c r="E49" s="62">
        <v>0.0</v>
      </c>
      <c r="F49" s="71">
        <f>0.84/G49</f>
        <v>0.01067130106</v>
      </c>
      <c r="G49" s="60">
        <v>78.7158</v>
      </c>
      <c r="H49" s="60">
        <v>0.84</v>
      </c>
      <c r="I49" s="45"/>
      <c r="J49" s="45"/>
    </row>
    <row r="50" ht="30.0" customHeight="1">
      <c r="A50" s="50"/>
      <c r="B50" s="50"/>
      <c r="C50" s="50"/>
      <c r="D50" s="51"/>
      <c r="E50" s="50"/>
      <c r="F50" s="50"/>
      <c r="G50" s="52"/>
      <c r="H50" s="52"/>
      <c r="I50" s="45"/>
      <c r="J50" s="45"/>
    </row>
    <row r="51" ht="30.0" customHeight="1">
      <c r="A51" s="42" t="s">
        <v>968</v>
      </c>
      <c r="B51" s="42" t="s">
        <v>882</v>
      </c>
      <c r="C51" s="42" t="s">
        <v>883</v>
      </c>
      <c r="D51" s="43" t="s">
        <v>884</v>
      </c>
      <c r="E51" s="42" t="s">
        <v>885</v>
      </c>
      <c r="F51" s="42" t="s">
        <v>886</v>
      </c>
      <c r="G51" s="44" t="s">
        <v>887</v>
      </c>
      <c r="H51" s="44" t="s">
        <v>888</v>
      </c>
      <c r="I51" s="45"/>
      <c r="J51" s="45"/>
    </row>
    <row r="52" ht="30.0" customHeight="1">
      <c r="A52" s="53" t="s">
        <v>889</v>
      </c>
      <c r="B52" s="53" t="s">
        <v>969</v>
      </c>
      <c r="C52" s="53" t="s">
        <v>894</v>
      </c>
      <c r="D52" s="54" t="s">
        <v>970</v>
      </c>
      <c r="E52" s="53" t="s">
        <v>950</v>
      </c>
      <c r="F52" s="55"/>
      <c r="G52" s="56"/>
      <c r="H52" s="56">
        <v>117.42</v>
      </c>
      <c r="I52" s="61"/>
      <c r="J52" s="61"/>
    </row>
    <row r="53" ht="30.0" customHeight="1">
      <c r="A53" s="57" t="s">
        <v>895</v>
      </c>
      <c r="B53" s="57" t="s">
        <v>971</v>
      </c>
      <c r="C53" s="57" t="s">
        <v>894</v>
      </c>
      <c r="D53" s="58" t="s">
        <v>972</v>
      </c>
      <c r="E53" s="57" t="s">
        <v>956</v>
      </c>
      <c r="F53" s="59">
        <v>0.4411</v>
      </c>
      <c r="G53" s="60">
        <v>24.98</v>
      </c>
      <c r="H53" s="60">
        <v>11.01</v>
      </c>
      <c r="I53" s="45"/>
      <c r="J53" s="45"/>
    </row>
    <row r="54" ht="30.0" customHeight="1">
      <c r="A54" s="57" t="s">
        <v>895</v>
      </c>
      <c r="B54" s="57" t="s">
        <v>973</v>
      </c>
      <c r="C54" s="57" t="s">
        <v>894</v>
      </c>
      <c r="D54" s="58" t="s">
        <v>974</v>
      </c>
      <c r="E54" s="57" t="s">
        <v>953</v>
      </c>
      <c r="F54" s="59">
        <v>1.5562</v>
      </c>
      <c r="G54" s="60">
        <v>26.95</v>
      </c>
      <c r="H54" s="60">
        <v>41.93</v>
      </c>
      <c r="I54" s="45"/>
      <c r="J54" s="45"/>
    </row>
    <row r="55" ht="30.0" customHeight="1">
      <c r="A55" s="57" t="s">
        <v>895</v>
      </c>
      <c r="B55" s="57" t="s">
        <v>975</v>
      </c>
      <c r="C55" s="57" t="s">
        <v>894</v>
      </c>
      <c r="D55" s="58" t="s">
        <v>943</v>
      </c>
      <c r="E55" s="57" t="s">
        <v>946</v>
      </c>
      <c r="F55" s="59">
        <v>3.153</v>
      </c>
      <c r="G55" s="60">
        <v>18.02</v>
      </c>
      <c r="H55" s="60">
        <v>56.81</v>
      </c>
      <c r="I55" s="45"/>
      <c r="J55" s="45"/>
    </row>
    <row r="56" ht="30.0" customHeight="1">
      <c r="A56" s="57" t="s">
        <v>895</v>
      </c>
      <c r="B56" s="57" t="s">
        <v>976</v>
      </c>
      <c r="C56" s="57" t="s">
        <v>894</v>
      </c>
      <c r="D56" s="58" t="s">
        <v>977</v>
      </c>
      <c r="E56" s="57" t="s">
        <v>946</v>
      </c>
      <c r="F56" s="59">
        <v>0.3051</v>
      </c>
      <c r="G56" s="60">
        <v>25.14</v>
      </c>
      <c r="H56" s="60">
        <v>7.67</v>
      </c>
      <c r="I56" s="45"/>
      <c r="J56" s="45"/>
    </row>
    <row r="57" ht="30.0" customHeight="1">
      <c r="A57" s="50"/>
      <c r="B57" s="50"/>
      <c r="C57" s="50"/>
      <c r="D57" s="51"/>
      <c r="E57" s="50"/>
      <c r="F57" s="50"/>
      <c r="G57" s="52"/>
      <c r="H57" s="52"/>
      <c r="I57" s="45"/>
      <c r="J57" s="45"/>
    </row>
    <row r="58" ht="30.0" customHeight="1">
      <c r="A58" s="42" t="s">
        <v>978</v>
      </c>
      <c r="B58" s="42" t="s">
        <v>882</v>
      </c>
      <c r="C58" s="42" t="s">
        <v>883</v>
      </c>
      <c r="D58" s="43" t="s">
        <v>884</v>
      </c>
      <c r="E58" s="42" t="s">
        <v>885</v>
      </c>
      <c r="F58" s="42" t="s">
        <v>886</v>
      </c>
      <c r="G58" s="44" t="s">
        <v>887</v>
      </c>
      <c r="H58" s="44" t="s">
        <v>888</v>
      </c>
      <c r="I58" s="45"/>
      <c r="J58" s="45"/>
    </row>
    <row r="59" ht="30.0" customHeight="1">
      <c r="A59" s="53" t="s">
        <v>889</v>
      </c>
      <c r="B59" s="53" t="s">
        <v>979</v>
      </c>
      <c r="C59" s="53" t="s">
        <v>894</v>
      </c>
      <c r="D59" s="54" t="s">
        <v>980</v>
      </c>
      <c r="E59" s="53" t="s">
        <v>950</v>
      </c>
      <c r="F59" s="55"/>
      <c r="G59" s="56"/>
      <c r="H59" s="56">
        <v>14.96</v>
      </c>
      <c r="I59" s="61"/>
      <c r="J59" s="61"/>
    </row>
    <row r="60" ht="30.0" customHeight="1">
      <c r="A60" s="57" t="s">
        <v>895</v>
      </c>
      <c r="B60" s="57" t="s">
        <v>981</v>
      </c>
      <c r="C60" s="57" t="s">
        <v>894</v>
      </c>
      <c r="D60" s="58" t="s">
        <v>982</v>
      </c>
      <c r="E60" s="57" t="s">
        <v>956</v>
      </c>
      <c r="F60" s="59">
        <v>0.0195</v>
      </c>
      <c r="G60" s="60">
        <v>69.89</v>
      </c>
      <c r="H60" s="60">
        <v>1.36</v>
      </c>
      <c r="I60" s="45"/>
      <c r="J60" s="45"/>
    </row>
    <row r="61" ht="30.0" customHeight="1">
      <c r="A61" s="57" t="s">
        <v>895</v>
      </c>
      <c r="B61" s="57" t="s">
        <v>983</v>
      </c>
      <c r="C61" s="57" t="s">
        <v>894</v>
      </c>
      <c r="D61" s="58" t="s">
        <v>984</v>
      </c>
      <c r="E61" s="57" t="s">
        <v>953</v>
      </c>
      <c r="F61" s="59">
        <v>0.0115</v>
      </c>
      <c r="G61" s="60">
        <v>202.18</v>
      </c>
      <c r="H61" s="60">
        <v>2.32</v>
      </c>
      <c r="I61" s="45"/>
      <c r="J61" s="45"/>
    </row>
    <row r="62" ht="30.0" customHeight="1">
      <c r="A62" s="57" t="s">
        <v>895</v>
      </c>
      <c r="B62" s="57" t="s">
        <v>985</v>
      </c>
      <c r="C62" s="57" t="s">
        <v>894</v>
      </c>
      <c r="D62" s="58" t="s">
        <v>986</v>
      </c>
      <c r="E62" s="57" t="s">
        <v>950</v>
      </c>
      <c r="F62" s="59">
        <v>1.25</v>
      </c>
      <c r="G62" s="60">
        <v>8.59</v>
      </c>
      <c r="H62" s="60">
        <v>10.73</v>
      </c>
      <c r="I62" s="45"/>
      <c r="J62" s="45"/>
    </row>
    <row r="63" ht="30.0" customHeight="1">
      <c r="A63" s="57" t="s">
        <v>895</v>
      </c>
      <c r="B63" s="57" t="s">
        <v>975</v>
      </c>
      <c r="C63" s="57" t="s">
        <v>894</v>
      </c>
      <c r="D63" s="58" t="s">
        <v>943</v>
      </c>
      <c r="E63" s="57" t="s">
        <v>946</v>
      </c>
      <c r="F63" s="59">
        <v>0.031</v>
      </c>
      <c r="G63" s="60">
        <v>18.02</v>
      </c>
      <c r="H63" s="60">
        <v>0.55</v>
      </c>
      <c r="I63" s="45"/>
      <c r="J63" s="45"/>
    </row>
    <row r="64" ht="30.0" customHeight="1">
      <c r="A64" s="50"/>
      <c r="B64" s="50"/>
      <c r="C64" s="50"/>
      <c r="D64" s="51"/>
      <c r="E64" s="50"/>
      <c r="F64" s="50"/>
      <c r="G64" s="52"/>
      <c r="H64" s="52"/>
      <c r="I64" s="45"/>
      <c r="J64" s="45"/>
    </row>
    <row r="65" ht="30.0" customHeight="1">
      <c r="A65" s="42" t="s">
        <v>987</v>
      </c>
      <c r="B65" s="42" t="s">
        <v>882</v>
      </c>
      <c r="C65" s="42" t="s">
        <v>883</v>
      </c>
      <c r="D65" s="43" t="s">
        <v>884</v>
      </c>
      <c r="E65" s="42" t="s">
        <v>885</v>
      </c>
      <c r="F65" s="42" t="s">
        <v>886</v>
      </c>
      <c r="G65" s="44" t="s">
        <v>887</v>
      </c>
      <c r="H65" s="44" t="s">
        <v>888</v>
      </c>
      <c r="I65" s="45"/>
      <c r="J65" s="45"/>
    </row>
    <row r="66" ht="30.0" customHeight="1">
      <c r="A66" s="53" t="s">
        <v>889</v>
      </c>
      <c r="B66" s="53" t="s">
        <v>962</v>
      </c>
      <c r="C66" s="53" t="s">
        <v>963</v>
      </c>
      <c r="D66" s="54" t="s">
        <v>964</v>
      </c>
      <c r="E66" s="53" t="s">
        <v>965</v>
      </c>
      <c r="F66" s="55"/>
      <c r="G66" s="56"/>
      <c r="H66" s="56">
        <v>0.84</v>
      </c>
      <c r="I66" s="61"/>
      <c r="J66" s="61"/>
    </row>
    <row r="67" ht="30.0" customHeight="1">
      <c r="A67" s="57" t="s">
        <v>898</v>
      </c>
      <c r="B67" s="57" t="s">
        <v>966</v>
      </c>
      <c r="C67" s="57" t="s">
        <v>963</v>
      </c>
      <c r="D67" s="58" t="s">
        <v>967</v>
      </c>
      <c r="E67" s="62">
        <v>0.0</v>
      </c>
      <c r="F67" s="71">
        <f>0.84/G67</f>
        <v>0.01067130106</v>
      </c>
      <c r="G67" s="60">
        <v>78.7158</v>
      </c>
      <c r="H67" s="60">
        <v>0.84</v>
      </c>
      <c r="I67" s="45"/>
      <c r="J67" s="45"/>
    </row>
    <row r="68" ht="30.0" customHeight="1">
      <c r="A68" s="50"/>
      <c r="B68" s="50"/>
      <c r="C68" s="50"/>
      <c r="D68" s="51"/>
      <c r="E68" s="50"/>
      <c r="F68" s="50"/>
      <c r="G68" s="52"/>
      <c r="H68" s="52"/>
      <c r="I68" s="45"/>
      <c r="J68" s="45"/>
    </row>
    <row r="69" ht="30.0" customHeight="1">
      <c r="A69" s="42" t="s">
        <v>988</v>
      </c>
      <c r="B69" s="42" t="s">
        <v>882</v>
      </c>
      <c r="C69" s="42" t="s">
        <v>883</v>
      </c>
      <c r="D69" s="43" t="s">
        <v>884</v>
      </c>
      <c r="E69" s="42" t="s">
        <v>885</v>
      </c>
      <c r="F69" s="42" t="s">
        <v>886</v>
      </c>
      <c r="G69" s="44" t="s">
        <v>887</v>
      </c>
      <c r="H69" s="44" t="s">
        <v>888</v>
      </c>
      <c r="I69" s="45"/>
      <c r="J69" s="45"/>
    </row>
    <row r="70" ht="30.0" customHeight="1">
      <c r="A70" s="53" t="s">
        <v>889</v>
      </c>
      <c r="B70" s="53" t="s">
        <v>989</v>
      </c>
      <c r="C70" s="53" t="s">
        <v>963</v>
      </c>
      <c r="D70" s="54" t="s">
        <v>990</v>
      </c>
      <c r="E70" s="53" t="s">
        <v>950</v>
      </c>
      <c r="F70" s="55"/>
      <c r="G70" s="56"/>
      <c r="H70" s="56">
        <v>1.65</v>
      </c>
      <c r="I70" s="61"/>
      <c r="J70" s="61"/>
    </row>
    <row r="71" ht="30.0" customHeight="1">
      <c r="A71" s="57" t="s">
        <v>898</v>
      </c>
      <c r="B71" s="57" t="s">
        <v>991</v>
      </c>
      <c r="C71" s="57" t="s">
        <v>963</v>
      </c>
      <c r="D71" s="58" t="s">
        <v>992</v>
      </c>
      <c r="E71" s="62" t="s">
        <v>993</v>
      </c>
      <c r="F71" s="71">
        <f>0.05/G71</f>
        <v>0.0005761058929</v>
      </c>
      <c r="G71" s="60">
        <v>86.7896</v>
      </c>
      <c r="H71" s="60">
        <v>0.05</v>
      </c>
      <c r="I71" s="45"/>
      <c r="J71" s="72"/>
    </row>
    <row r="72" ht="30.0" customHeight="1">
      <c r="A72" s="57" t="s">
        <v>898</v>
      </c>
      <c r="B72" s="57" t="s">
        <v>994</v>
      </c>
      <c r="C72" s="57" t="s">
        <v>963</v>
      </c>
      <c r="D72" s="58" t="s">
        <v>995</v>
      </c>
      <c r="E72" s="57" t="s">
        <v>996</v>
      </c>
      <c r="F72" s="71">
        <f>1.6/G72</f>
        <v>0.08740637957</v>
      </c>
      <c r="G72" s="60">
        <v>18.3053</v>
      </c>
      <c r="H72" s="60">
        <v>1.6</v>
      </c>
      <c r="I72" s="45"/>
      <c r="J72" s="45"/>
    </row>
    <row r="73" ht="30.0" customHeight="1">
      <c r="A73" s="50"/>
      <c r="B73" s="50"/>
      <c r="C73" s="50"/>
      <c r="D73" s="51"/>
      <c r="E73" s="50"/>
      <c r="F73" s="50"/>
      <c r="G73" s="52"/>
      <c r="H73" s="52"/>
      <c r="I73" s="45"/>
      <c r="J73" s="45"/>
    </row>
    <row r="74" ht="30.0" customHeight="1">
      <c r="A74" s="42" t="s">
        <v>997</v>
      </c>
      <c r="B74" s="42" t="s">
        <v>882</v>
      </c>
      <c r="C74" s="42" t="s">
        <v>883</v>
      </c>
      <c r="D74" s="43" t="s">
        <v>884</v>
      </c>
      <c r="E74" s="42" t="s">
        <v>885</v>
      </c>
      <c r="F74" s="42" t="s">
        <v>886</v>
      </c>
      <c r="G74" s="44" t="s">
        <v>887</v>
      </c>
      <c r="H74" s="44" t="s">
        <v>888</v>
      </c>
      <c r="I74" s="45"/>
      <c r="J74" s="45"/>
    </row>
    <row r="75" ht="30.0" customHeight="1">
      <c r="A75" s="53" t="s">
        <v>889</v>
      </c>
      <c r="B75" s="53" t="s">
        <v>998</v>
      </c>
      <c r="C75" s="53" t="s">
        <v>963</v>
      </c>
      <c r="D75" s="54" t="s">
        <v>999</v>
      </c>
      <c r="E75" s="53" t="s">
        <v>950</v>
      </c>
      <c r="F75" s="55"/>
      <c r="G75" s="56"/>
      <c r="H75" s="56">
        <v>4.79</v>
      </c>
      <c r="I75" s="61"/>
      <c r="J75" s="61"/>
    </row>
    <row r="76" ht="30.0" customHeight="1">
      <c r="A76" s="57" t="s">
        <v>898</v>
      </c>
      <c r="B76" s="57" t="s">
        <v>1000</v>
      </c>
      <c r="C76" s="57" t="s">
        <v>963</v>
      </c>
      <c r="D76" s="58" t="s">
        <v>1001</v>
      </c>
      <c r="E76" s="62" t="s">
        <v>993</v>
      </c>
      <c r="F76" s="71">
        <f t="shared" ref="F76:F80" si="1">0.1/G76</f>
        <v>0.001307666456</v>
      </c>
      <c r="G76" s="60">
        <v>76.4721</v>
      </c>
      <c r="H76" s="62">
        <v>0.1</v>
      </c>
      <c r="I76" s="45"/>
      <c r="J76" s="45"/>
    </row>
    <row r="77" ht="30.0" customHeight="1">
      <c r="A77" s="57" t="s">
        <v>898</v>
      </c>
      <c r="B77" s="57" t="s">
        <v>1002</v>
      </c>
      <c r="C77" s="57" t="s">
        <v>963</v>
      </c>
      <c r="D77" s="58" t="s">
        <v>1003</v>
      </c>
      <c r="E77" s="62" t="s">
        <v>993</v>
      </c>
      <c r="F77" s="71">
        <f t="shared" si="1"/>
        <v>0.02999940001</v>
      </c>
      <c r="G77" s="60">
        <v>3.3334</v>
      </c>
      <c r="H77" s="62">
        <v>0.48</v>
      </c>
      <c r="I77" s="45"/>
      <c r="J77" s="45"/>
    </row>
    <row r="78" ht="30.0" customHeight="1">
      <c r="A78" s="57" t="s">
        <v>898</v>
      </c>
      <c r="B78" s="57" t="s">
        <v>1004</v>
      </c>
      <c r="C78" s="57" t="s">
        <v>963</v>
      </c>
      <c r="D78" s="58" t="s">
        <v>1005</v>
      </c>
      <c r="E78" s="62" t="s">
        <v>993</v>
      </c>
      <c r="F78" s="71">
        <f t="shared" si="1"/>
        <v>0.001064116193</v>
      </c>
      <c r="G78" s="60">
        <v>93.9747</v>
      </c>
      <c r="H78" s="62">
        <v>0.71</v>
      </c>
      <c r="I78" s="45"/>
      <c r="J78" s="45"/>
    </row>
    <row r="79" ht="30.0" customHeight="1">
      <c r="A79" s="57" t="s">
        <v>898</v>
      </c>
      <c r="B79" s="57" t="s">
        <v>1006</v>
      </c>
      <c r="C79" s="57" t="s">
        <v>963</v>
      </c>
      <c r="D79" s="58" t="s">
        <v>1007</v>
      </c>
      <c r="E79" s="62" t="s">
        <v>993</v>
      </c>
      <c r="F79" s="71">
        <f t="shared" si="1"/>
        <v>0.001404427317</v>
      </c>
      <c r="G79" s="60">
        <v>71.2034</v>
      </c>
      <c r="H79" s="62">
        <v>0.01</v>
      </c>
      <c r="I79" s="45"/>
      <c r="J79" s="45"/>
    </row>
    <row r="80" ht="30.0" customHeight="1">
      <c r="A80" s="57" t="s">
        <v>898</v>
      </c>
      <c r="B80" s="57" t="s">
        <v>1008</v>
      </c>
      <c r="C80" s="57" t="s">
        <v>963</v>
      </c>
      <c r="D80" s="58" t="s">
        <v>1009</v>
      </c>
      <c r="E80" s="62" t="s">
        <v>993</v>
      </c>
      <c r="F80" s="71">
        <f t="shared" si="1"/>
        <v>0.002938954966</v>
      </c>
      <c r="G80" s="60">
        <v>34.0257</v>
      </c>
      <c r="H80" s="62">
        <v>0.48</v>
      </c>
      <c r="I80" s="45"/>
      <c r="J80" s="45"/>
    </row>
    <row r="81" ht="30.0" customHeight="1">
      <c r="A81" s="57" t="s">
        <v>898</v>
      </c>
      <c r="B81" s="57" t="s">
        <v>994</v>
      </c>
      <c r="C81" s="57" t="s">
        <v>963</v>
      </c>
      <c r="D81" s="58" t="s">
        <v>995</v>
      </c>
      <c r="E81" s="57" t="s">
        <v>996</v>
      </c>
      <c r="F81" s="71">
        <f>3/G81</f>
        <v>0.1638869617</v>
      </c>
      <c r="G81" s="60">
        <v>18.3053</v>
      </c>
      <c r="H81" s="62">
        <v>3.01</v>
      </c>
      <c r="I81" s="45"/>
      <c r="J81" s="45"/>
    </row>
    <row r="82" ht="30.0" customHeight="1">
      <c r="A82" s="50"/>
      <c r="B82" s="50"/>
      <c r="C82" s="50"/>
      <c r="D82" s="51"/>
      <c r="E82" s="50"/>
      <c r="F82" s="50"/>
      <c r="G82" s="52"/>
      <c r="H82" s="52"/>
      <c r="I82" s="45"/>
      <c r="J82" s="45"/>
    </row>
    <row r="83" ht="30.0" customHeight="1">
      <c r="A83" s="42" t="s">
        <v>1010</v>
      </c>
      <c r="B83" s="42" t="s">
        <v>882</v>
      </c>
      <c r="C83" s="42" t="s">
        <v>883</v>
      </c>
      <c r="D83" s="43" t="s">
        <v>884</v>
      </c>
      <c r="E83" s="42" t="s">
        <v>885</v>
      </c>
      <c r="F83" s="42" t="s">
        <v>886</v>
      </c>
      <c r="G83" s="44" t="s">
        <v>887</v>
      </c>
      <c r="H83" s="44" t="s">
        <v>888</v>
      </c>
      <c r="I83" s="45"/>
      <c r="J83" s="45"/>
    </row>
    <row r="84" ht="30.0" customHeight="1">
      <c r="A84" s="53" t="s">
        <v>889</v>
      </c>
      <c r="B84" s="53" t="s">
        <v>1011</v>
      </c>
      <c r="C84" s="53" t="s">
        <v>944</v>
      </c>
      <c r="D84" s="54" t="s">
        <v>74</v>
      </c>
      <c r="E84" s="53" t="s">
        <v>39</v>
      </c>
      <c r="F84" s="55"/>
      <c r="G84" s="73"/>
      <c r="H84" s="73">
        <v>6758.75</v>
      </c>
      <c r="I84" s="61"/>
      <c r="J84" s="61"/>
    </row>
    <row r="85" ht="30.0" customHeight="1">
      <c r="A85" s="57" t="s">
        <v>898</v>
      </c>
      <c r="B85" s="57" t="s">
        <v>1012</v>
      </c>
      <c r="C85" s="57" t="s">
        <v>944</v>
      </c>
      <c r="D85" s="58" t="s">
        <v>1013</v>
      </c>
      <c r="E85" s="57" t="s">
        <v>39</v>
      </c>
      <c r="F85" s="59">
        <v>1.0</v>
      </c>
      <c r="G85" s="22">
        <v>6758.75</v>
      </c>
      <c r="H85" s="22">
        <v>6758.75</v>
      </c>
      <c r="I85" s="45"/>
      <c r="J85" s="45"/>
    </row>
    <row r="86" ht="30.0" customHeight="1">
      <c r="A86" s="50"/>
      <c r="B86" s="50"/>
      <c r="C86" s="50"/>
      <c r="D86" s="51"/>
      <c r="E86" s="50"/>
      <c r="F86" s="50"/>
      <c r="G86" s="52"/>
      <c r="H86" s="52"/>
      <c r="I86" s="45"/>
      <c r="J86" s="45"/>
    </row>
    <row r="87" ht="30.0" customHeight="1">
      <c r="A87" s="42" t="s">
        <v>1014</v>
      </c>
      <c r="B87" s="42" t="s">
        <v>882</v>
      </c>
      <c r="C87" s="42" t="s">
        <v>883</v>
      </c>
      <c r="D87" s="43" t="s">
        <v>884</v>
      </c>
      <c r="E87" s="42" t="s">
        <v>885</v>
      </c>
      <c r="F87" s="42" t="s">
        <v>886</v>
      </c>
      <c r="G87" s="44" t="s">
        <v>887</v>
      </c>
      <c r="H87" s="44" t="s">
        <v>888</v>
      </c>
      <c r="I87" s="45"/>
      <c r="J87" s="45"/>
    </row>
    <row r="88" ht="30.0" customHeight="1">
      <c r="A88" s="53" t="s">
        <v>889</v>
      </c>
      <c r="B88" s="53" t="s">
        <v>1015</v>
      </c>
      <c r="C88" s="53" t="s">
        <v>894</v>
      </c>
      <c r="D88" s="54" t="s">
        <v>1016</v>
      </c>
      <c r="E88" s="53" t="s">
        <v>78</v>
      </c>
      <c r="F88" s="55"/>
      <c r="G88" s="56"/>
      <c r="H88" s="56">
        <v>129.9</v>
      </c>
      <c r="I88" s="61"/>
      <c r="J88" s="61"/>
    </row>
    <row r="89" ht="30.0" customHeight="1">
      <c r="A89" s="57" t="s">
        <v>895</v>
      </c>
      <c r="B89" s="57" t="s">
        <v>1017</v>
      </c>
      <c r="C89" s="57" t="s">
        <v>894</v>
      </c>
      <c r="D89" s="58" t="s">
        <v>1018</v>
      </c>
      <c r="E89" s="57" t="s">
        <v>953</v>
      </c>
      <c r="F89" s="59">
        <v>0.0342</v>
      </c>
      <c r="G89" s="60">
        <v>412.69</v>
      </c>
      <c r="H89" s="60">
        <v>14.11</v>
      </c>
      <c r="I89" s="45"/>
      <c r="J89" s="45"/>
    </row>
    <row r="90" ht="30.0" customHeight="1">
      <c r="A90" s="57" t="s">
        <v>895</v>
      </c>
      <c r="B90" s="57" t="s">
        <v>1019</v>
      </c>
      <c r="C90" s="57" t="s">
        <v>894</v>
      </c>
      <c r="D90" s="58" t="s">
        <v>1020</v>
      </c>
      <c r="E90" s="57" t="s">
        <v>956</v>
      </c>
      <c r="F90" s="59">
        <v>0.0612</v>
      </c>
      <c r="G90" s="60">
        <v>162.58</v>
      </c>
      <c r="H90" s="60">
        <v>9.94</v>
      </c>
      <c r="I90" s="45"/>
      <c r="J90" s="45"/>
    </row>
    <row r="91" ht="30.0" customHeight="1">
      <c r="A91" s="57" t="s">
        <v>895</v>
      </c>
      <c r="B91" s="57" t="s">
        <v>1021</v>
      </c>
      <c r="C91" s="57" t="s">
        <v>894</v>
      </c>
      <c r="D91" s="58" t="s">
        <v>1022</v>
      </c>
      <c r="E91" s="57" t="s">
        <v>82</v>
      </c>
      <c r="F91" s="59">
        <v>1.3913</v>
      </c>
      <c r="G91" s="60">
        <v>10.87</v>
      </c>
      <c r="H91" s="60">
        <v>15.12</v>
      </c>
      <c r="I91" s="45"/>
      <c r="J91" s="45"/>
    </row>
    <row r="92" ht="30.0" customHeight="1">
      <c r="A92" s="57" t="s">
        <v>895</v>
      </c>
      <c r="B92" s="57" t="s">
        <v>1023</v>
      </c>
      <c r="C92" s="57" t="s">
        <v>894</v>
      </c>
      <c r="D92" s="58" t="s">
        <v>1024</v>
      </c>
      <c r="E92" s="57" t="s">
        <v>1025</v>
      </c>
      <c r="F92" s="59">
        <v>0.0524</v>
      </c>
      <c r="G92" s="60">
        <v>3.01</v>
      </c>
      <c r="H92" s="60">
        <v>0.15</v>
      </c>
      <c r="I92" s="45"/>
      <c r="J92" s="45"/>
    </row>
    <row r="93" ht="30.0" customHeight="1">
      <c r="A93" s="57" t="s">
        <v>895</v>
      </c>
      <c r="B93" s="57" t="s">
        <v>1026</v>
      </c>
      <c r="C93" s="57" t="s">
        <v>894</v>
      </c>
      <c r="D93" s="58" t="s">
        <v>1027</v>
      </c>
      <c r="E93" s="57" t="s">
        <v>950</v>
      </c>
      <c r="F93" s="59">
        <v>0.1571</v>
      </c>
      <c r="G93" s="60">
        <v>8.73</v>
      </c>
      <c r="H93" s="60">
        <v>1.37</v>
      </c>
      <c r="I93" s="45"/>
      <c r="J93" s="45"/>
    </row>
    <row r="94" ht="30.0" customHeight="1">
      <c r="A94" s="57" t="s">
        <v>895</v>
      </c>
      <c r="B94" s="57" t="s">
        <v>975</v>
      </c>
      <c r="C94" s="57" t="s">
        <v>894</v>
      </c>
      <c r="D94" s="58" t="s">
        <v>943</v>
      </c>
      <c r="E94" s="57" t="s">
        <v>946</v>
      </c>
      <c r="F94" s="59">
        <v>0.2795</v>
      </c>
      <c r="G94" s="60">
        <v>18.02</v>
      </c>
      <c r="H94" s="60">
        <v>5.03</v>
      </c>
      <c r="I94" s="45"/>
      <c r="J94" s="45"/>
    </row>
    <row r="95" ht="30.0" customHeight="1">
      <c r="A95" s="57" t="s">
        <v>895</v>
      </c>
      <c r="B95" s="57" t="s">
        <v>1028</v>
      </c>
      <c r="C95" s="57" t="s">
        <v>894</v>
      </c>
      <c r="D95" s="58" t="s">
        <v>1029</v>
      </c>
      <c r="E95" s="57" t="s">
        <v>946</v>
      </c>
      <c r="F95" s="59">
        <v>0.0064</v>
      </c>
      <c r="G95" s="60">
        <v>117.6</v>
      </c>
      <c r="H95" s="60">
        <v>0.75</v>
      </c>
      <c r="I95" s="45"/>
      <c r="J95" s="45"/>
    </row>
    <row r="96" ht="30.0" customHeight="1">
      <c r="A96" s="57" t="s">
        <v>898</v>
      </c>
      <c r="B96" s="57" t="s">
        <v>1030</v>
      </c>
      <c r="C96" s="57" t="s">
        <v>894</v>
      </c>
      <c r="D96" s="58" t="s">
        <v>1031</v>
      </c>
      <c r="E96" s="57" t="s">
        <v>950</v>
      </c>
      <c r="F96" s="59">
        <v>0.1426</v>
      </c>
      <c r="G96" s="60">
        <v>585.13</v>
      </c>
      <c r="H96" s="60">
        <v>83.43</v>
      </c>
      <c r="I96" s="45"/>
      <c r="J96" s="45"/>
    </row>
    <row r="97" ht="30.0" customHeight="1">
      <c r="A97" s="50"/>
      <c r="B97" s="50"/>
      <c r="C97" s="50"/>
      <c r="D97" s="51"/>
      <c r="E97" s="50"/>
      <c r="F97" s="50"/>
      <c r="G97" s="52"/>
      <c r="H97" s="52"/>
      <c r="I97" s="45"/>
      <c r="J97" s="45"/>
    </row>
    <row r="98" ht="30.0" customHeight="1">
      <c r="A98" s="42" t="s">
        <v>1032</v>
      </c>
      <c r="B98" s="42" t="s">
        <v>882</v>
      </c>
      <c r="C98" s="42" t="s">
        <v>883</v>
      </c>
      <c r="D98" s="43" t="s">
        <v>884</v>
      </c>
      <c r="E98" s="42" t="s">
        <v>885</v>
      </c>
      <c r="F98" s="42" t="s">
        <v>886</v>
      </c>
      <c r="G98" s="44" t="s">
        <v>887</v>
      </c>
      <c r="H98" s="44" t="s">
        <v>888</v>
      </c>
      <c r="I98" s="45"/>
      <c r="J98" s="45"/>
    </row>
    <row r="99" ht="30.0" customHeight="1">
      <c r="A99" s="53" t="s">
        <v>889</v>
      </c>
      <c r="B99" s="53" t="s">
        <v>1033</v>
      </c>
      <c r="C99" s="53" t="s">
        <v>894</v>
      </c>
      <c r="D99" s="54" t="s">
        <v>1034</v>
      </c>
      <c r="E99" s="53" t="s">
        <v>82</v>
      </c>
      <c r="F99" s="55"/>
      <c r="G99" s="56"/>
      <c r="H99" s="56">
        <v>19.18</v>
      </c>
      <c r="I99" s="61"/>
      <c r="J99" s="61"/>
    </row>
    <row r="100" ht="30.0" customHeight="1">
      <c r="A100" s="57" t="s">
        <v>895</v>
      </c>
      <c r="B100" s="57" t="s">
        <v>1035</v>
      </c>
      <c r="C100" s="57" t="s">
        <v>894</v>
      </c>
      <c r="D100" s="58" t="s">
        <v>1036</v>
      </c>
      <c r="E100" s="57" t="s">
        <v>82</v>
      </c>
      <c r="F100" s="59">
        <v>1.0</v>
      </c>
      <c r="G100" s="60">
        <v>12.11</v>
      </c>
      <c r="H100" s="60">
        <v>12.11</v>
      </c>
      <c r="I100" s="45"/>
      <c r="J100" s="45"/>
    </row>
    <row r="101" ht="30.0" customHeight="1">
      <c r="A101" s="57" t="s">
        <v>895</v>
      </c>
      <c r="B101" s="57" t="s">
        <v>1037</v>
      </c>
      <c r="C101" s="57" t="s">
        <v>894</v>
      </c>
      <c r="D101" s="58" t="s">
        <v>1038</v>
      </c>
      <c r="E101" s="57" t="s">
        <v>946</v>
      </c>
      <c r="F101" s="59">
        <v>0.0635</v>
      </c>
      <c r="G101" s="60">
        <v>18.4</v>
      </c>
      <c r="H101" s="60">
        <v>1.16</v>
      </c>
      <c r="I101" s="45"/>
      <c r="J101" s="45"/>
    </row>
    <row r="102" ht="30.0" customHeight="1">
      <c r="A102" s="57" t="s">
        <v>895</v>
      </c>
      <c r="B102" s="57" t="s">
        <v>1039</v>
      </c>
      <c r="C102" s="57" t="s">
        <v>894</v>
      </c>
      <c r="D102" s="58" t="s">
        <v>1040</v>
      </c>
      <c r="E102" s="57" t="s">
        <v>946</v>
      </c>
      <c r="F102" s="59">
        <v>0.1945</v>
      </c>
      <c r="G102" s="60">
        <v>24.98</v>
      </c>
      <c r="H102" s="60">
        <v>4.85</v>
      </c>
      <c r="I102" s="45"/>
      <c r="J102" s="45"/>
    </row>
    <row r="103" ht="30.0" customHeight="1">
      <c r="A103" s="57" t="s">
        <v>898</v>
      </c>
      <c r="B103" s="57" t="s">
        <v>1041</v>
      </c>
      <c r="C103" s="57" t="s">
        <v>894</v>
      </c>
      <c r="D103" s="58" t="s">
        <v>1042</v>
      </c>
      <c r="E103" s="57" t="s">
        <v>82</v>
      </c>
      <c r="F103" s="59">
        <v>0.025</v>
      </c>
      <c r="G103" s="60">
        <v>26.2</v>
      </c>
      <c r="H103" s="60">
        <v>0.65</v>
      </c>
      <c r="I103" s="45"/>
      <c r="J103" s="45"/>
    </row>
    <row r="104" ht="30.0" customHeight="1">
      <c r="A104" s="57" t="s">
        <v>898</v>
      </c>
      <c r="B104" s="57" t="s">
        <v>1043</v>
      </c>
      <c r="C104" s="57" t="s">
        <v>894</v>
      </c>
      <c r="D104" s="58" t="s">
        <v>1044</v>
      </c>
      <c r="E104" s="57" t="s">
        <v>39</v>
      </c>
      <c r="F104" s="59">
        <v>1.9665</v>
      </c>
      <c r="G104" s="60">
        <v>0.21</v>
      </c>
      <c r="H104" s="60">
        <v>0.41</v>
      </c>
      <c r="I104" s="45"/>
      <c r="J104" s="45"/>
    </row>
    <row r="105" ht="30.0" customHeight="1">
      <c r="A105" s="50"/>
      <c r="B105" s="50"/>
      <c r="C105" s="50"/>
      <c r="D105" s="51"/>
      <c r="E105" s="50"/>
      <c r="F105" s="50"/>
      <c r="G105" s="52"/>
      <c r="H105" s="52"/>
      <c r="I105" s="45"/>
      <c r="J105" s="45"/>
    </row>
    <row r="106" ht="30.0" customHeight="1">
      <c r="A106" s="42" t="s">
        <v>1045</v>
      </c>
      <c r="B106" s="42" t="s">
        <v>882</v>
      </c>
      <c r="C106" s="42" t="s">
        <v>883</v>
      </c>
      <c r="D106" s="43" t="s">
        <v>884</v>
      </c>
      <c r="E106" s="42" t="s">
        <v>885</v>
      </c>
      <c r="F106" s="42" t="s">
        <v>886</v>
      </c>
      <c r="G106" s="44" t="s">
        <v>887</v>
      </c>
      <c r="H106" s="44" t="s">
        <v>888</v>
      </c>
      <c r="I106" s="45"/>
      <c r="J106" s="45"/>
    </row>
    <row r="107" ht="30.0" customHeight="1">
      <c r="A107" s="53" t="s">
        <v>889</v>
      </c>
      <c r="B107" s="53" t="s">
        <v>1046</v>
      </c>
      <c r="C107" s="53" t="s">
        <v>891</v>
      </c>
      <c r="D107" s="54" t="s">
        <v>87</v>
      </c>
      <c r="E107" s="53" t="s">
        <v>950</v>
      </c>
      <c r="F107" s="55"/>
      <c r="G107" s="56"/>
      <c r="H107" s="56">
        <v>81.09</v>
      </c>
      <c r="I107" s="61"/>
      <c r="J107" s="61"/>
    </row>
    <row r="108" ht="30.0" customHeight="1">
      <c r="A108" s="57" t="s">
        <v>895</v>
      </c>
      <c r="B108" s="57" t="s">
        <v>942</v>
      </c>
      <c r="C108" s="57" t="s">
        <v>891</v>
      </c>
      <c r="D108" s="58" t="s">
        <v>943</v>
      </c>
      <c r="E108" s="57" t="s">
        <v>941</v>
      </c>
      <c r="F108" s="59">
        <v>4.5</v>
      </c>
      <c r="G108" s="60">
        <v>18.02</v>
      </c>
      <c r="H108" s="60">
        <v>81.09</v>
      </c>
      <c r="I108" s="45"/>
      <c r="J108" s="45"/>
    </row>
    <row r="109" ht="30.0" customHeight="1">
      <c r="A109" s="50"/>
      <c r="B109" s="50"/>
      <c r="C109" s="50"/>
      <c r="D109" s="51"/>
      <c r="E109" s="50"/>
      <c r="F109" s="50"/>
      <c r="G109" s="52"/>
      <c r="H109" s="52"/>
      <c r="I109" s="45"/>
      <c r="J109" s="45"/>
    </row>
    <row r="110" ht="30.0" customHeight="1">
      <c r="A110" s="42" t="s">
        <v>1047</v>
      </c>
      <c r="B110" s="42" t="s">
        <v>882</v>
      </c>
      <c r="C110" s="42" t="s">
        <v>883</v>
      </c>
      <c r="D110" s="43" t="s">
        <v>884</v>
      </c>
      <c r="E110" s="42" t="s">
        <v>885</v>
      </c>
      <c r="F110" s="42" t="s">
        <v>886</v>
      </c>
      <c r="G110" s="44" t="s">
        <v>887</v>
      </c>
      <c r="H110" s="44" t="s">
        <v>888</v>
      </c>
      <c r="I110" s="45"/>
      <c r="J110" s="45"/>
    </row>
    <row r="111" ht="30.0" customHeight="1">
      <c r="A111" s="53" t="s">
        <v>889</v>
      </c>
      <c r="B111" s="53" t="s">
        <v>1048</v>
      </c>
      <c r="C111" s="53" t="s">
        <v>894</v>
      </c>
      <c r="D111" s="54" t="s">
        <v>1049</v>
      </c>
      <c r="E111" s="53" t="s">
        <v>950</v>
      </c>
      <c r="F111" s="55"/>
      <c r="G111" s="56"/>
      <c r="H111" s="56">
        <v>30.31</v>
      </c>
      <c r="I111" s="61"/>
      <c r="J111" s="61"/>
    </row>
    <row r="112" ht="30.0" customHeight="1">
      <c r="A112" s="57" t="s">
        <v>895</v>
      </c>
      <c r="B112" s="57" t="s">
        <v>1050</v>
      </c>
      <c r="C112" s="57" t="s">
        <v>894</v>
      </c>
      <c r="D112" s="58" t="s">
        <v>1051</v>
      </c>
      <c r="E112" s="57" t="s">
        <v>953</v>
      </c>
      <c r="F112" s="59">
        <v>0.274</v>
      </c>
      <c r="G112" s="60">
        <v>33.78</v>
      </c>
      <c r="H112" s="60">
        <v>9.25</v>
      </c>
      <c r="I112" s="45"/>
      <c r="J112" s="45"/>
    </row>
    <row r="113" ht="30.0" customHeight="1">
      <c r="A113" s="57" t="s">
        <v>895</v>
      </c>
      <c r="B113" s="57" t="s">
        <v>1052</v>
      </c>
      <c r="C113" s="57" t="s">
        <v>894</v>
      </c>
      <c r="D113" s="58" t="s">
        <v>1053</v>
      </c>
      <c r="E113" s="57" t="s">
        <v>956</v>
      </c>
      <c r="F113" s="59">
        <v>0.254</v>
      </c>
      <c r="G113" s="60">
        <v>27.95</v>
      </c>
      <c r="H113" s="60">
        <v>7.09</v>
      </c>
      <c r="I113" s="45"/>
      <c r="J113" s="45"/>
    </row>
    <row r="114" ht="30.0" customHeight="1">
      <c r="A114" s="57" t="s">
        <v>895</v>
      </c>
      <c r="B114" s="57" t="s">
        <v>1054</v>
      </c>
      <c r="C114" s="57" t="s">
        <v>894</v>
      </c>
      <c r="D114" s="58" t="s">
        <v>1055</v>
      </c>
      <c r="E114" s="57" t="s">
        <v>950</v>
      </c>
      <c r="F114" s="59">
        <v>1.0</v>
      </c>
      <c r="G114" s="60">
        <v>2.26</v>
      </c>
      <c r="H114" s="60">
        <v>2.26</v>
      </c>
      <c r="I114" s="45"/>
      <c r="J114" s="45"/>
    </row>
    <row r="115" ht="30.0" customHeight="1">
      <c r="A115" s="57" t="s">
        <v>895</v>
      </c>
      <c r="B115" s="57" t="s">
        <v>975</v>
      </c>
      <c r="C115" s="57" t="s">
        <v>894</v>
      </c>
      <c r="D115" s="58" t="s">
        <v>943</v>
      </c>
      <c r="E115" s="57" t="s">
        <v>946</v>
      </c>
      <c r="F115" s="59">
        <v>0.65</v>
      </c>
      <c r="G115" s="60">
        <v>18.02</v>
      </c>
      <c r="H115" s="60">
        <v>11.71</v>
      </c>
      <c r="I115" s="45"/>
      <c r="J115" s="45"/>
    </row>
    <row r="116" ht="30.0" customHeight="1">
      <c r="A116" s="50"/>
      <c r="B116" s="50"/>
      <c r="C116" s="50"/>
      <c r="D116" s="51"/>
      <c r="E116" s="50"/>
      <c r="F116" s="50"/>
      <c r="G116" s="52"/>
      <c r="H116" s="52"/>
      <c r="I116" s="45"/>
      <c r="J116" s="45"/>
    </row>
    <row r="117" ht="30.0" customHeight="1">
      <c r="A117" s="42" t="s">
        <v>1056</v>
      </c>
      <c r="B117" s="42" t="s">
        <v>882</v>
      </c>
      <c r="C117" s="42" t="s">
        <v>883</v>
      </c>
      <c r="D117" s="43" t="s">
        <v>884</v>
      </c>
      <c r="E117" s="42" t="s">
        <v>885</v>
      </c>
      <c r="F117" s="42" t="s">
        <v>886</v>
      </c>
      <c r="G117" s="44" t="s">
        <v>887</v>
      </c>
      <c r="H117" s="44" t="s">
        <v>888</v>
      </c>
      <c r="I117" s="45"/>
      <c r="J117" s="45"/>
    </row>
    <row r="118" ht="30.0" customHeight="1">
      <c r="A118" s="53" t="s">
        <v>889</v>
      </c>
      <c r="B118" s="53" t="s">
        <v>1057</v>
      </c>
      <c r="C118" s="53" t="s">
        <v>894</v>
      </c>
      <c r="D118" s="54" t="s">
        <v>1058</v>
      </c>
      <c r="E118" s="53" t="s">
        <v>921</v>
      </c>
      <c r="F118" s="55"/>
      <c r="G118" s="56"/>
      <c r="H118" s="56">
        <v>2.89</v>
      </c>
      <c r="I118" s="61"/>
      <c r="J118" s="61"/>
    </row>
    <row r="119" ht="30.0" customHeight="1">
      <c r="A119" s="57" t="s">
        <v>895</v>
      </c>
      <c r="B119" s="57" t="s">
        <v>1059</v>
      </c>
      <c r="C119" s="57" t="s">
        <v>894</v>
      </c>
      <c r="D119" s="58" t="s">
        <v>1060</v>
      </c>
      <c r="E119" s="57" t="s">
        <v>953</v>
      </c>
      <c r="F119" s="59">
        <v>0.025</v>
      </c>
      <c r="G119" s="60">
        <v>5.95</v>
      </c>
      <c r="H119" s="60">
        <v>0.14</v>
      </c>
      <c r="I119" s="45"/>
      <c r="J119" s="45"/>
    </row>
    <row r="120" ht="30.0" customHeight="1">
      <c r="A120" s="57" t="s">
        <v>895</v>
      </c>
      <c r="B120" s="57" t="s">
        <v>1061</v>
      </c>
      <c r="C120" s="57" t="s">
        <v>894</v>
      </c>
      <c r="D120" s="58" t="s">
        <v>1062</v>
      </c>
      <c r="E120" s="57" t="s">
        <v>956</v>
      </c>
      <c r="F120" s="59">
        <v>0.042</v>
      </c>
      <c r="G120" s="60">
        <v>0.65</v>
      </c>
      <c r="H120" s="60">
        <v>0.02</v>
      </c>
      <c r="I120" s="45"/>
      <c r="J120" s="45"/>
    </row>
    <row r="121" ht="30.0" customHeight="1">
      <c r="A121" s="57" t="s">
        <v>895</v>
      </c>
      <c r="B121" s="57" t="s">
        <v>975</v>
      </c>
      <c r="C121" s="57" t="s">
        <v>894</v>
      </c>
      <c r="D121" s="58" t="s">
        <v>943</v>
      </c>
      <c r="E121" s="57" t="s">
        <v>946</v>
      </c>
      <c r="F121" s="59">
        <v>0.089</v>
      </c>
      <c r="G121" s="60">
        <v>18.02</v>
      </c>
      <c r="H121" s="60">
        <v>1.6</v>
      </c>
      <c r="I121" s="45"/>
      <c r="J121" s="45"/>
    </row>
    <row r="122" ht="30.0" customHeight="1">
      <c r="A122" s="57" t="s">
        <v>895</v>
      </c>
      <c r="B122" s="57" t="s">
        <v>976</v>
      </c>
      <c r="C122" s="57" t="s">
        <v>894</v>
      </c>
      <c r="D122" s="58" t="s">
        <v>977</v>
      </c>
      <c r="E122" s="57" t="s">
        <v>946</v>
      </c>
      <c r="F122" s="59">
        <v>0.045</v>
      </c>
      <c r="G122" s="60">
        <v>25.14</v>
      </c>
      <c r="H122" s="60">
        <v>1.13</v>
      </c>
      <c r="I122" s="45"/>
      <c r="J122" s="45"/>
    </row>
    <row r="123" ht="30.0" customHeight="1">
      <c r="A123" s="50"/>
      <c r="B123" s="50"/>
      <c r="C123" s="50"/>
      <c r="D123" s="51"/>
      <c r="E123" s="50"/>
      <c r="F123" s="50"/>
      <c r="G123" s="52"/>
      <c r="H123" s="52"/>
      <c r="I123" s="45"/>
      <c r="J123" s="45"/>
    </row>
    <row r="124" ht="30.0" customHeight="1">
      <c r="A124" s="42" t="s">
        <v>1063</v>
      </c>
      <c r="B124" s="42" t="s">
        <v>882</v>
      </c>
      <c r="C124" s="42" t="s">
        <v>883</v>
      </c>
      <c r="D124" s="43" t="s">
        <v>884</v>
      </c>
      <c r="E124" s="42" t="s">
        <v>885</v>
      </c>
      <c r="F124" s="42" t="s">
        <v>886</v>
      </c>
      <c r="G124" s="44" t="s">
        <v>887</v>
      </c>
      <c r="H124" s="44" t="s">
        <v>888</v>
      </c>
      <c r="I124" s="45"/>
      <c r="J124" s="45"/>
    </row>
    <row r="125" ht="30.0" customHeight="1">
      <c r="A125" s="53" t="s">
        <v>889</v>
      </c>
      <c r="B125" s="53" t="s">
        <v>1064</v>
      </c>
      <c r="C125" s="53" t="s">
        <v>891</v>
      </c>
      <c r="D125" s="54" t="s">
        <v>1065</v>
      </c>
      <c r="E125" s="53" t="s">
        <v>950</v>
      </c>
      <c r="F125" s="55"/>
      <c r="G125" s="56"/>
      <c r="H125" s="56">
        <v>662.47</v>
      </c>
      <c r="I125" s="61"/>
      <c r="J125" s="61"/>
    </row>
    <row r="126" ht="30.0" customHeight="1">
      <c r="A126" s="57" t="s">
        <v>898</v>
      </c>
      <c r="B126" s="57" t="s">
        <v>891</v>
      </c>
      <c r="C126" s="57" t="s">
        <v>1066</v>
      </c>
      <c r="D126" s="58" t="s">
        <v>1067</v>
      </c>
      <c r="E126" s="57" t="s">
        <v>950</v>
      </c>
      <c r="F126" s="62">
        <v>545.47</v>
      </c>
      <c r="G126" s="60">
        <v>1.05</v>
      </c>
      <c r="H126" s="60">
        <v>572.74</v>
      </c>
      <c r="I126" s="45"/>
      <c r="J126" s="45"/>
    </row>
    <row r="127" ht="30.0" customHeight="1">
      <c r="A127" s="57" t="s">
        <v>938</v>
      </c>
      <c r="B127" s="57" t="s">
        <v>891</v>
      </c>
      <c r="C127" s="57" t="s">
        <v>1068</v>
      </c>
      <c r="D127" s="58" t="s">
        <v>1069</v>
      </c>
      <c r="E127" s="57" t="s">
        <v>950</v>
      </c>
      <c r="F127" s="62">
        <v>25.65</v>
      </c>
      <c r="G127" s="60">
        <v>1.0</v>
      </c>
      <c r="H127" s="60">
        <v>25.65</v>
      </c>
      <c r="I127" s="45"/>
      <c r="J127" s="45"/>
    </row>
    <row r="128" ht="30.0" customHeight="1">
      <c r="A128" s="57" t="s">
        <v>938</v>
      </c>
      <c r="B128" s="57" t="s">
        <v>891</v>
      </c>
      <c r="C128" s="57" t="s">
        <v>1070</v>
      </c>
      <c r="D128" s="58" t="s">
        <v>1071</v>
      </c>
      <c r="E128" s="57" t="s">
        <v>950</v>
      </c>
      <c r="F128" s="62">
        <v>64.08</v>
      </c>
      <c r="G128" s="60">
        <v>1.0</v>
      </c>
      <c r="H128" s="60">
        <v>64.08</v>
      </c>
      <c r="I128" s="45"/>
      <c r="J128" s="45"/>
    </row>
    <row r="129" ht="30.0" customHeight="1">
      <c r="A129" s="50"/>
      <c r="B129" s="50"/>
      <c r="C129" s="50"/>
      <c r="D129" s="51"/>
      <c r="E129" s="50"/>
      <c r="F129" s="50"/>
      <c r="G129" s="52"/>
      <c r="H129" s="52"/>
      <c r="I129" s="45"/>
      <c r="J129" s="45"/>
    </row>
    <row r="130" ht="30.0" customHeight="1">
      <c r="A130" s="42" t="s">
        <v>1072</v>
      </c>
      <c r="B130" s="42" t="s">
        <v>882</v>
      </c>
      <c r="C130" s="42" t="s">
        <v>883</v>
      </c>
      <c r="D130" s="43" t="s">
        <v>884</v>
      </c>
      <c r="E130" s="42" t="s">
        <v>885</v>
      </c>
      <c r="F130" s="42" t="s">
        <v>886</v>
      </c>
      <c r="G130" s="44" t="s">
        <v>887</v>
      </c>
      <c r="H130" s="44" t="s">
        <v>888</v>
      </c>
      <c r="I130" s="45"/>
      <c r="J130" s="45"/>
    </row>
    <row r="131" ht="30.0" customHeight="1">
      <c r="A131" s="53" t="s">
        <v>889</v>
      </c>
      <c r="B131" s="53" t="s">
        <v>1073</v>
      </c>
      <c r="C131" s="53" t="s">
        <v>891</v>
      </c>
      <c r="D131" s="54" t="s">
        <v>1074</v>
      </c>
      <c r="E131" s="53" t="s">
        <v>921</v>
      </c>
      <c r="F131" s="55"/>
      <c r="G131" s="56"/>
      <c r="H131" s="56">
        <v>242.08</v>
      </c>
      <c r="I131" s="61"/>
      <c r="J131" s="61"/>
    </row>
    <row r="132" ht="30.0" customHeight="1">
      <c r="A132" s="57" t="s">
        <v>938</v>
      </c>
      <c r="B132" s="57" t="s">
        <v>891</v>
      </c>
      <c r="C132" s="57" t="s">
        <v>1075</v>
      </c>
      <c r="D132" s="58" t="s">
        <v>1076</v>
      </c>
      <c r="E132" s="57" t="s">
        <v>921</v>
      </c>
      <c r="F132" s="62">
        <v>80.02</v>
      </c>
      <c r="G132" s="60">
        <v>1.0</v>
      </c>
      <c r="H132" s="60">
        <v>80.02</v>
      </c>
      <c r="I132" s="45"/>
      <c r="J132" s="45"/>
    </row>
    <row r="133" ht="30.0" customHeight="1">
      <c r="A133" s="57" t="s">
        <v>938</v>
      </c>
      <c r="B133" s="57" t="s">
        <v>891</v>
      </c>
      <c r="C133" s="57" t="s">
        <v>1077</v>
      </c>
      <c r="D133" s="58" t="s">
        <v>1078</v>
      </c>
      <c r="E133" s="57" t="s">
        <v>930</v>
      </c>
      <c r="F133" s="62">
        <v>13.22</v>
      </c>
      <c r="G133" s="60">
        <v>5.49</v>
      </c>
      <c r="H133" s="60">
        <v>72.57</v>
      </c>
      <c r="I133" s="45"/>
      <c r="J133" s="45"/>
    </row>
    <row r="134" ht="30.0" customHeight="1">
      <c r="A134" s="57" t="s">
        <v>938</v>
      </c>
      <c r="B134" s="57" t="s">
        <v>891</v>
      </c>
      <c r="C134" s="57" t="s">
        <v>1079</v>
      </c>
      <c r="D134" s="58" t="s">
        <v>1080</v>
      </c>
      <c r="E134" s="57" t="s">
        <v>950</v>
      </c>
      <c r="F134" s="62">
        <v>632.36</v>
      </c>
      <c r="G134" s="60">
        <v>0.14153</v>
      </c>
      <c r="H134" s="60">
        <v>89.49</v>
      </c>
      <c r="I134" s="45"/>
      <c r="J134" s="45"/>
    </row>
    <row r="135" ht="30.0" customHeight="1">
      <c r="A135" s="50"/>
      <c r="B135" s="50"/>
      <c r="C135" s="50"/>
      <c r="D135" s="51"/>
      <c r="E135" s="50"/>
      <c r="F135" s="50"/>
      <c r="G135" s="52"/>
      <c r="H135" s="52"/>
      <c r="I135" s="45"/>
      <c r="J135" s="45"/>
    </row>
    <row r="136" ht="30.0" customHeight="1">
      <c r="A136" s="42" t="s">
        <v>1081</v>
      </c>
      <c r="B136" s="42" t="s">
        <v>882</v>
      </c>
      <c r="C136" s="42" t="s">
        <v>883</v>
      </c>
      <c r="D136" s="43" t="s">
        <v>884</v>
      </c>
      <c r="E136" s="42" t="s">
        <v>885</v>
      </c>
      <c r="F136" s="42" t="s">
        <v>886</v>
      </c>
      <c r="G136" s="44" t="s">
        <v>887</v>
      </c>
      <c r="H136" s="44" t="s">
        <v>888</v>
      </c>
      <c r="I136" s="45"/>
      <c r="J136" s="45"/>
    </row>
    <row r="137" ht="30.0" customHeight="1">
      <c r="A137" s="53" t="s">
        <v>889</v>
      </c>
      <c r="B137" s="53" t="s">
        <v>1033</v>
      </c>
      <c r="C137" s="53" t="s">
        <v>894</v>
      </c>
      <c r="D137" s="54" t="s">
        <v>1034</v>
      </c>
      <c r="E137" s="53" t="s">
        <v>82</v>
      </c>
      <c r="F137" s="55"/>
      <c r="G137" s="56"/>
      <c r="H137" s="56">
        <v>19.18</v>
      </c>
      <c r="I137" s="61"/>
      <c r="J137" s="61"/>
    </row>
    <row r="138" ht="30.0" customHeight="1">
      <c r="A138" s="57" t="s">
        <v>895</v>
      </c>
      <c r="B138" s="57" t="s">
        <v>1035</v>
      </c>
      <c r="C138" s="57" t="s">
        <v>894</v>
      </c>
      <c r="D138" s="58" t="s">
        <v>1036</v>
      </c>
      <c r="E138" s="57" t="s">
        <v>82</v>
      </c>
      <c r="F138" s="59">
        <v>1.0</v>
      </c>
      <c r="G138" s="60">
        <v>12.11</v>
      </c>
      <c r="H138" s="60">
        <v>12.11</v>
      </c>
      <c r="I138" s="45"/>
      <c r="J138" s="45"/>
    </row>
    <row r="139" ht="30.0" customHeight="1">
      <c r="A139" s="57" t="s">
        <v>895</v>
      </c>
      <c r="B139" s="57" t="s">
        <v>1037</v>
      </c>
      <c r="C139" s="57" t="s">
        <v>894</v>
      </c>
      <c r="D139" s="58" t="s">
        <v>1038</v>
      </c>
      <c r="E139" s="57" t="s">
        <v>946</v>
      </c>
      <c r="F139" s="59">
        <v>0.0635</v>
      </c>
      <c r="G139" s="60">
        <v>18.4</v>
      </c>
      <c r="H139" s="60">
        <v>1.16</v>
      </c>
      <c r="I139" s="45"/>
      <c r="J139" s="45"/>
    </row>
    <row r="140" ht="30.0" customHeight="1">
      <c r="A140" s="57" t="s">
        <v>895</v>
      </c>
      <c r="B140" s="57" t="s">
        <v>1039</v>
      </c>
      <c r="C140" s="57" t="s">
        <v>894</v>
      </c>
      <c r="D140" s="58" t="s">
        <v>1040</v>
      </c>
      <c r="E140" s="57" t="s">
        <v>946</v>
      </c>
      <c r="F140" s="59">
        <v>0.1945</v>
      </c>
      <c r="G140" s="60">
        <v>24.98</v>
      </c>
      <c r="H140" s="60">
        <v>4.85</v>
      </c>
      <c r="I140" s="45"/>
      <c r="J140" s="45"/>
    </row>
    <row r="141" ht="30.0" customHeight="1">
      <c r="A141" s="57" t="s">
        <v>898</v>
      </c>
      <c r="B141" s="57" t="s">
        <v>1041</v>
      </c>
      <c r="C141" s="57" t="s">
        <v>894</v>
      </c>
      <c r="D141" s="58" t="s">
        <v>1042</v>
      </c>
      <c r="E141" s="57" t="s">
        <v>82</v>
      </c>
      <c r="F141" s="59">
        <v>0.025</v>
      </c>
      <c r="G141" s="60">
        <v>26.2</v>
      </c>
      <c r="H141" s="60">
        <v>0.65</v>
      </c>
      <c r="I141" s="45"/>
      <c r="J141" s="45"/>
    </row>
    <row r="142" ht="30.0" customHeight="1">
      <c r="A142" s="57" t="s">
        <v>898</v>
      </c>
      <c r="B142" s="57" t="s">
        <v>1043</v>
      </c>
      <c r="C142" s="57" t="s">
        <v>894</v>
      </c>
      <c r="D142" s="58" t="s">
        <v>1044</v>
      </c>
      <c r="E142" s="57" t="s">
        <v>39</v>
      </c>
      <c r="F142" s="59">
        <v>1.9665</v>
      </c>
      <c r="G142" s="60">
        <v>0.21</v>
      </c>
      <c r="H142" s="60">
        <v>0.41</v>
      </c>
      <c r="I142" s="45"/>
      <c r="J142" s="45"/>
    </row>
    <row r="143" ht="30.0" customHeight="1">
      <c r="A143" s="50"/>
      <c r="B143" s="50"/>
      <c r="C143" s="50"/>
      <c r="D143" s="51"/>
      <c r="E143" s="50"/>
      <c r="F143" s="50"/>
      <c r="G143" s="52"/>
      <c r="H143" s="52"/>
      <c r="I143" s="45"/>
      <c r="J143" s="45"/>
    </row>
    <row r="144" ht="30.0" customHeight="1">
      <c r="A144" s="42" t="s">
        <v>1082</v>
      </c>
      <c r="B144" s="42" t="s">
        <v>882</v>
      </c>
      <c r="C144" s="42" t="s">
        <v>883</v>
      </c>
      <c r="D144" s="43" t="s">
        <v>884</v>
      </c>
      <c r="E144" s="42" t="s">
        <v>885</v>
      </c>
      <c r="F144" s="42" t="s">
        <v>886</v>
      </c>
      <c r="G144" s="44" t="s">
        <v>887</v>
      </c>
      <c r="H144" s="44" t="s">
        <v>888</v>
      </c>
      <c r="I144" s="45"/>
      <c r="J144" s="45"/>
    </row>
    <row r="145" ht="30.0" customHeight="1">
      <c r="A145" s="53" t="s">
        <v>889</v>
      </c>
      <c r="B145" s="53" t="s">
        <v>1083</v>
      </c>
      <c r="C145" s="53" t="s">
        <v>894</v>
      </c>
      <c r="D145" s="54" t="s">
        <v>1084</v>
      </c>
      <c r="E145" s="53" t="s">
        <v>82</v>
      </c>
      <c r="F145" s="55"/>
      <c r="G145" s="56"/>
      <c r="H145" s="56">
        <v>18.12</v>
      </c>
      <c r="I145" s="61"/>
      <c r="J145" s="61"/>
    </row>
    <row r="146" ht="30.0" customHeight="1">
      <c r="A146" s="57" t="s">
        <v>895</v>
      </c>
      <c r="B146" s="57" t="s">
        <v>1085</v>
      </c>
      <c r="C146" s="57" t="s">
        <v>894</v>
      </c>
      <c r="D146" s="58" t="s">
        <v>1086</v>
      </c>
      <c r="E146" s="57" t="s">
        <v>82</v>
      </c>
      <c r="F146" s="59">
        <v>1.0</v>
      </c>
      <c r="G146" s="60">
        <v>12.56</v>
      </c>
      <c r="H146" s="60">
        <v>12.56</v>
      </c>
      <c r="I146" s="45"/>
      <c r="J146" s="45"/>
    </row>
    <row r="147" ht="30.0" customHeight="1">
      <c r="A147" s="57" t="s">
        <v>895</v>
      </c>
      <c r="B147" s="57" t="s">
        <v>1037</v>
      </c>
      <c r="C147" s="57" t="s">
        <v>894</v>
      </c>
      <c r="D147" s="58" t="s">
        <v>1038</v>
      </c>
      <c r="E147" s="57" t="s">
        <v>946</v>
      </c>
      <c r="F147" s="59">
        <v>0.049</v>
      </c>
      <c r="G147" s="60">
        <v>18.4</v>
      </c>
      <c r="H147" s="60">
        <v>0.9</v>
      </c>
      <c r="I147" s="45"/>
      <c r="J147" s="45"/>
    </row>
    <row r="148" ht="30.0" customHeight="1">
      <c r="A148" s="57" t="s">
        <v>895</v>
      </c>
      <c r="B148" s="57" t="s">
        <v>1039</v>
      </c>
      <c r="C148" s="57" t="s">
        <v>894</v>
      </c>
      <c r="D148" s="58" t="s">
        <v>1040</v>
      </c>
      <c r="E148" s="57" t="s">
        <v>946</v>
      </c>
      <c r="F148" s="59">
        <v>0.151</v>
      </c>
      <c r="G148" s="60">
        <v>24.98</v>
      </c>
      <c r="H148" s="60">
        <v>3.77</v>
      </c>
      <c r="I148" s="45"/>
      <c r="J148" s="45"/>
    </row>
    <row r="149" ht="30.0" customHeight="1">
      <c r="A149" s="57" t="s">
        <v>898</v>
      </c>
      <c r="B149" s="57" t="s">
        <v>1041</v>
      </c>
      <c r="C149" s="57" t="s">
        <v>894</v>
      </c>
      <c r="D149" s="58" t="s">
        <v>1042</v>
      </c>
      <c r="E149" s="57" t="s">
        <v>82</v>
      </c>
      <c r="F149" s="59">
        <v>0.025</v>
      </c>
      <c r="G149" s="60">
        <v>26.2</v>
      </c>
      <c r="H149" s="60">
        <v>0.65</v>
      </c>
      <c r="I149" s="45"/>
      <c r="J149" s="45"/>
    </row>
    <row r="150" ht="30.0" customHeight="1">
      <c r="A150" s="57" t="s">
        <v>898</v>
      </c>
      <c r="B150" s="57" t="s">
        <v>1043</v>
      </c>
      <c r="C150" s="57" t="s">
        <v>894</v>
      </c>
      <c r="D150" s="58" t="s">
        <v>1044</v>
      </c>
      <c r="E150" s="57" t="s">
        <v>39</v>
      </c>
      <c r="F150" s="59">
        <v>1.19</v>
      </c>
      <c r="G150" s="60">
        <v>0.21</v>
      </c>
      <c r="H150" s="60">
        <v>0.24</v>
      </c>
      <c r="I150" s="45"/>
      <c r="J150" s="45"/>
    </row>
    <row r="151" ht="30.0" customHeight="1">
      <c r="A151" s="50"/>
      <c r="B151" s="50"/>
      <c r="C151" s="50"/>
      <c r="D151" s="51"/>
      <c r="E151" s="50"/>
      <c r="F151" s="50"/>
      <c r="G151" s="52"/>
      <c r="H151" s="52"/>
      <c r="I151" s="45"/>
      <c r="J151" s="45"/>
    </row>
    <row r="152" ht="30.0" customHeight="1">
      <c r="A152" s="42" t="s">
        <v>1087</v>
      </c>
      <c r="B152" s="42" t="s">
        <v>882</v>
      </c>
      <c r="C152" s="42" t="s">
        <v>883</v>
      </c>
      <c r="D152" s="43" t="s">
        <v>884</v>
      </c>
      <c r="E152" s="42" t="s">
        <v>885</v>
      </c>
      <c r="F152" s="42" t="s">
        <v>886</v>
      </c>
      <c r="G152" s="44" t="s">
        <v>887</v>
      </c>
      <c r="H152" s="44" t="s">
        <v>888</v>
      </c>
      <c r="I152" s="45"/>
      <c r="J152" s="45"/>
    </row>
    <row r="153" ht="30.0" customHeight="1">
      <c r="A153" s="53" t="s">
        <v>889</v>
      </c>
      <c r="B153" s="53" t="s">
        <v>1088</v>
      </c>
      <c r="C153" s="53" t="s">
        <v>894</v>
      </c>
      <c r="D153" s="54" t="s">
        <v>1089</v>
      </c>
      <c r="E153" s="53" t="s">
        <v>82</v>
      </c>
      <c r="F153" s="55"/>
      <c r="G153" s="56"/>
      <c r="H153" s="56">
        <v>17.02</v>
      </c>
      <c r="I153" s="61"/>
      <c r="J153" s="61"/>
    </row>
    <row r="154" ht="30.0" customHeight="1">
      <c r="A154" s="57" t="s">
        <v>895</v>
      </c>
      <c r="B154" s="57" t="s">
        <v>1090</v>
      </c>
      <c r="C154" s="57" t="s">
        <v>894</v>
      </c>
      <c r="D154" s="58" t="s">
        <v>1091</v>
      </c>
      <c r="E154" s="57" t="s">
        <v>82</v>
      </c>
      <c r="F154" s="59">
        <v>1.0</v>
      </c>
      <c r="G154" s="60">
        <v>12.65</v>
      </c>
      <c r="H154" s="60">
        <v>12.65</v>
      </c>
      <c r="I154" s="45"/>
      <c r="J154" s="45"/>
    </row>
    <row r="155" ht="30.0" customHeight="1">
      <c r="A155" s="57" t="s">
        <v>895</v>
      </c>
      <c r="B155" s="57" t="s">
        <v>1037</v>
      </c>
      <c r="C155" s="57" t="s">
        <v>894</v>
      </c>
      <c r="D155" s="58" t="s">
        <v>1038</v>
      </c>
      <c r="E155" s="57" t="s">
        <v>946</v>
      </c>
      <c r="F155" s="59">
        <v>0.0375</v>
      </c>
      <c r="G155" s="60">
        <v>18.4</v>
      </c>
      <c r="H155" s="60">
        <v>0.69</v>
      </c>
      <c r="I155" s="45"/>
      <c r="J155" s="45"/>
    </row>
    <row r="156" ht="30.0" customHeight="1">
      <c r="A156" s="57" t="s">
        <v>895</v>
      </c>
      <c r="B156" s="57" t="s">
        <v>1039</v>
      </c>
      <c r="C156" s="57" t="s">
        <v>894</v>
      </c>
      <c r="D156" s="58" t="s">
        <v>1040</v>
      </c>
      <c r="E156" s="57" t="s">
        <v>946</v>
      </c>
      <c r="F156" s="59">
        <v>0.1155</v>
      </c>
      <c r="G156" s="60">
        <v>24.98</v>
      </c>
      <c r="H156" s="60">
        <v>2.88</v>
      </c>
      <c r="I156" s="45"/>
      <c r="J156" s="45"/>
    </row>
    <row r="157" ht="30.0" customHeight="1">
      <c r="A157" s="57" t="s">
        <v>898</v>
      </c>
      <c r="B157" s="57" t="s">
        <v>1041</v>
      </c>
      <c r="C157" s="57" t="s">
        <v>894</v>
      </c>
      <c r="D157" s="58" t="s">
        <v>1042</v>
      </c>
      <c r="E157" s="57" t="s">
        <v>82</v>
      </c>
      <c r="F157" s="59">
        <v>0.025</v>
      </c>
      <c r="G157" s="60">
        <v>26.2</v>
      </c>
      <c r="H157" s="60">
        <v>0.65</v>
      </c>
      <c r="I157" s="45"/>
      <c r="J157" s="45"/>
    </row>
    <row r="158" ht="30.0" customHeight="1">
      <c r="A158" s="57" t="s">
        <v>898</v>
      </c>
      <c r="B158" s="57" t="s">
        <v>1043</v>
      </c>
      <c r="C158" s="57" t="s">
        <v>894</v>
      </c>
      <c r="D158" s="58" t="s">
        <v>1044</v>
      </c>
      <c r="E158" s="57" t="s">
        <v>39</v>
      </c>
      <c r="F158" s="59">
        <v>0.724</v>
      </c>
      <c r="G158" s="60">
        <v>0.21</v>
      </c>
      <c r="H158" s="60">
        <v>0.15</v>
      </c>
      <c r="I158" s="45"/>
      <c r="J158" s="45"/>
    </row>
    <row r="159" ht="30.0" customHeight="1">
      <c r="A159" s="50"/>
      <c r="B159" s="50"/>
      <c r="C159" s="50"/>
      <c r="D159" s="51"/>
      <c r="E159" s="50"/>
      <c r="F159" s="50"/>
      <c r="G159" s="52"/>
      <c r="H159" s="52"/>
      <c r="I159" s="45"/>
      <c r="J159" s="45"/>
    </row>
    <row r="160" ht="30.0" customHeight="1">
      <c r="A160" s="42" t="s">
        <v>1092</v>
      </c>
      <c r="B160" s="42" t="s">
        <v>882</v>
      </c>
      <c r="C160" s="42" t="s">
        <v>883</v>
      </c>
      <c r="D160" s="43" t="s">
        <v>884</v>
      </c>
      <c r="E160" s="42" t="s">
        <v>885</v>
      </c>
      <c r="F160" s="42" t="s">
        <v>886</v>
      </c>
      <c r="G160" s="44" t="s">
        <v>887</v>
      </c>
      <c r="H160" s="44" t="s">
        <v>888</v>
      </c>
      <c r="I160" s="45"/>
      <c r="J160" s="45"/>
    </row>
    <row r="161" ht="30.0" customHeight="1">
      <c r="A161" s="53" t="s">
        <v>889</v>
      </c>
      <c r="B161" s="53" t="s">
        <v>1093</v>
      </c>
      <c r="C161" s="53" t="s">
        <v>894</v>
      </c>
      <c r="D161" s="54" t="s">
        <v>1094</v>
      </c>
      <c r="E161" s="53" t="s">
        <v>82</v>
      </c>
      <c r="F161" s="55"/>
      <c r="G161" s="56"/>
      <c r="H161" s="56">
        <v>15.23</v>
      </c>
      <c r="I161" s="61"/>
      <c r="J161" s="61"/>
    </row>
    <row r="162" ht="30.0" customHeight="1">
      <c r="A162" s="57" t="s">
        <v>895</v>
      </c>
      <c r="B162" s="57" t="s">
        <v>1095</v>
      </c>
      <c r="C162" s="57" t="s">
        <v>894</v>
      </c>
      <c r="D162" s="58" t="s">
        <v>1096</v>
      </c>
      <c r="E162" s="57" t="s">
        <v>82</v>
      </c>
      <c r="F162" s="59">
        <v>1.0</v>
      </c>
      <c r="G162" s="60">
        <v>11.74</v>
      </c>
      <c r="H162" s="60">
        <v>11.74</v>
      </c>
      <c r="I162" s="45"/>
      <c r="J162" s="45"/>
    </row>
    <row r="163" ht="30.0" customHeight="1">
      <c r="A163" s="57" t="s">
        <v>895</v>
      </c>
      <c r="B163" s="57" t="s">
        <v>1037</v>
      </c>
      <c r="C163" s="57" t="s">
        <v>894</v>
      </c>
      <c r="D163" s="58" t="s">
        <v>1038</v>
      </c>
      <c r="E163" s="57" t="s">
        <v>946</v>
      </c>
      <c r="F163" s="59">
        <v>0.029</v>
      </c>
      <c r="G163" s="60">
        <v>18.4</v>
      </c>
      <c r="H163" s="60">
        <v>0.53</v>
      </c>
      <c r="I163" s="45"/>
      <c r="J163" s="45"/>
    </row>
    <row r="164" ht="30.0" customHeight="1">
      <c r="A164" s="57" t="s">
        <v>895</v>
      </c>
      <c r="B164" s="57" t="s">
        <v>1039</v>
      </c>
      <c r="C164" s="57" t="s">
        <v>894</v>
      </c>
      <c r="D164" s="58" t="s">
        <v>1040</v>
      </c>
      <c r="E164" s="57" t="s">
        <v>946</v>
      </c>
      <c r="F164" s="59">
        <v>0.089</v>
      </c>
      <c r="G164" s="60">
        <v>24.98</v>
      </c>
      <c r="H164" s="60">
        <v>2.22</v>
      </c>
      <c r="I164" s="45"/>
      <c r="J164" s="45"/>
    </row>
    <row r="165" ht="30.0" customHeight="1">
      <c r="A165" s="57" t="s">
        <v>898</v>
      </c>
      <c r="B165" s="57" t="s">
        <v>1041</v>
      </c>
      <c r="C165" s="57" t="s">
        <v>894</v>
      </c>
      <c r="D165" s="58" t="s">
        <v>1042</v>
      </c>
      <c r="E165" s="57" t="s">
        <v>82</v>
      </c>
      <c r="F165" s="59">
        <v>0.025</v>
      </c>
      <c r="G165" s="60">
        <v>26.2</v>
      </c>
      <c r="H165" s="60">
        <v>0.65</v>
      </c>
      <c r="I165" s="45"/>
      <c r="J165" s="45"/>
    </row>
    <row r="166" ht="30.0" customHeight="1">
      <c r="A166" s="57" t="s">
        <v>898</v>
      </c>
      <c r="B166" s="57" t="s">
        <v>1043</v>
      </c>
      <c r="C166" s="57" t="s">
        <v>894</v>
      </c>
      <c r="D166" s="58" t="s">
        <v>1044</v>
      </c>
      <c r="E166" s="57" t="s">
        <v>39</v>
      </c>
      <c r="F166" s="59">
        <v>0.4655</v>
      </c>
      <c r="G166" s="60">
        <v>0.21</v>
      </c>
      <c r="H166" s="60">
        <v>0.09</v>
      </c>
      <c r="I166" s="45"/>
      <c r="J166" s="45"/>
    </row>
    <row r="167" ht="30.0" customHeight="1">
      <c r="A167" s="50"/>
      <c r="B167" s="50"/>
      <c r="C167" s="50"/>
      <c r="D167" s="51"/>
      <c r="E167" s="50"/>
      <c r="F167" s="50"/>
      <c r="G167" s="52"/>
      <c r="H167" s="52"/>
      <c r="I167" s="45"/>
      <c r="J167" s="45"/>
    </row>
    <row r="168" ht="30.0" customHeight="1">
      <c r="A168" s="42" t="s">
        <v>1097</v>
      </c>
      <c r="B168" s="42" t="s">
        <v>882</v>
      </c>
      <c r="C168" s="42" t="s">
        <v>883</v>
      </c>
      <c r="D168" s="43" t="s">
        <v>884</v>
      </c>
      <c r="E168" s="42" t="s">
        <v>885</v>
      </c>
      <c r="F168" s="42" t="s">
        <v>886</v>
      </c>
      <c r="G168" s="44" t="s">
        <v>887</v>
      </c>
      <c r="H168" s="44" t="s">
        <v>888</v>
      </c>
      <c r="I168" s="45"/>
      <c r="J168" s="45"/>
    </row>
    <row r="169" ht="30.0" customHeight="1">
      <c r="A169" s="53" t="s">
        <v>889</v>
      </c>
      <c r="B169" s="53" t="s">
        <v>1098</v>
      </c>
      <c r="C169" s="53" t="s">
        <v>894</v>
      </c>
      <c r="D169" s="54" t="s">
        <v>1099</v>
      </c>
      <c r="E169" s="53" t="s">
        <v>82</v>
      </c>
      <c r="F169" s="55"/>
      <c r="G169" s="56"/>
      <c r="H169" s="56">
        <v>12.88</v>
      </c>
      <c r="I169" s="61"/>
      <c r="J169" s="61"/>
    </row>
    <row r="170" ht="30.0" customHeight="1">
      <c r="A170" s="57" t="s">
        <v>895</v>
      </c>
      <c r="B170" s="57" t="s">
        <v>1100</v>
      </c>
      <c r="C170" s="57" t="s">
        <v>894</v>
      </c>
      <c r="D170" s="58" t="s">
        <v>1101</v>
      </c>
      <c r="E170" s="57" t="s">
        <v>82</v>
      </c>
      <c r="F170" s="59">
        <v>1.0</v>
      </c>
      <c r="G170" s="60">
        <v>10.08</v>
      </c>
      <c r="H170" s="60">
        <v>10.08</v>
      </c>
      <c r="I170" s="45"/>
      <c r="J170" s="45"/>
    </row>
    <row r="171" ht="30.0" customHeight="1">
      <c r="A171" s="57" t="s">
        <v>895</v>
      </c>
      <c r="B171" s="57" t="s">
        <v>1037</v>
      </c>
      <c r="C171" s="57" t="s">
        <v>894</v>
      </c>
      <c r="D171" s="58" t="s">
        <v>1038</v>
      </c>
      <c r="E171" s="57" t="s">
        <v>946</v>
      </c>
      <c r="F171" s="59">
        <v>0.022</v>
      </c>
      <c r="G171" s="60">
        <v>18.4</v>
      </c>
      <c r="H171" s="60">
        <v>0.4</v>
      </c>
      <c r="I171" s="45"/>
      <c r="J171" s="45"/>
    </row>
    <row r="172" ht="30.0" customHeight="1">
      <c r="A172" s="57" t="s">
        <v>895</v>
      </c>
      <c r="B172" s="57" t="s">
        <v>1039</v>
      </c>
      <c r="C172" s="57" t="s">
        <v>894</v>
      </c>
      <c r="D172" s="58" t="s">
        <v>1040</v>
      </c>
      <c r="E172" s="57" t="s">
        <v>946</v>
      </c>
      <c r="F172" s="59">
        <v>0.068</v>
      </c>
      <c r="G172" s="60">
        <v>24.98</v>
      </c>
      <c r="H172" s="60">
        <v>1.69</v>
      </c>
      <c r="I172" s="45"/>
      <c r="J172" s="45"/>
    </row>
    <row r="173" ht="30.0" customHeight="1">
      <c r="A173" s="57" t="s">
        <v>898</v>
      </c>
      <c r="B173" s="57" t="s">
        <v>1041</v>
      </c>
      <c r="C173" s="57" t="s">
        <v>894</v>
      </c>
      <c r="D173" s="58" t="s">
        <v>1042</v>
      </c>
      <c r="E173" s="57" t="s">
        <v>82</v>
      </c>
      <c r="F173" s="59">
        <v>0.025</v>
      </c>
      <c r="G173" s="60">
        <v>26.2</v>
      </c>
      <c r="H173" s="60">
        <v>0.65</v>
      </c>
      <c r="I173" s="45"/>
      <c r="J173" s="45"/>
    </row>
    <row r="174" ht="30.0" customHeight="1">
      <c r="A174" s="57" t="s">
        <v>898</v>
      </c>
      <c r="B174" s="57" t="s">
        <v>1043</v>
      </c>
      <c r="C174" s="57" t="s">
        <v>894</v>
      </c>
      <c r="D174" s="58" t="s">
        <v>1044</v>
      </c>
      <c r="E174" s="57" t="s">
        <v>39</v>
      </c>
      <c r="F174" s="59">
        <v>0.306</v>
      </c>
      <c r="G174" s="60">
        <v>0.21</v>
      </c>
      <c r="H174" s="60">
        <v>0.06</v>
      </c>
      <c r="I174" s="45"/>
      <c r="J174" s="45"/>
    </row>
    <row r="175" ht="30.0" customHeight="1">
      <c r="A175" s="50"/>
      <c r="B175" s="50"/>
      <c r="C175" s="50"/>
      <c r="D175" s="51"/>
      <c r="E175" s="50"/>
      <c r="F175" s="50"/>
      <c r="G175" s="52"/>
      <c r="H175" s="52"/>
      <c r="I175" s="45"/>
      <c r="J175" s="45"/>
    </row>
    <row r="176" ht="30.0" customHeight="1">
      <c r="A176" s="42" t="s">
        <v>1102</v>
      </c>
      <c r="B176" s="42" t="s">
        <v>882</v>
      </c>
      <c r="C176" s="42" t="s">
        <v>883</v>
      </c>
      <c r="D176" s="43" t="s">
        <v>884</v>
      </c>
      <c r="E176" s="42" t="s">
        <v>885</v>
      </c>
      <c r="F176" s="42" t="s">
        <v>886</v>
      </c>
      <c r="G176" s="44" t="s">
        <v>887</v>
      </c>
      <c r="H176" s="44" t="s">
        <v>888</v>
      </c>
      <c r="I176" s="45"/>
      <c r="J176" s="45"/>
    </row>
    <row r="177" ht="30.0" customHeight="1">
      <c r="A177" s="53" t="s">
        <v>889</v>
      </c>
      <c r="B177" s="53" t="s">
        <v>1103</v>
      </c>
      <c r="C177" s="53" t="s">
        <v>894</v>
      </c>
      <c r="D177" s="54" t="s">
        <v>1104</v>
      </c>
      <c r="E177" s="53" t="s">
        <v>82</v>
      </c>
      <c r="F177" s="55"/>
      <c r="G177" s="56"/>
      <c r="H177" s="56">
        <v>12.23</v>
      </c>
      <c r="I177" s="61"/>
      <c r="J177" s="61"/>
    </row>
    <row r="178" ht="30.0" customHeight="1">
      <c r="A178" s="57" t="s">
        <v>895</v>
      </c>
      <c r="B178" s="57" t="s">
        <v>1105</v>
      </c>
      <c r="C178" s="57" t="s">
        <v>894</v>
      </c>
      <c r="D178" s="58" t="s">
        <v>1106</v>
      </c>
      <c r="E178" s="57" t="s">
        <v>82</v>
      </c>
      <c r="F178" s="59">
        <v>1.0</v>
      </c>
      <c r="G178" s="60">
        <v>10.02</v>
      </c>
      <c r="H178" s="60">
        <v>10.02</v>
      </c>
      <c r="I178" s="45"/>
      <c r="J178" s="45"/>
    </row>
    <row r="179" ht="30.0" customHeight="1">
      <c r="A179" s="57" t="s">
        <v>895</v>
      </c>
      <c r="B179" s="57" t="s">
        <v>1037</v>
      </c>
      <c r="C179" s="57" t="s">
        <v>894</v>
      </c>
      <c r="D179" s="58" t="s">
        <v>1038</v>
      </c>
      <c r="E179" s="57" t="s">
        <v>946</v>
      </c>
      <c r="F179" s="59">
        <v>0.016</v>
      </c>
      <c r="G179" s="60">
        <v>18.4</v>
      </c>
      <c r="H179" s="60">
        <v>0.29</v>
      </c>
      <c r="I179" s="45"/>
      <c r="J179" s="45"/>
    </row>
    <row r="180" ht="30.0" customHeight="1">
      <c r="A180" s="57" t="s">
        <v>895</v>
      </c>
      <c r="B180" s="57" t="s">
        <v>1039</v>
      </c>
      <c r="C180" s="57" t="s">
        <v>894</v>
      </c>
      <c r="D180" s="58" t="s">
        <v>1040</v>
      </c>
      <c r="E180" s="57" t="s">
        <v>946</v>
      </c>
      <c r="F180" s="59">
        <v>0.0495</v>
      </c>
      <c r="G180" s="60">
        <v>24.98</v>
      </c>
      <c r="H180" s="60">
        <v>1.23</v>
      </c>
      <c r="I180" s="45"/>
      <c r="J180" s="45"/>
    </row>
    <row r="181" ht="30.0" customHeight="1">
      <c r="A181" s="57" t="s">
        <v>898</v>
      </c>
      <c r="B181" s="57" t="s">
        <v>1041</v>
      </c>
      <c r="C181" s="57" t="s">
        <v>894</v>
      </c>
      <c r="D181" s="58" t="s">
        <v>1042</v>
      </c>
      <c r="E181" s="57" t="s">
        <v>82</v>
      </c>
      <c r="F181" s="59">
        <v>0.025</v>
      </c>
      <c r="G181" s="60">
        <v>26.2</v>
      </c>
      <c r="H181" s="60">
        <v>0.65</v>
      </c>
      <c r="I181" s="45"/>
      <c r="J181" s="45"/>
    </row>
    <row r="182" ht="30.0" customHeight="1">
      <c r="A182" s="57" t="s">
        <v>898</v>
      </c>
      <c r="B182" s="57" t="s">
        <v>1043</v>
      </c>
      <c r="C182" s="57" t="s">
        <v>894</v>
      </c>
      <c r="D182" s="58" t="s">
        <v>1044</v>
      </c>
      <c r="E182" s="57" t="s">
        <v>39</v>
      </c>
      <c r="F182" s="59">
        <v>0.1975</v>
      </c>
      <c r="G182" s="60">
        <v>0.21</v>
      </c>
      <c r="H182" s="60">
        <v>0.04</v>
      </c>
      <c r="I182" s="45"/>
      <c r="J182" s="45"/>
    </row>
    <row r="183" ht="30.0" customHeight="1">
      <c r="A183" s="50"/>
      <c r="B183" s="50"/>
      <c r="C183" s="50"/>
      <c r="D183" s="51"/>
      <c r="E183" s="50"/>
      <c r="F183" s="50"/>
      <c r="G183" s="52"/>
      <c r="H183" s="52"/>
      <c r="I183" s="45"/>
      <c r="J183" s="45"/>
    </row>
    <row r="184" ht="30.0" customHeight="1">
      <c r="A184" s="42" t="s">
        <v>1107</v>
      </c>
      <c r="B184" s="42" t="s">
        <v>882</v>
      </c>
      <c r="C184" s="42" t="s">
        <v>883</v>
      </c>
      <c r="D184" s="43" t="s">
        <v>884</v>
      </c>
      <c r="E184" s="42" t="s">
        <v>885</v>
      </c>
      <c r="F184" s="42" t="s">
        <v>886</v>
      </c>
      <c r="G184" s="44" t="s">
        <v>887</v>
      </c>
      <c r="H184" s="44" t="s">
        <v>888</v>
      </c>
      <c r="I184" s="61"/>
      <c r="J184" s="61"/>
    </row>
    <row r="185" ht="30.0" customHeight="1">
      <c r="A185" s="53" t="s">
        <v>889</v>
      </c>
      <c r="B185" s="53" t="s">
        <v>1108</v>
      </c>
      <c r="C185" s="53" t="s">
        <v>891</v>
      </c>
      <c r="D185" s="54" t="s">
        <v>118</v>
      </c>
      <c r="E185" s="53" t="s">
        <v>921</v>
      </c>
      <c r="F185" s="55"/>
      <c r="G185" s="56"/>
      <c r="H185" s="56">
        <v>46.94</v>
      </c>
      <c r="I185" s="61"/>
      <c r="J185" s="61"/>
    </row>
    <row r="186" ht="30.0" customHeight="1">
      <c r="A186" s="57" t="s">
        <v>938</v>
      </c>
      <c r="B186" s="57" t="s">
        <v>891</v>
      </c>
      <c r="C186" s="57" t="s">
        <v>1109</v>
      </c>
      <c r="D186" s="58" t="s">
        <v>1110</v>
      </c>
      <c r="E186" s="57" t="s">
        <v>921</v>
      </c>
      <c r="F186" s="62">
        <v>40.58</v>
      </c>
      <c r="G186" s="60">
        <v>0.536</v>
      </c>
      <c r="H186" s="60">
        <v>21.75</v>
      </c>
      <c r="I186" s="45"/>
      <c r="J186" s="45"/>
    </row>
    <row r="187" ht="30.0" customHeight="1">
      <c r="A187" s="57" t="s">
        <v>938</v>
      </c>
      <c r="B187" s="57" t="s">
        <v>891</v>
      </c>
      <c r="C187" s="57" t="s">
        <v>1111</v>
      </c>
      <c r="D187" s="58" t="s">
        <v>1112</v>
      </c>
      <c r="E187" s="57" t="s">
        <v>921</v>
      </c>
      <c r="F187" s="62">
        <v>59.33</v>
      </c>
      <c r="G187" s="60">
        <v>0.128</v>
      </c>
      <c r="H187" s="60">
        <v>7.59</v>
      </c>
      <c r="I187" s="45"/>
      <c r="J187" s="45"/>
    </row>
    <row r="188" ht="30.0" customHeight="1">
      <c r="A188" s="57" t="s">
        <v>938</v>
      </c>
      <c r="B188" s="57" t="s">
        <v>891</v>
      </c>
      <c r="C188" s="57" t="s">
        <v>1113</v>
      </c>
      <c r="D188" s="58" t="s">
        <v>1114</v>
      </c>
      <c r="E188" s="57" t="s">
        <v>921</v>
      </c>
      <c r="F188" s="62">
        <v>52.41</v>
      </c>
      <c r="G188" s="60">
        <v>0.336</v>
      </c>
      <c r="H188" s="60">
        <v>17.6</v>
      </c>
      <c r="I188" s="45"/>
      <c r="J188" s="45"/>
    </row>
    <row r="189" ht="30.0" customHeight="1">
      <c r="A189" s="50"/>
      <c r="B189" s="50"/>
      <c r="C189" s="50"/>
      <c r="D189" s="51"/>
      <c r="E189" s="50"/>
      <c r="F189" s="50"/>
      <c r="G189" s="52"/>
      <c r="H189" s="52"/>
      <c r="I189" s="45"/>
      <c r="J189" s="45"/>
    </row>
    <row r="190" ht="30.0" customHeight="1">
      <c r="A190" s="42" t="s">
        <v>1115</v>
      </c>
      <c r="B190" s="42" t="s">
        <v>882</v>
      </c>
      <c r="C190" s="42" t="s">
        <v>883</v>
      </c>
      <c r="D190" s="43" t="s">
        <v>884</v>
      </c>
      <c r="E190" s="42" t="s">
        <v>885</v>
      </c>
      <c r="F190" s="42" t="s">
        <v>886</v>
      </c>
      <c r="G190" s="44" t="s">
        <v>887</v>
      </c>
      <c r="H190" s="44" t="s">
        <v>888</v>
      </c>
      <c r="I190" s="45"/>
      <c r="J190" s="45"/>
    </row>
    <row r="191" ht="30.0" customHeight="1">
      <c r="A191" s="53" t="s">
        <v>889</v>
      </c>
      <c r="B191" s="53" t="s">
        <v>1116</v>
      </c>
      <c r="C191" s="53" t="s">
        <v>891</v>
      </c>
      <c r="D191" s="54" t="s">
        <v>121</v>
      </c>
      <c r="E191" s="53" t="s">
        <v>921</v>
      </c>
      <c r="F191" s="55"/>
      <c r="G191" s="56"/>
      <c r="H191" s="56">
        <v>21.64</v>
      </c>
      <c r="I191" s="61"/>
      <c r="J191" s="61"/>
    </row>
    <row r="192" ht="30.0" customHeight="1">
      <c r="A192" s="57" t="s">
        <v>898</v>
      </c>
      <c r="B192" s="57" t="s">
        <v>891</v>
      </c>
      <c r="C192" s="57" t="s">
        <v>1117</v>
      </c>
      <c r="D192" s="58" t="s">
        <v>1118</v>
      </c>
      <c r="E192" s="57" t="s">
        <v>930</v>
      </c>
      <c r="F192" s="62">
        <v>15.99</v>
      </c>
      <c r="G192" s="60">
        <v>0.5</v>
      </c>
      <c r="H192" s="60">
        <v>7.99</v>
      </c>
      <c r="I192" s="45"/>
      <c r="J192" s="45"/>
    </row>
    <row r="193" ht="30.0" customHeight="1">
      <c r="A193" s="57" t="s">
        <v>938</v>
      </c>
      <c r="B193" s="57" t="s">
        <v>891</v>
      </c>
      <c r="C193" s="57" t="s">
        <v>1119</v>
      </c>
      <c r="D193" s="58" t="s">
        <v>1120</v>
      </c>
      <c r="E193" s="57" t="s">
        <v>941</v>
      </c>
      <c r="F193" s="62">
        <v>18.02</v>
      </c>
      <c r="G193" s="60">
        <v>0.2</v>
      </c>
      <c r="H193" s="60">
        <v>3.6</v>
      </c>
      <c r="I193" s="45"/>
      <c r="J193" s="45"/>
    </row>
    <row r="194" ht="30.0" customHeight="1">
      <c r="A194" s="57" t="s">
        <v>938</v>
      </c>
      <c r="B194" s="57" t="s">
        <v>891</v>
      </c>
      <c r="C194" s="57" t="s">
        <v>1121</v>
      </c>
      <c r="D194" s="58" t="s">
        <v>1122</v>
      </c>
      <c r="E194" s="57" t="s">
        <v>941</v>
      </c>
      <c r="F194" s="62">
        <v>25.14</v>
      </c>
      <c r="G194" s="60">
        <v>0.4</v>
      </c>
      <c r="H194" s="60">
        <v>10.05</v>
      </c>
      <c r="I194" s="45"/>
      <c r="J194" s="45"/>
    </row>
    <row r="195" ht="30.0" customHeight="1">
      <c r="A195" s="50"/>
      <c r="B195" s="50"/>
      <c r="C195" s="50"/>
      <c r="D195" s="51"/>
      <c r="E195" s="50"/>
      <c r="F195" s="50"/>
      <c r="G195" s="52"/>
      <c r="H195" s="52"/>
      <c r="I195" s="45"/>
      <c r="J195" s="45"/>
    </row>
    <row r="196" ht="30.0" customHeight="1">
      <c r="A196" s="42" t="s">
        <v>1123</v>
      </c>
      <c r="B196" s="42" t="s">
        <v>882</v>
      </c>
      <c r="C196" s="42" t="s">
        <v>883</v>
      </c>
      <c r="D196" s="43" t="s">
        <v>884</v>
      </c>
      <c r="E196" s="42" t="s">
        <v>885</v>
      </c>
      <c r="F196" s="42" t="s">
        <v>886</v>
      </c>
      <c r="G196" s="44" t="s">
        <v>887</v>
      </c>
      <c r="H196" s="44" t="s">
        <v>888</v>
      </c>
      <c r="I196" s="45"/>
      <c r="J196" s="45"/>
    </row>
    <row r="197" ht="30.0" customHeight="1">
      <c r="A197" s="53" t="s">
        <v>889</v>
      </c>
      <c r="B197" s="53" t="s">
        <v>1124</v>
      </c>
      <c r="C197" s="53" t="s">
        <v>891</v>
      </c>
      <c r="D197" s="54" t="s">
        <v>126</v>
      </c>
      <c r="E197" s="53" t="s">
        <v>921</v>
      </c>
      <c r="F197" s="55"/>
      <c r="G197" s="56"/>
      <c r="H197" s="56">
        <v>2.69</v>
      </c>
      <c r="I197" s="61"/>
      <c r="J197" s="61"/>
    </row>
    <row r="198" ht="30.0" customHeight="1">
      <c r="A198" s="57" t="s">
        <v>898</v>
      </c>
      <c r="B198" s="57" t="s">
        <v>891</v>
      </c>
      <c r="C198" s="57" t="s">
        <v>1125</v>
      </c>
      <c r="D198" s="58" t="s">
        <v>1126</v>
      </c>
      <c r="E198" s="57" t="s">
        <v>921</v>
      </c>
      <c r="F198" s="62">
        <v>0.85</v>
      </c>
      <c r="G198" s="60">
        <v>1.05</v>
      </c>
      <c r="H198" s="60">
        <v>0.89</v>
      </c>
      <c r="I198" s="45"/>
      <c r="J198" s="45"/>
    </row>
    <row r="199" ht="30.0" customHeight="1">
      <c r="A199" s="57" t="s">
        <v>938</v>
      </c>
      <c r="B199" s="57" t="s">
        <v>891</v>
      </c>
      <c r="C199" s="57" t="s">
        <v>942</v>
      </c>
      <c r="D199" s="58" t="s">
        <v>943</v>
      </c>
      <c r="E199" s="57" t="s">
        <v>941</v>
      </c>
      <c r="F199" s="62">
        <v>18.02</v>
      </c>
      <c r="G199" s="60">
        <v>0.1</v>
      </c>
      <c r="H199" s="60">
        <v>1.8</v>
      </c>
      <c r="I199" s="45"/>
      <c r="J199" s="45"/>
    </row>
    <row r="200" ht="30.0" customHeight="1">
      <c r="A200" s="50"/>
      <c r="B200" s="50"/>
      <c r="C200" s="50"/>
      <c r="D200" s="51"/>
      <c r="E200" s="50"/>
      <c r="F200" s="50"/>
      <c r="G200" s="52"/>
      <c r="H200" s="52"/>
      <c r="I200" s="45"/>
      <c r="J200" s="45"/>
    </row>
    <row r="201" ht="30.0" customHeight="1">
      <c r="A201" s="42" t="s">
        <v>1127</v>
      </c>
      <c r="B201" s="42" t="s">
        <v>882</v>
      </c>
      <c r="C201" s="42" t="s">
        <v>883</v>
      </c>
      <c r="D201" s="43" t="s">
        <v>884</v>
      </c>
      <c r="E201" s="42" t="s">
        <v>885</v>
      </c>
      <c r="F201" s="42" t="s">
        <v>886</v>
      </c>
      <c r="G201" s="44" t="s">
        <v>887</v>
      </c>
      <c r="H201" s="44" t="s">
        <v>888</v>
      </c>
      <c r="I201" s="45"/>
      <c r="J201" s="45"/>
    </row>
    <row r="202" ht="30.0" customHeight="1">
      <c r="A202" s="53" t="s">
        <v>889</v>
      </c>
      <c r="B202" s="53" t="s">
        <v>1128</v>
      </c>
      <c r="C202" s="53" t="s">
        <v>894</v>
      </c>
      <c r="D202" s="54" t="s">
        <v>1129</v>
      </c>
      <c r="E202" s="53" t="s">
        <v>82</v>
      </c>
      <c r="F202" s="55"/>
      <c r="G202" s="56"/>
      <c r="H202" s="56">
        <v>20.32</v>
      </c>
      <c r="I202" s="61"/>
      <c r="J202" s="61"/>
    </row>
    <row r="203" ht="30.0" customHeight="1">
      <c r="A203" s="57" t="s">
        <v>895</v>
      </c>
      <c r="B203" s="57" t="s">
        <v>1037</v>
      </c>
      <c r="C203" s="57" t="s">
        <v>894</v>
      </c>
      <c r="D203" s="58" t="s">
        <v>1038</v>
      </c>
      <c r="E203" s="57" t="s">
        <v>946</v>
      </c>
      <c r="F203" s="59">
        <v>0.011</v>
      </c>
      <c r="G203" s="60">
        <v>18.4</v>
      </c>
      <c r="H203" s="60">
        <v>0.2</v>
      </c>
      <c r="I203" s="45"/>
      <c r="J203" s="45"/>
    </row>
    <row r="204" ht="30.0" customHeight="1">
      <c r="A204" s="57" t="s">
        <v>895</v>
      </c>
      <c r="B204" s="57" t="s">
        <v>1039</v>
      </c>
      <c r="C204" s="57" t="s">
        <v>894</v>
      </c>
      <c r="D204" s="58" t="s">
        <v>1040</v>
      </c>
      <c r="E204" s="57" t="s">
        <v>946</v>
      </c>
      <c r="F204" s="59">
        <v>0.031</v>
      </c>
      <c r="G204" s="60">
        <v>24.98</v>
      </c>
      <c r="H204" s="60">
        <v>0.77</v>
      </c>
      <c r="I204" s="45"/>
      <c r="J204" s="45"/>
    </row>
    <row r="205" ht="30.0" customHeight="1">
      <c r="A205" s="57" t="s">
        <v>898</v>
      </c>
      <c r="B205" s="57" t="s">
        <v>1041</v>
      </c>
      <c r="C205" s="57" t="s">
        <v>894</v>
      </c>
      <c r="D205" s="58" t="s">
        <v>1042</v>
      </c>
      <c r="E205" s="57" t="s">
        <v>82</v>
      </c>
      <c r="F205" s="59">
        <v>0.011</v>
      </c>
      <c r="G205" s="60">
        <v>26.2</v>
      </c>
      <c r="H205" s="60">
        <v>0.28</v>
      </c>
      <c r="I205" s="45"/>
      <c r="J205" s="45"/>
    </row>
    <row r="206" ht="30.0" customHeight="1">
      <c r="A206" s="57" t="s">
        <v>898</v>
      </c>
      <c r="B206" s="57" t="s">
        <v>1130</v>
      </c>
      <c r="C206" s="57" t="s">
        <v>894</v>
      </c>
      <c r="D206" s="58" t="s">
        <v>1131</v>
      </c>
      <c r="E206" s="57" t="s">
        <v>921</v>
      </c>
      <c r="F206" s="59">
        <v>0.555</v>
      </c>
      <c r="G206" s="60">
        <v>27.11</v>
      </c>
      <c r="H206" s="60">
        <v>15.04</v>
      </c>
      <c r="I206" s="45"/>
      <c r="J206" s="45"/>
    </row>
    <row r="207" ht="30.0" customHeight="1">
      <c r="A207" s="57" t="s">
        <v>898</v>
      </c>
      <c r="B207" s="57" t="s">
        <v>1132</v>
      </c>
      <c r="C207" s="57" t="s">
        <v>894</v>
      </c>
      <c r="D207" s="58" t="s">
        <v>1133</v>
      </c>
      <c r="E207" s="57" t="s">
        <v>78</v>
      </c>
      <c r="F207" s="59">
        <v>0.455</v>
      </c>
      <c r="G207" s="60">
        <v>8.87</v>
      </c>
      <c r="H207" s="60">
        <v>4.03</v>
      </c>
      <c r="I207" s="45"/>
      <c r="J207" s="45"/>
    </row>
    <row r="208" ht="30.0" customHeight="1">
      <c r="A208" s="50"/>
      <c r="B208" s="50"/>
      <c r="C208" s="50"/>
      <c r="D208" s="51"/>
      <c r="E208" s="50"/>
      <c r="F208" s="50"/>
      <c r="G208" s="52"/>
      <c r="H208" s="52"/>
      <c r="I208" s="45"/>
      <c r="J208" s="45"/>
    </row>
    <row r="209" ht="30.0" customHeight="1">
      <c r="A209" s="42" t="s">
        <v>1134</v>
      </c>
      <c r="B209" s="42" t="s">
        <v>882</v>
      </c>
      <c r="C209" s="42" t="s">
        <v>883</v>
      </c>
      <c r="D209" s="43" t="s">
        <v>884</v>
      </c>
      <c r="E209" s="42" t="s">
        <v>885</v>
      </c>
      <c r="F209" s="42" t="s">
        <v>886</v>
      </c>
      <c r="G209" s="44" t="s">
        <v>887</v>
      </c>
      <c r="H209" s="44" t="s">
        <v>888</v>
      </c>
      <c r="I209" s="45"/>
      <c r="J209" s="45"/>
    </row>
    <row r="210" ht="30.0" customHeight="1">
      <c r="A210" s="53" t="s">
        <v>889</v>
      </c>
      <c r="B210" s="53" t="s">
        <v>1064</v>
      </c>
      <c r="C210" s="53" t="s">
        <v>891</v>
      </c>
      <c r="D210" s="54" t="s">
        <v>131</v>
      </c>
      <c r="E210" s="53" t="s">
        <v>950</v>
      </c>
      <c r="F210" s="55"/>
      <c r="G210" s="56"/>
      <c r="H210" s="56">
        <v>662.47</v>
      </c>
      <c r="I210" s="61"/>
      <c r="J210" s="61"/>
    </row>
    <row r="211" ht="30.0" customHeight="1">
      <c r="A211" s="57" t="s">
        <v>898</v>
      </c>
      <c r="B211" s="57" t="s">
        <v>891</v>
      </c>
      <c r="C211" s="57" t="s">
        <v>1066</v>
      </c>
      <c r="D211" s="58" t="s">
        <v>1067</v>
      </c>
      <c r="E211" s="57" t="s">
        <v>950</v>
      </c>
      <c r="F211" s="62">
        <v>545.47</v>
      </c>
      <c r="G211" s="60">
        <v>1.05</v>
      </c>
      <c r="H211" s="60">
        <v>572.74</v>
      </c>
      <c r="I211" s="45"/>
      <c r="J211" s="45"/>
    </row>
    <row r="212" ht="30.0" customHeight="1">
      <c r="A212" s="57" t="s">
        <v>938</v>
      </c>
      <c r="B212" s="57" t="s">
        <v>891</v>
      </c>
      <c r="C212" s="57" t="s">
        <v>1068</v>
      </c>
      <c r="D212" s="58" t="s">
        <v>1069</v>
      </c>
      <c r="E212" s="57" t="s">
        <v>950</v>
      </c>
      <c r="F212" s="62">
        <v>25.65</v>
      </c>
      <c r="G212" s="60">
        <v>1.0</v>
      </c>
      <c r="H212" s="60">
        <v>25.65</v>
      </c>
      <c r="I212" s="45"/>
      <c r="J212" s="45"/>
    </row>
    <row r="213" ht="30.0" customHeight="1">
      <c r="A213" s="57" t="s">
        <v>938</v>
      </c>
      <c r="B213" s="57" t="s">
        <v>891</v>
      </c>
      <c r="C213" s="57" t="s">
        <v>1070</v>
      </c>
      <c r="D213" s="58" t="s">
        <v>1071</v>
      </c>
      <c r="E213" s="57" t="s">
        <v>950</v>
      </c>
      <c r="F213" s="62">
        <v>64.08</v>
      </c>
      <c r="G213" s="60">
        <v>1.0</v>
      </c>
      <c r="H213" s="60">
        <v>64.08</v>
      </c>
      <c r="I213" s="45"/>
      <c r="J213" s="45"/>
    </row>
    <row r="214" ht="30.0" customHeight="1">
      <c r="A214" s="50"/>
      <c r="B214" s="50"/>
      <c r="C214" s="50"/>
      <c r="D214" s="51"/>
      <c r="E214" s="50"/>
      <c r="F214" s="50"/>
      <c r="G214" s="52"/>
      <c r="H214" s="52"/>
      <c r="I214" s="45"/>
      <c r="J214" s="45"/>
    </row>
    <row r="215" ht="30.0" customHeight="1">
      <c r="A215" s="42" t="s">
        <v>1135</v>
      </c>
      <c r="B215" s="42" t="s">
        <v>882</v>
      </c>
      <c r="C215" s="42" t="s">
        <v>883</v>
      </c>
      <c r="D215" s="43" t="s">
        <v>884</v>
      </c>
      <c r="E215" s="42" t="s">
        <v>885</v>
      </c>
      <c r="F215" s="42" t="s">
        <v>886</v>
      </c>
      <c r="G215" s="44" t="s">
        <v>887</v>
      </c>
      <c r="H215" s="44" t="s">
        <v>888</v>
      </c>
      <c r="I215" s="45"/>
      <c r="J215" s="45"/>
    </row>
    <row r="216" ht="30.0" customHeight="1">
      <c r="A216" s="53" t="s">
        <v>889</v>
      </c>
      <c r="B216" s="53" t="s">
        <v>1136</v>
      </c>
      <c r="C216" s="53" t="s">
        <v>894</v>
      </c>
      <c r="D216" s="54" t="s">
        <v>1137</v>
      </c>
      <c r="E216" s="53" t="s">
        <v>82</v>
      </c>
      <c r="F216" s="55"/>
      <c r="G216" s="56"/>
      <c r="H216" s="56">
        <v>15.99</v>
      </c>
      <c r="I216" s="61"/>
      <c r="J216" s="61"/>
    </row>
    <row r="217" ht="30.0" customHeight="1">
      <c r="A217" s="57" t="s">
        <v>895</v>
      </c>
      <c r="B217" s="57" t="s">
        <v>1035</v>
      </c>
      <c r="C217" s="57" t="s">
        <v>894</v>
      </c>
      <c r="D217" s="58" t="s">
        <v>1036</v>
      </c>
      <c r="E217" s="57" t="s">
        <v>82</v>
      </c>
      <c r="F217" s="59">
        <v>1.0</v>
      </c>
      <c r="G217" s="60">
        <v>12.11</v>
      </c>
      <c r="H217" s="60">
        <v>12.11</v>
      </c>
      <c r="I217" s="45"/>
      <c r="J217" s="45"/>
    </row>
    <row r="218" ht="30.0" customHeight="1">
      <c r="A218" s="57" t="s">
        <v>895</v>
      </c>
      <c r="B218" s="57" t="s">
        <v>1037</v>
      </c>
      <c r="C218" s="57" t="s">
        <v>894</v>
      </c>
      <c r="D218" s="58" t="s">
        <v>1038</v>
      </c>
      <c r="E218" s="57" t="s">
        <v>946</v>
      </c>
      <c r="F218" s="59">
        <v>0.0175</v>
      </c>
      <c r="G218" s="60">
        <v>18.4</v>
      </c>
      <c r="H218" s="60">
        <v>0.32</v>
      </c>
      <c r="I218" s="45"/>
      <c r="J218" s="45"/>
    </row>
    <row r="219" ht="30.0" customHeight="1">
      <c r="A219" s="57" t="s">
        <v>895</v>
      </c>
      <c r="B219" s="57" t="s">
        <v>1039</v>
      </c>
      <c r="C219" s="57" t="s">
        <v>894</v>
      </c>
      <c r="D219" s="58" t="s">
        <v>1040</v>
      </c>
      <c r="E219" s="57" t="s">
        <v>946</v>
      </c>
      <c r="F219" s="59">
        <v>0.1069</v>
      </c>
      <c r="G219" s="60">
        <v>24.98</v>
      </c>
      <c r="H219" s="60">
        <v>2.67</v>
      </c>
      <c r="I219" s="45"/>
      <c r="J219" s="45"/>
    </row>
    <row r="220" ht="30.0" customHeight="1">
      <c r="A220" s="57" t="s">
        <v>898</v>
      </c>
      <c r="B220" s="57" t="s">
        <v>1041</v>
      </c>
      <c r="C220" s="57" t="s">
        <v>894</v>
      </c>
      <c r="D220" s="58" t="s">
        <v>1042</v>
      </c>
      <c r="E220" s="57" t="s">
        <v>82</v>
      </c>
      <c r="F220" s="59">
        <v>0.025</v>
      </c>
      <c r="G220" s="60">
        <v>26.2</v>
      </c>
      <c r="H220" s="60">
        <v>0.65</v>
      </c>
      <c r="I220" s="45"/>
      <c r="J220" s="45"/>
    </row>
    <row r="221" ht="30.0" customHeight="1">
      <c r="A221" s="57" t="s">
        <v>898</v>
      </c>
      <c r="B221" s="57" t="s">
        <v>1043</v>
      </c>
      <c r="C221" s="57" t="s">
        <v>894</v>
      </c>
      <c r="D221" s="58" t="s">
        <v>1044</v>
      </c>
      <c r="E221" s="57" t="s">
        <v>39</v>
      </c>
      <c r="F221" s="59">
        <v>1.19</v>
      </c>
      <c r="G221" s="60">
        <v>0.21</v>
      </c>
      <c r="H221" s="60">
        <v>0.24</v>
      </c>
      <c r="I221" s="45"/>
      <c r="J221" s="45"/>
    </row>
    <row r="222" ht="30.0" customHeight="1">
      <c r="A222" s="50"/>
      <c r="B222" s="50"/>
      <c r="C222" s="50"/>
      <c r="D222" s="51"/>
      <c r="E222" s="50"/>
      <c r="F222" s="50"/>
      <c r="G222" s="52"/>
      <c r="H222" s="52"/>
      <c r="I222" s="45"/>
      <c r="J222" s="45"/>
    </row>
    <row r="223" ht="30.0" customHeight="1">
      <c r="A223" s="42" t="s">
        <v>1138</v>
      </c>
      <c r="B223" s="42" t="s">
        <v>882</v>
      </c>
      <c r="C223" s="42" t="s">
        <v>883</v>
      </c>
      <c r="D223" s="43" t="s">
        <v>884</v>
      </c>
      <c r="E223" s="42" t="s">
        <v>885</v>
      </c>
      <c r="F223" s="42" t="s">
        <v>886</v>
      </c>
      <c r="G223" s="44" t="s">
        <v>887</v>
      </c>
      <c r="H223" s="44" t="s">
        <v>888</v>
      </c>
      <c r="I223" s="45"/>
      <c r="J223" s="45"/>
    </row>
    <row r="224" ht="30.0" customHeight="1">
      <c r="A224" s="53" t="s">
        <v>889</v>
      </c>
      <c r="B224" s="53" t="s">
        <v>1139</v>
      </c>
      <c r="C224" s="53" t="s">
        <v>894</v>
      </c>
      <c r="D224" s="54" t="s">
        <v>1140</v>
      </c>
      <c r="E224" s="53" t="s">
        <v>82</v>
      </c>
      <c r="F224" s="55"/>
      <c r="G224" s="56"/>
      <c r="H224" s="56">
        <v>15.01</v>
      </c>
      <c r="I224" s="61"/>
      <c r="J224" s="61"/>
    </row>
    <row r="225" ht="30.0" customHeight="1">
      <c r="A225" s="57" t="s">
        <v>895</v>
      </c>
      <c r="B225" s="57" t="s">
        <v>1090</v>
      </c>
      <c r="C225" s="57" t="s">
        <v>894</v>
      </c>
      <c r="D225" s="58" t="s">
        <v>1091</v>
      </c>
      <c r="E225" s="57" t="s">
        <v>82</v>
      </c>
      <c r="F225" s="59">
        <v>1.0</v>
      </c>
      <c r="G225" s="60">
        <v>12.65</v>
      </c>
      <c r="H225" s="60">
        <v>12.65</v>
      </c>
      <c r="I225" s="45"/>
      <c r="J225" s="45"/>
    </row>
    <row r="226" ht="30.0" customHeight="1">
      <c r="A226" s="57" t="s">
        <v>895</v>
      </c>
      <c r="B226" s="57" t="s">
        <v>1037</v>
      </c>
      <c r="C226" s="57" t="s">
        <v>894</v>
      </c>
      <c r="D226" s="58" t="s">
        <v>1038</v>
      </c>
      <c r="E226" s="57" t="s">
        <v>946</v>
      </c>
      <c r="F226" s="59">
        <v>0.0092</v>
      </c>
      <c r="G226" s="60">
        <v>18.4</v>
      </c>
      <c r="H226" s="60">
        <v>0.16</v>
      </c>
      <c r="I226" s="45"/>
      <c r="J226" s="45"/>
    </row>
    <row r="227" ht="30.0" customHeight="1">
      <c r="A227" s="57" t="s">
        <v>895</v>
      </c>
      <c r="B227" s="57" t="s">
        <v>1039</v>
      </c>
      <c r="C227" s="57" t="s">
        <v>894</v>
      </c>
      <c r="D227" s="58" t="s">
        <v>1040</v>
      </c>
      <c r="E227" s="57" t="s">
        <v>946</v>
      </c>
      <c r="F227" s="59">
        <v>0.0561</v>
      </c>
      <c r="G227" s="60">
        <v>24.98</v>
      </c>
      <c r="H227" s="60">
        <v>1.4</v>
      </c>
      <c r="I227" s="45"/>
      <c r="J227" s="45"/>
    </row>
    <row r="228" ht="30.0" customHeight="1">
      <c r="A228" s="57" t="s">
        <v>898</v>
      </c>
      <c r="B228" s="57" t="s">
        <v>1041</v>
      </c>
      <c r="C228" s="57" t="s">
        <v>894</v>
      </c>
      <c r="D228" s="58" t="s">
        <v>1042</v>
      </c>
      <c r="E228" s="57" t="s">
        <v>82</v>
      </c>
      <c r="F228" s="59">
        <v>0.025</v>
      </c>
      <c r="G228" s="60">
        <v>26.2</v>
      </c>
      <c r="H228" s="60">
        <v>0.65</v>
      </c>
      <c r="I228" s="45"/>
      <c r="J228" s="45"/>
    </row>
    <row r="229" ht="30.0" customHeight="1">
      <c r="A229" s="57" t="s">
        <v>898</v>
      </c>
      <c r="B229" s="57" t="s">
        <v>1043</v>
      </c>
      <c r="C229" s="57" t="s">
        <v>894</v>
      </c>
      <c r="D229" s="58" t="s">
        <v>1044</v>
      </c>
      <c r="E229" s="57" t="s">
        <v>39</v>
      </c>
      <c r="F229" s="59">
        <v>0.743</v>
      </c>
      <c r="G229" s="60">
        <v>0.21</v>
      </c>
      <c r="H229" s="60">
        <v>0.15</v>
      </c>
      <c r="I229" s="45"/>
      <c r="J229" s="45"/>
    </row>
    <row r="230" ht="30.0" customHeight="1">
      <c r="A230" s="50"/>
      <c r="B230" s="50"/>
      <c r="C230" s="50"/>
      <c r="D230" s="51"/>
      <c r="E230" s="50"/>
      <c r="F230" s="50"/>
      <c r="G230" s="52"/>
      <c r="H230" s="52"/>
      <c r="I230" s="45"/>
      <c r="J230" s="45"/>
    </row>
    <row r="231" ht="30.0" customHeight="1">
      <c r="A231" s="42" t="s">
        <v>1141</v>
      </c>
      <c r="B231" s="42" t="s">
        <v>882</v>
      </c>
      <c r="C231" s="42" t="s">
        <v>883</v>
      </c>
      <c r="D231" s="43" t="s">
        <v>884</v>
      </c>
      <c r="E231" s="42" t="s">
        <v>885</v>
      </c>
      <c r="F231" s="42" t="s">
        <v>886</v>
      </c>
      <c r="G231" s="44" t="s">
        <v>887</v>
      </c>
      <c r="H231" s="44" t="s">
        <v>888</v>
      </c>
      <c r="I231" s="45"/>
      <c r="J231" s="45"/>
    </row>
    <row r="232" ht="30.0" customHeight="1">
      <c r="A232" s="53" t="s">
        <v>889</v>
      </c>
      <c r="B232" s="53" t="s">
        <v>1142</v>
      </c>
      <c r="C232" s="53" t="s">
        <v>894</v>
      </c>
      <c r="D232" s="54" t="s">
        <v>1143</v>
      </c>
      <c r="E232" s="53" t="s">
        <v>82</v>
      </c>
      <c r="F232" s="55"/>
      <c r="G232" s="56"/>
      <c r="H232" s="56">
        <v>11.94</v>
      </c>
      <c r="I232" s="61"/>
      <c r="J232" s="61"/>
    </row>
    <row r="233" ht="30.0" customHeight="1">
      <c r="A233" s="57" t="s">
        <v>895</v>
      </c>
      <c r="B233" s="57" t="s">
        <v>1100</v>
      </c>
      <c r="C233" s="57" t="s">
        <v>894</v>
      </c>
      <c r="D233" s="58" t="s">
        <v>1101</v>
      </c>
      <c r="E233" s="57" t="s">
        <v>82</v>
      </c>
      <c r="F233" s="59">
        <v>1.0</v>
      </c>
      <c r="G233" s="60">
        <v>10.08</v>
      </c>
      <c r="H233" s="60">
        <v>10.08</v>
      </c>
      <c r="I233" s="45"/>
      <c r="J233" s="45"/>
    </row>
    <row r="234" ht="30.0" customHeight="1">
      <c r="A234" s="57" t="s">
        <v>895</v>
      </c>
      <c r="B234" s="57" t="s">
        <v>1037</v>
      </c>
      <c r="C234" s="57" t="s">
        <v>894</v>
      </c>
      <c r="D234" s="58" t="s">
        <v>1038</v>
      </c>
      <c r="E234" s="57" t="s">
        <v>946</v>
      </c>
      <c r="F234" s="59">
        <v>0.007</v>
      </c>
      <c r="G234" s="60">
        <v>18.4</v>
      </c>
      <c r="H234" s="60">
        <v>0.12</v>
      </c>
      <c r="I234" s="45"/>
      <c r="J234" s="45"/>
    </row>
    <row r="235" ht="30.0" customHeight="1">
      <c r="A235" s="57" t="s">
        <v>895</v>
      </c>
      <c r="B235" s="57" t="s">
        <v>1039</v>
      </c>
      <c r="C235" s="57" t="s">
        <v>894</v>
      </c>
      <c r="D235" s="58" t="s">
        <v>1040</v>
      </c>
      <c r="E235" s="57" t="s">
        <v>946</v>
      </c>
      <c r="F235" s="59">
        <v>0.042</v>
      </c>
      <c r="G235" s="60">
        <v>24.98</v>
      </c>
      <c r="H235" s="60">
        <v>1.04</v>
      </c>
      <c r="I235" s="45"/>
      <c r="J235" s="45"/>
    </row>
    <row r="236" ht="30.0" customHeight="1">
      <c r="A236" s="57" t="s">
        <v>898</v>
      </c>
      <c r="B236" s="57" t="s">
        <v>1041</v>
      </c>
      <c r="C236" s="57" t="s">
        <v>894</v>
      </c>
      <c r="D236" s="58" t="s">
        <v>1042</v>
      </c>
      <c r="E236" s="57" t="s">
        <v>82</v>
      </c>
      <c r="F236" s="59">
        <v>0.025</v>
      </c>
      <c r="G236" s="60">
        <v>26.2</v>
      </c>
      <c r="H236" s="60">
        <v>0.65</v>
      </c>
      <c r="I236" s="45"/>
      <c r="J236" s="45"/>
    </row>
    <row r="237" ht="30.0" customHeight="1">
      <c r="A237" s="57" t="s">
        <v>898</v>
      </c>
      <c r="B237" s="57" t="s">
        <v>1043</v>
      </c>
      <c r="C237" s="57" t="s">
        <v>894</v>
      </c>
      <c r="D237" s="58" t="s">
        <v>1044</v>
      </c>
      <c r="E237" s="57" t="s">
        <v>39</v>
      </c>
      <c r="F237" s="59">
        <v>0.278</v>
      </c>
      <c r="G237" s="60">
        <v>0.21</v>
      </c>
      <c r="H237" s="60">
        <v>0.05</v>
      </c>
      <c r="I237" s="45"/>
      <c r="J237" s="45"/>
    </row>
    <row r="238" ht="30.0" customHeight="1">
      <c r="A238" s="50"/>
      <c r="B238" s="50"/>
      <c r="C238" s="50"/>
      <c r="D238" s="51"/>
      <c r="E238" s="50"/>
      <c r="F238" s="50"/>
      <c r="G238" s="52"/>
      <c r="H238" s="52"/>
      <c r="I238" s="45"/>
      <c r="J238" s="45"/>
    </row>
    <row r="239" ht="30.0" customHeight="1">
      <c r="A239" s="42" t="s">
        <v>1144</v>
      </c>
      <c r="B239" s="42" t="s">
        <v>882</v>
      </c>
      <c r="C239" s="42" t="s">
        <v>883</v>
      </c>
      <c r="D239" s="43" t="s">
        <v>884</v>
      </c>
      <c r="E239" s="42" t="s">
        <v>885</v>
      </c>
      <c r="F239" s="42" t="s">
        <v>886</v>
      </c>
      <c r="G239" s="44" t="s">
        <v>887</v>
      </c>
      <c r="H239" s="44" t="s">
        <v>888</v>
      </c>
      <c r="I239" s="45"/>
      <c r="J239" s="45"/>
    </row>
    <row r="240" ht="30.0" customHeight="1">
      <c r="A240" s="53" t="s">
        <v>889</v>
      </c>
      <c r="B240" s="53" t="s">
        <v>1145</v>
      </c>
      <c r="C240" s="53" t="s">
        <v>891</v>
      </c>
      <c r="D240" s="54" t="s">
        <v>1146</v>
      </c>
      <c r="E240" s="53" t="s">
        <v>921</v>
      </c>
      <c r="F240" s="55"/>
      <c r="G240" s="56"/>
      <c r="H240" s="56">
        <v>54.48</v>
      </c>
      <c r="I240" s="61"/>
      <c r="J240" s="61"/>
    </row>
    <row r="241" ht="30.0" customHeight="1">
      <c r="A241" s="57" t="s">
        <v>938</v>
      </c>
      <c r="B241" s="57" t="s">
        <v>891</v>
      </c>
      <c r="C241" s="57" t="s">
        <v>1147</v>
      </c>
      <c r="D241" s="58" t="s">
        <v>1148</v>
      </c>
      <c r="E241" s="57" t="s">
        <v>921</v>
      </c>
      <c r="F241" s="62">
        <v>49.45</v>
      </c>
      <c r="G241" s="60">
        <v>0.536</v>
      </c>
      <c r="H241" s="60">
        <v>26.5</v>
      </c>
      <c r="I241" s="45"/>
      <c r="J241" s="45"/>
    </row>
    <row r="242" ht="30.0" customHeight="1">
      <c r="A242" s="57" t="s">
        <v>938</v>
      </c>
      <c r="B242" s="57" t="s">
        <v>891</v>
      </c>
      <c r="C242" s="57" t="s">
        <v>1149</v>
      </c>
      <c r="D242" s="58" t="s">
        <v>1150</v>
      </c>
      <c r="E242" s="57" t="s">
        <v>921</v>
      </c>
      <c r="F242" s="62">
        <v>63.86</v>
      </c>
      <c r="G242" s="60">
        <v>0.128</v>
      </c>
      <c r="H242" s="60">
        <v>8.17</v>
      </c>
      <c r="I242" s="45"/>
      <c r="J242" s="45"/>
    </row>
    <row r="243" ht="30.0" customHeight="1">
      <c r="A243" s="57" t="s">
        <v>938</v>
      </c>
      <c r="B243" s="57" t="s">
        <v>891</v>
      </c>
      <c r="C243" s="57" t="s">
        <v>1151</v>
      </c>
      <c r="D243" s="58" t="s">
        <v>1152</v>
      </c>
      <c r="E243" s="57" t="s">
        <v>921</v>
      </c>
      <c r="F243" s="62">
        <v>58.98</v>
      </c>
      <c r="G243" s="60">
        <v>0.336</v>
      </c>
      <c r="H243" s="60">
        <v>19.81</v>
      </c>
      <c r="I243" s="45"/>
      <c r="J243" s="45"/>
    </row>
    <row r="244" ht="30.0" customHeight="1">
      <c r="A244" s="50"/>
      <c r="B244" s="50"/>
      <c r="C244" s="50"/>
      <c r="D244" s="51"/>
      <c r="E244" s="50"/>
      <c r="F244" s="50"/>
      <c r="G244" s="52"/>
      <c r="H244" s="52"/>
      <c r="I244" s="45"/>
      <c r="J244" s="45"/>
    </row>
    <row r="245" ht="30.0" customHeight="1">
      <c r="A245" s="42" t="s">
        <v>1153</v>
      </c>
      <c r="B245" s="42" t="s">
        <v>882</v>
      </c>
      <c r="C245" s="42" t="s">
        <v>883</v>
      </c>
      <c r="D245" s="43" t="s">
        <v>884</v>
      </c>
      <c r="E245" s="42" t="s">
        <v>885</v>
      </c>
      <c r="F245" s="42" t="s">
        <v>886</v>
      </c>
      <c r="G245" s="44" t="s">
        <v>887</v>
      </c>
      <c r="H245" s="44" t="s">
        <v>888</v>
      </c>
      <c r="I245" s="45"/>
      <c r="J245" s="45"/>
    </row>
    <row r="246" ht="30.0" customHeight="1">
      <c r="A246" s="53" t="s">
        <v>889</v>
      </c>
      <c r="B246" s="53" t="s">
        <v>1154</v>
      </c>
      <c r="C246" s="53" t="s">
        <v>891</v>
      </c>
      <c r="D246" s="54" t="s">
        <v>148</v>
      </c>
      <c r="E246" s="53" t="s">
        <v>950</v>
      </c>
      <c r="F246" s="55"/>
      <c r="G246" s="56"/>
      <c r="H246" s="56">
        <v>636.33</v>
      </c>
      <c r="I246" s="61"/>
      <c r="J246" s="61"/>
    </row>
    <row r="247" ht="30.0" customHeight="1">
      <c r="A247" s="57" t="s">
        <v>898</v>
      </c>
      <c r="B247" s="57" t="s">
        <v>891</v>
      </c>
      <c r="C247" s="57" t="s">
        <v>1155</v>
      </c>
      <c r="D247" s="58" t="s">
        <v>1156</v>
      </c>
      <c r="E247" s="57" t="s">
        <v>950</v>
      </c>
      <c r="F247" s="62">
        <v>522.8</v>
      </c>
      <c r="G247" s="60">
        <v>1.05</v>
      </c>
      <c r="H247" s="60">
        <v>548.94</v>
      </c>
      <c r="I247" s="45"/>
      <c r="J247" s="45"/>
    </row>
    <row r="248" ht="30.0" customHeight="1">
      <c r="A248" s="57" t="s">
        <v>898</v>
      </c>
      <c r="B248" s="57" t="s">
        <v>891</v>
      </c>
      <c r="C248" s="57" t="s">
        <v>1157</v>
      </c>
      <c r="D248" s="58" t="s">
        <v>1158</v>
      </c>
      <c r="E248" s="57" t="s">
        <v>950</v>
      </c>
      <c r="F248" s="62">
        <v>48.92</v>
      </c>
      <c r="G248" s="60">
        <v>1.0</v>
      </c>
      <c r="H248" s="60">
        <v>48.92</v>
      </c>
      <c r="I248" s="45"/>
      <c r="J248" s="45"/>
    </row>
    <row r="249" ht="30.0" customHeight="1">
      <c r="A249" s="57" t="s">
        <v>938</v>
      </c>
      <c r="B249" s="57" t="s">
        <v>891</v>
      </c>
      <c r="C249" s="57" t="s">
        <v>1159</v>
      </c>
      <c r="D249" s="58" t="s">
        <v>1160</v>
      </c>
      <c r="E249" s="57" t="s">
        <v>950</v>
      </c>
      <c r="F249" s="62">
        <v>38.47</v>
      </c>
      <c r="G249" s="60">
        <v>1.0</v>
      </c>
      <c r="H249" s="60">
        <v>38.47</v>
      </c>
      <c r="I249" s="45"/>
      <c r="J249" s="45"/>
    </row>
    <row r="250" ht="30.0" customHeight="1">
      <c r="A250" s="50"/>
      <c r="B250" s="50"/>
      <c r="C250" s="50"/>
      <c r="D250" s="51"/>
      <c r="E250" s="50"/>
      <c r="F250" s="50"/>
      <c r="G250" s="52"/>
      <c r="H250" s="52"/>
      <c r="I250" s="45"/>
      <c r="J250" s="45"/>
    </row>
    <row r="251" ht="30.0" customHeight="1">
      <c r="A251" s="42" t="s">
        <v>1161</v>
      </c>
      <c r="B251" s="42" t="s">
        <v>882</v>
      </c>
      <c r="C251" s="42" t="s">
        <v>883</v>
      </c>
      <c r="D251" s="43" t="s">
        <v>884</v>
      </c>
      <c r="E251" s="42" t="s">
        <v>885</v>
      </c>
      <c r="F251" s="42" t="s">
        <v>886</v>
      </c>
      <c r="G251" s="44" t="s">
        <v>887</v>
      </c>
      <c r="H251" s="44" t="s">
        <v>888</v>
      </c>
      <c r="I251" s="45"/>
      <c r="J251" s="45"/>
    </row>
    <row r="252" ht="30.0" customHeight="1">
      <c r="A252" s="53" t="s">
        <v>889</v>
      </c>
      <c r="B252" s="53" t="s">
        <v>1136</v>
      </c>
      <c r="C252" s="53" t="s">
        <v>894</v>
      </c>
      <c r="D252" s="54" t="s">
        <v>1137</v>
      </c>
      <c r="E252" s="53" t="s">
        <v>82</v>
      </c>
      <c r="F252" s="55"/>
      <c r="G252" s="56"/>
      <c r="H252" s="56">
        <v>15.99</v>
      </c>
      <c r="I252" s="61"/>
      <c r="J252" s="61"/>
    </row>
    <row r="253" ht="30.0" customHeight="1">
      <c r="A253" s="57" t="s">
        <v>895</v>
      </c>
      <c r="B253" s="57" t="s">
        <v>1035</v>
      </c>
      <c r="C253" s="57" t="s">
        <v>894</v>
      </c>
      <c r="D253" s="58" t="s">
        <v>1036</v>
      </c>
      <c r="E253" s="57" t="s">
        <v>82</v>
      </c>
      <c r="F253" s="59">
        <v>1.0</v>
      </c>
      <c r="G253" s="60">
        <v>12.11</v>
      </c>
      <c r="H253" s="60">
        <v>12.11</v>
      </c>
      <c r="I253" s="45"/>
      <c r="J253" s="45"/>
    </row>
    <row r="254" ht="30.0" customHeight="1">
      <c r="A254" s="57" t="s">
        <v>895</v>
      </c>
      <c r="B254" s="57" t="s">
        <v>1037</v>
      </c>
      <c r="C254" s="57" t="s">
        <v>894</v>
      </c>
      <c r="D254" s="58" t="s">
        <v>1038</v>
      </c>
      <c r="E254" s="57" t="s">
        <v>946</v>
      </c>
      <c r="F254" s="59">
        <v>0.0175</v>
      </c>
      <c r="G254" s="60">
        <v>18.4</v>
      </c>
      <c r="H254" s="60">
        <v>0.32</v>
      </c>
      <c r="I254" s="45"/>
      <c r="J254" s="45"/>
    </row>
    <row r="255" ht="30.0" customHeight="1">
      <c r="A255" s="57" t="s">
        <v>895</v>
      </c>
      <c r="B255" s="57" t="s">
        <v>1039</v>
      </c>
      <c r="C255" s="57" t="s">
        <v>894</v>
      </c>
      <c r="D255" s="58" t="s">
        <v>1040</v>
      </c>
      <c r="E255" s="57" t="s">
        <v>946</v>
      </c>
      <c r="F255" s="59">
        <v>0.1069</v>
      </c>
      <c r="G255" s="60">
        <v>24.98</v>
      </c>
      <c r="H255" s="60">
        <v>2.67</v>
      </c>
      <c r="I255" s="45"/>
      <c r="J255" s="45"/>
    </row>
    <row r="256" ht="30.0" customHeight="1">
      <c r="A256" s="57" t="s">
        <v>898</v>
      </c>
      <c r="B256" s="57" t="s">
        <v>1041</v>
      </c>
      <c r="C256" s="57" t="s">
        <v>894</v>
      </c>
      <c r="D256" s="58" t="s">
        <v>1042</v>
      </c>
      <c r="E256" s="57" t="s">
        <v>82</v>
      </c>
      <c r="F256" s="59">
        <v>0.025</v>
      </c>
      <c r="G256" s="60">
        <v>26.2</v>
      </c>
      <c r="H256" s="60">
        <v>0.65</v>
      </c>
      <c r="I256" s="45"/>
      <c r="J256" s="45"/>
    </row>
    <row r="257" ht="30.0" customHeight="1">
      <c r="A257" s="57" t="s">
        <v>898</v>
      </c>
      <c r="B257" s="57" t="s">
        <v>1043</v>
      </c>
      <c r="C257" s="57" t="s">
        <v>894</v>
      </c>
      <c r="D257" s="58" t="s">
        <v>1044</v>
      </c>
      <c r="E257" s="57" t="s">
        <v>39</v>
      </c>
      <c r="F257" s="59">
        <v>1.19</v>
      </c>
      <c r="G257" s="60">
        <v>0.21</v>
      </c>
      <c r="H257" s="60">
        <v>0.24</v>
      </c>
      <c r="I257" s="45"/>
      <c r="J257" s="45"/>
    </row>
    <row r="258" ht="30.0" customHeight="1">
      <c r="A258" s="50"/>
      <c r="B258" s="50"/>
      <c r="C258" s="50"/>
      <c r="D258" s="51"/>
      <c r="E258" s="50"/>
      <c r="F258" s="50"/>
      <c r="G258" s="52"/>
      <c r="H258" s="52"/>
      <c r="I258" s="45"/>
      <c r="J258" s="45"/>
    </row>
    <row r="259" ht="30.0" customHeight="1">
      <c r="A259" s="42" t="s">
        <v>1162</v>
      </c>
      <c r="B259" s="42" t="s">
        <v>882</v>
      </c>
      <c r="C259" s="42" t="s">
        <v>883</v>
      </c>
      <c r="D259" s="43" t="s">
        <v>884</v>
      </c>
      <c r="E259" s="42" t="s">
        <v>885</v>
      </c>
      <c r="F259" s="42" t="s">
        <v>886</v>
      </c>
      <c r="G259" s="44" t="s">
        <v>887</v>
      </c>
      <c r="H259" s="44" t="s">
        <v>888</v>
      </c>
      <c r="I259" s="61"/>
      <c r="J259" s="45"/>
    </row>
    <row r="260" ht="30.0" customHeight="1">
      <c r="A260" s="53" t="s">
        <v>889</v>
      </c>
      <c r="B260" s="53" t="s">
        <v>1163</v>
      </c>
      <c r="C260" s="53" t="s">
        <v>894</v>
      </c>
      <c r="D260" s="54" t="s">
        <v>1164</v>
      </c>
      <c r="E260" s="53" t="s">
        <v>82</v>
      </c>
      <c r="F260" s="55"/>
      <c r="G260" s="56"/>
      <c r="H260" s="56">
        <v>13.58</v>
      </c>
      <c r="I260" s="61"/>
      <c r="J260" s="61"/>
    </row>
    <row r="261" ht="30.0" customHeight="1">
      <c r="A261" s="57" t="s">
        <v>895</v>
      </c>
      <c r="B261" s="57" t="s">
        <v>1095</v>
      </c>
      <c r="C261" s="57" t="s">
        <v>894</v>
      </c>
      <c r="D261" s="58" t="s">
        <v>1096</v>
      </c>
      <c r="E261" s="57" t="s">
        <v>82</v>
      </c>
      <c r="F261" s="59">
        <v>1.0</v>
      </c>
      <c r="G261" s="60">
        <v>11.74</v>
      </c>
      <c r="H261" s="60">
        <v>11.74</v>
      </c>
      <c r="I261" s="45"/>
      <c r="J261" s="45"/>
    </row>
    <row r="262" ht="30.0" customHeight="1">
      <c r="A262" s="57" t="s">
        <v>895</v>
      </c>
      <c r="B262" s="57" t="s">
        <v>1037</v>
      </c>
      <c r="C262" s="57" t="s">
        <v>894</v>
      </c>
      <c r="D262" s="58" t="s">
        <v>1038</v>
      </c>
      <c r="E262" s="57" t="s">
        <v>946</v>
      </c>
      <c r="F262" s="59">
        <v>0.0064</v>
      </c>
      <c r="G262" s="60">
        <v>18.4</v>
      </c>
      <c r="H262" s="60">
        <v>0.11</v>
      </c>
      <c r="I262" s="45"/>
      <c r="J262" s="45"/>
    </row>
    <row r="263" ht="30.0" customHeight="1">
      <c r="A263" s="57" t="s">
        <v>895</v>
      </c>
      <c r="B263" s="57" t="s">
        <v>1039</v>
      </c>
      <c r="C263" s="57" t="s">
        <v>894</v>
      </c>
      <c r="D263" s="58" t="s">
        <v>1040</v>
      </c>
      <c r="E263" s="57" t="s">
        <v>946</v>
      </c>
      <c r="F263" s="59">
        <v>0.0392</v>
      </c>
      <c r="G263" s="60">
        <v>24.98</v>
      </c>
      <c r="H263" s="60">
        <v>0.97</v>
      </c>
      <c r="I263" s="45"/>
      <c r="J263" s="45"/>
    </row>
    <row r="264" ht="30.0" customHeight="1">
      <c r="A264" s="57" t="s">
        <v>898</v>
      </c>
      <c r="B264" s="57" t="s">
        <v>1041</v>
      </c>
      <c r="C264" s="57" t="s">
        <v>894</v>
      </c>
      <c r="D264" s="58" t="s">
        <v>1042</v>
      </c>
      <c r="E264" s="57" t="s">
        <v>82</v>
      </c>
      <c r="F264" s="59">
        <v>0.025</v>
      </c>
      <c r="G264" s="60">
        <v>26.2</v>
      </c>
      <c r="H264" s="60">
        <v>0.65</v>
      </c>
      <c r="I264" s="45"/>
      <c r="J264" s="45"/>
    </row>
    <row r="265" ht="30.0" customHeight="1">
      <c r="A265" s="57" t="s">
        <v>898</v>
      </c>
      <c r="B265" s="57" t="s">
        <v>1043</v>
      </c>
      <c r="C265" s="57" t="s">
        <v>894</v>
      </c>
      <c r="D265" s="58" t="s">
        <v>1044</v>
      </c>
      <c r="E265" s="57" t="s">
        <v>39</v>
      </c>
      <c r="F265" s="59">
        <v>0.543</v>
      </c>
      <c r="G265" s="60">
        <v>0.21</v>
      </c>
      <c r="H265" s="60">
        <v>0.11</v>
      </c>
      <c r="I265" s="45"/>
      <c r="J265" s="45"/>
    </row>
    <row r="266" ht="30.0" customHeight="1">
      <c r="A266" s="50"/>
      <c r="B266" s="50"/>
      <c r="C266" s="50"/>
      <c r="D266" s="51"/>
      <c r="E266" s="50"/>
      <c r="F266" s="50"/>
      <c r="G266" s="52"/>
      <c r="H266" s="52"/>
      <c r="I266" s="45"/>
      <c r="J266" s="45"/>
    </row>
    <row r="267" ht="30.0" customHeight="1">
      <c r="A267" s="42" t="s">
        <v>1165</v>
      </c>
      <c r="B267" s="42" t="s">
        <v>882</v>
      </c>
      <c r="C267" s="42" t="s">
        <v>883</v>
      </c>
      <c r="D267" s="43" t="s">
        <v>884</v>
      </c>
      <c r="E267" s="42" t="s">
        <v>885</v>
      </c>
      <c r="F267" s="42" t="s">
        <v>886</v>
      </c>
      <c r="G267" s="44" t="s">
        <v>887</v>
      </c>
      <c r="H267" s="44" t="s">
        <v>888</v>
      </c>
      <c r="I267" s="45"/>
      <c r="J267" s="45"/>
    </row>
    <row r="268" ht="30.0" customHeight="1">
      <c r="A268" s="53" t="s">
        <v>889</v>
      </c>
      <c r="B268" s="53" t="s">
        <v>1142</v>
      </c>
      <c r="C268" s="53" t="s">
        <v>894</v>
      </c>
      <c r="D268" s="54" t="s">
        <v>1143</v>
      </c>
      <c r="E268" s="53" t="s">
        <v>82</v>
      </c>
      <c r="F268" s="55"/>
      <c r="G268" s="56"/>
      <c r="H268" s="56">
        <v>11.94</v>
      </c>
      <c r="I268" s="61"/>
      <c r="J268" s="61"/>
    </row>
    <row r="269" ht="30.0" customHeight="1">
      <c r="A269" s="57" t="s">
        <v>895</v>
      </c>
      <c r="B269" s="57" t="s">
        <v>1100</v>
      </c>
      <c r="C269" s="57" t="s">
        <v>894</v>
      </c>
      <c r="D269" s="58" t="s">
        <v>1101</v>
      </c>
      <c r="E269" s="57" t="s">
        <v>82</v>
      </c>
      <c r="F269" s="59">
        <v>1.0</v>
      </c>
      <c r="G269" s="60">
        <v>10.08</v>
      </c>
      <c r="H269" s="60">
        <v>10.08</v>
      </c>
      <c r="I269" s="45"/>
      <c r="J269" s="45"/>
    </row>
    <row r="270" ht="30.0" customHeight="1">
      <c r="A270" s="57" t="s">
        <v>895</v>
      </c>
      <c r="B270" s="57" t="s">
        <v>1037</v>
      </c>
      <c r="C270" s="57" t="s">
        <v>894</v>
      </c>
      <c r="D270" s="58" t="s">
        <v>1038</v>
      </c>
      <c r="E270" s="57" t="s">
        <v>946</v>
      </c>
      <c r="F270" s="59">
        <v>0.007</v>
      </c>
      <c r="G270" s="60">
        <v>18.4</v>
      </c>
      <c r="H270" s="60">
        <v>0.12</v>
      </c>
      <c r="I270" s="45"/>
      <c r="J270" s="45"/>
    </row>
    <row r="271" ht="30.0" customHeight="1">
      <c r="A271" s="57" t="s">
        <v>895</v>
      </c>
      <c r="B271" s="57" t="s">
        <v>1039</v>
      </c>
      <c r="C271" s="57" t="s">
        <v>894</v>
      </c>
      <c r="D271" s="58" t="s">
        <v>1040</v>
      </c>
      <c r="E271" s="57" t="s">
        <v>946</v>
      </c>
      <c r="F271" s="59">
        <v>0.042</v>
      </c>
      <c r="G271" s="60">
        <v>24.98</v>
      </c>
      <c r="H271" s="60">
        <v>1.04</v>
      </c>
      <c r="I271" s="45"/>
      <c r="J271" s="45"/>
    </row>
    <row r="272" ht="30.0" customHeight="1">
      <c r="A272" s="57" t="s">
        <v>898</v>
      </c>
      <c r="B272" s="57" t="s">
        <v>1041</v>
      </c>
      <c r="C272" s="57" t="s">
        <v>894</v>
      </c>
      <c r="D272" s="58" t="s">
        <v>1042</v>
      </c>
      <c r="E272" s="57" t="s">
        <v>82</v>
      </c>
      <c r="F272" s="59">
        <v>0.025</v>
      </c>
      <c r="G272" s="60">
        <v>26.2</v>
      </c>
      <c r="H272" s="60">
        <v>0.65</v>
      </c>
      <c r="I272" s="45"/>
      <c r="J272" s="45"/>
    </row>
    <row r="273" ht="30.0" customHeight="1">
      <c r="A273" s="57" t="s">
        <v>898</v>
      </c>
      <c r="B273" s="57" t="s">
        <v>1043</v>
      </c>
      <c r="C273" s="57" t="s">
        <v>894</v>
      </c>
      <c r="D273" s="58" t="s">
        <v>1044</v>
      </c>
      <c r="E273" s="57" t="s">
        <v>39</v>
      </c>
      <c r="F273" s="59">
        <v>0.278</v>
      </c>
      <c r="G273" s="60">
        <v>0.21</v>
      </c>
      <c r="H273" s="60">
        <v>0.05</v>
      </c>
      <c r="I273" s="45"/>
      <c r="J273" s="45"/>
    </row>
    <row r="274" ht="30.0" customHeight="1">
      <c r="A274" s="50"/>
      <c r="B274" s="50"/>
      <c r="C274" s="50"/>
      <c r="D274" s="51"/>
      <c r="E274" s="50"/>
      <c r="F274" s="50"/>
      <c r="G274" s="52"/>
      <c r="H274" s="52"/>
      <c r="I274" s="45"/>
      <c r="J274" s="45"/>
    </row>
    <row r="275" ht="30.0" customHeight="1">
      <c r="A275" s="42" t="s">
        <v>1166</v>
      </c>
      <c r="B275" s="42" t="s">
        <v>882</v>
      </c>
      <c r="C275" s="42" t="s">
        <v>883</v>
      </c>
      <c r="D275" s="43" t="s">
        <v>884</v>
      </c>
      <c r="E275" s="42" t="s">
        <v>885</v>
      </c>
      <c r="F275" s="42" t="s">
        <v>886</v>
      </c>
      <c r="G275" s="44" t="s">
        <v>887</v>
      </c>
      <c r="H275" s="44" t="s">
        <v>888</v>
      </c>
      <c r="I275" s="45"/>
      <c r="J275" s="45"/>
    </row>
    <row r="276" ht="30.0" customHeight="1">
      <c r="A276" s="53" t="s">
        <v>889</v>
      </c>
      <c r="B276" s="53" t="s">
        <v>1145</v>
      </c>
      <c r="C276" s="53" t="s">
        <v>891</v>
      </c>
      <c r="D276" s="54" t="s">
        <v>1146</v>
      </c>
      <c r="E276" s="53" t="s">
        <v>921</v>
      </c>
      <c r="F276" s="55"/>
      <c r="G276" s="56"/>
      <c r="H276" s="56">
        <v>54.48</v>
      </c>
      <c r="I276" s="61"/>
      <c r="J276" s="61"/>
    </row>
    <row r="277" ht="30.0" customHeight="1">
      <c r="A277" s="57" t="s">
        <v>938</v>
      </c>
      <c r="B277" s="57" t="s">
        <v>891</v>
      </c>
      <c r="C277" s="57" t="s">
        <v>1147</v>
      </c>
      <c r="D277" s="58" t="s">
        <v>1148</v>
      </c>
      <c r="E277" s="57" t="s">
        <v>921</v>
      </c>
      <c r="F277" s="62">
        <v>49.45</v>
      </c>
      <c r="G277" s="60">
        <v>0.536</v>
      </c>
      <c r="H277" s="60">
        <v>26.5</v>
      </c>
      <c r="I277" s="45"/>
      <c r="J277" s="45"/>
    </row>
    <row r="278" ht="30.0" customHeight="1">
      <c r="A278" s="57" t="s">
        <v>938</v>
      </c>
      <c r="B278" s="57" t="s">
        <v>891</v>
      </c>
      <c r="C278" s="57" t="s">
        <v>1149</v>
      </c>
      <c r="D278" s="58" t="s">
        <v>1150</v>
      </c>
      <c r="E278" s="57" t="s">
        <v>921</v>
      </c>
      <c r="F278" s="62">
        <v>63.86</v>
      </c>
      <c r="G278" s="60">
        <v>0.128</v>
      </c>
      <c r="H278" s="60">
        <v>8.17</v>
      </c>
      <c r="I278" s="45"/>
      <c r="J278" s="45"/>
    </row>
    <row r="279" ht="30.0" customHeight="1">
      <c r="A279" s="57" t="s">
        <v>938</v>
      </c>
      <c r="B279" s="57" t="s">
        <v>891</v>
      </c>
      <c r="C279" s="57" t="s">
        <v>1151</v>
      </c>
      <c r="D279" s="58" t="s">
        <v>1152</v>
      </c>
      <c r="E279" s="57" t="s">
        <v>921</v>
      </c>
      <c r="F279" s="62">
        <v>58.98</v>
      </c>
      <c r="G279" s="60">
        <v>0.336</v>
      </c>
      <c r="H279" s="60">
        <v>19.81</v>
      </c>
      <c r="I279" s="45"/>
      <c r="J279" s="45"/>
    </row>
    <row r="280" ht="30.0" customHeight="1">
      <c r="A280" s="50"/>
      <c r="B280" s="50"/>
      <c r="C280" s="50"/>
      <c r="D280" s="51"/>
      <c r="E280" s="50"/>
      <c r="F280" s="50"/>
      <c r="G280" s="52"/>
      <c r="H280" s="52"/>
      <c r="I280" s="45"/>
      <c r="J280" s="45"/>
    </row>
    <row r="281" ht="30.0" customHeight="1">
      <c r="A281" s="42" t="s">
        <v>1167</v>
      </c>
      <c r="B281" s="42" t="s">
        <v>882</v>
      </c>
      <c r="C281" s="42" t="s">
        <v>883</v>
      </c>
      <c r="D281" s="43" t="s">
        <v>884</v>
      </c>
      <c r="E281" s="42" t="s">
        <v>885</v>
      </c>
      <c r="F281" s="42" t="s">
        <v>886</v>
      </c>
      <c r="G281" s="44" t="s">
        <v>887</v>
      </c>
      <c r="H281" s="44" t="s">
        <v>888</v>
      </c>
      <c r="I281" s="45"/>
      <c r="J281" s="45"/>
    </row>
    <row r="282" ht="30.0" customHeight="1">
      <c r="A282" s="53" t="s">
        <v>889</v>
      </c>
      <c r="B282" s="53" t="s">
        <v>1154</v>
      </c>
      <c r="C282" s="53" t="s">
        <v>891</v>
      </c>
      <c r="D282" s="54" t="s">
        <v>148</v>
      </c>
      <c r="E282" s="53" t="s">
        <v>950</v>
      </c>
      <c r="F282" s="55"/>
      <c r="G282" s="56"/>
      <c r="H282" s="56">
        <v>636.33</v>
      </c>
      <c r="I282" s="61"/>
      <c r="J282" s="61"/>
    </row>
    <row r="283" ht="30.0" customHeight="1">
      <c r="A283" s="57" t="s">
        <v>898</v>
      </c>
      <c r="B283" s="57" t="s">
        <v>891</v>
      </c>
      <c r="C283" s="57" t="s">
        <v>1155</v>
      </c>
      <c r="D283" s="58" t="s">
        <v>1156</v>
      </c>
      <c r="E283" s="57" t="s">
        <v>950</v>
      </c>
      <c r="F283" s="62">
        <v>522.8</v>
      </c>
      <c r="G283" s="60">
        <v>1.05</v>
      </c>
      <c r="H283" s="60">
        <v>548.94</v>
      </c>
      <c r="I283" s="45"/>
      <c r="J283" s="45"/>
    </row>
    <row r="284" ht="30.0" customHeight="1">
      <c r="A284" s="57" t="s">
        <v>898</v>
      </c>
      <c r="B284" s="57" t="s">
        <v>891</v>
      </c>
      <c r="C284" s="57" t="s">
        <v>1157</v>
      </c>
      <c r="D284" s="58" t="s">
        <v>1158</v>
      </c>
      <c r="E284" s="57" t="s">
        <v>950</v>
      </c>
      <c r="F284" s="62">
        <v>48.92</v>
      </c>
      <c r="G284" s="60">
        <v>1.0</v>
      </c>
      <c r="H284" s="60">
        <v>48.92</v>
      </c>
      <c r="I284" s="45"/>
      <c r="J284" s="45"/>
    </row>
    <row r="285" ht="30.0" customHeight="1">
      <c r="A285" s="57" t="s">
        <v>938</v>
      </c>
      <c r="B285" s="57" t="s">
        <v>891</v>
      </c>
      <c r="C285" s="57" t="s">
        <v>1159</v>
      </c>
      <c r="D285" s="58" t="s">
        <v>1160</v>
      </c>
      <c r="E285" s="57" t="s">
        <v>950</v>
      </c>
      <c r="F285" s="62">
        <v>38.47</v>
      </c>
      <c r="G285" s="60">
        <v>1.0</v>
      </c>
      <c r="H285" s="60">
        <v>38.47</v>
      </c>
      <c r="I285" s="45"/>
      <c r="J285" s="45"/>
    </row>
    <row r="286" ht="30.0" customHeight="1">
      <c r="A286" s="50"/>
      <c r="B286" s="50"/>
      <c r="C286" s="50"/>
      <c r="D286" s="51"/>
      <c r="E286" s="50"/>
      <c r="F286" s="50"/>
      <c r="G286" s="52"/>
      <c r="H286" s="52"/>
      <c r="I286" s="45"/>
      <c r="J286" s="45"/>
    </row>
    <row r="287" ht="30.0" customHeight="1">
      <c r="A287" s="42" t="s">
        <v>1168</v>
      </c>
      <c r="B287" s="42" t="s">
        <v>882</v>
      </c>
      <c r="C287" s="42" t="s">
        <v>883</v>
      </c>
      <c r="D287" s="43" t="s">
        <v>884</v>
      </c>
      <c r="E287" s="42" t="s">
        <v>885</v>
      </c>
      <c r="F287" s="42" t="s">
        <v>886</v>
      </c>
      <c r="G287" s="44" t="s">
        <v>887</v>
      </c>
      <c r="H287" s="44" t="s">
        <v>888</v>
      </c>
      <c r="I287" s="45"/>
      <c r="J287" s="45"/>
    </row>
    <row r="288" ht="30.0" customHeight="1">
      <c r="A288" s="53" t="s">
        <v>889</v>
      </c>
      <c r="B288" s="53" t="s">
        <v>1136</v>
      </c>
      <c r="C288" s="53" t="s">
        <v>894</v>
      </c>
      <c r="D288" s="54" t="s">
        <v>1137</v>
      </c>
      <c r="E288" s="53" t="s">
        <v>82</v>
      </c>
      <c r="F288" s="55"/>
      <c r="G288" s="56"/>
      <c r="H288" s="56">
        <v>15.99</v>
      </c>
      <c r="I288" s="61"/>
      <c r="J288" s="61"/>
    </row>
    <row r="289" ht="30.0" customHeight="1">
      <c r="A289" s="57" t="s">
        <v>895</v>
      </c>
      <c r="B289" s="57" t="s">
        <v>1035</v>
      </c>
      <c r="C289" s="57" t="s">
        <v>894</v>
      </c>
      <c r="D289" s="58" t="s">
        <v>1036</v>
      </c>
      <c r="E289" s="57" t="s">
        <v>82</v>
      </c>
      <c r="F289" s="59">
        <v>1.0</v>
      </c>
      <c r="G289" s="60">
        <v>12.11</v>
      </c>
      <c r="H289" s="60">
        <v>12.11</v>
      </c>
      <c r="I289" s="45"/>
      <c r="J289" s="45"/>
    </row>
    <row r="290" ht="30.0" customHeight="1">
      <c r="A290" s="57" t="s">
        <v>895</v>
      </c>
      <c r="B290" s="57" t="s">
        <v>1037</v>
      </c>
      <c r="C290" s="57" t="s">
        <v>894</v>
      </c>
      <c r="D290" s="58" t="s">
        <v>1038</v>
      </c>
      <c r="E290" s="57" t="s">
        <v>946</v>
      </c>
      <c r="F290" s="59">
        <v>0.0175</v>
      </c>
      <c r="G290" s="60">
        <v>18.4</v>
      </c>
      <c r="H290" s="60">
        <v>0.32</v>
      </c>
      <c r="I290" s="45"/>
      <c r="J290" s="45"/>
    </row>
    <row r="291" ht="30.0" customHeight="1">
      <c r="A291" s="57" t="s">
        <v>895</v>
      </c>
      <c r="B291" s="57" t="s">
        <v>1039</v>
      </c>
      <c r="C291" s="57" t="s">
        <v>894</v>
      </c>
      <c r="D291" s="58" t="s">
        <v>1040</v>
      </c>
      <c r="E291" s="57" t="s">
        <v>946</v>
      </c>
      <c r="F291" s="59">
        <v>0.1069</v>
      </c>
      <c r="G291" s="60">
        <v>24.98</v>
      </c>
      <c r="H291" s="60">
        <v>2.67</v>
      </c>
      <c r="I291" s="45"/>
      <c r="J291" s="45"/>
    </row>
    <row r="292" ht="30.0" customHeight="1">
      <c r="A292" s="57" t="s">
        <v>898</v>
      </c>
      <c r="B292" s="57" t="s">
        <v>1041</v>
      </c>
      <c r="C292" s="57" t="s">
        <v>894</v>
      </c>
      <c r="D292" s="58" t="s">
        <v>1042</v>
      </c>
      <c r="E292" s="57" t="s">
        <v>82</v>
      </c>
      <c r="F292" s="59">
        <v>0.025</v>
      </c>
      <c r="G292" s="60">
        <v>26.2</v>
      </c>
      <c r="H292" s="60">
        <v>0.65</v>
      </c>
      <c r="I292" s="45"/>
      <c r="J292" s="45"/>
    </row>
    <row r="293" ht="30.0" customHeight="1">
      <c r="A293" s="57" t="s">
        <v>898</v>
      </c>
      <c r="B293" s="57" t="s">
        <v>1043</v>
      </c>
      <c r="C293" s="57" t="s">
        <v>894</v>
      </c>
      <c r="D293" s="58" t="s">
        <v>1044</v>
      </c>
      <c r="E293" s="57" t="s">
        <v>39</v>
      </c>
      <c r="F293" s="59">
        <v>1.19</v>
      </c>
      <c r="G293" s="60">
        <v>0.21</v>
      </c>
      <c r="H293" s="60">
        <v>0.24</v>
      </c>
      <c r="I293" s="45"/>
      <c r="J293" s="45"/>
    </row>
    <row r="294" ht="30.0" customHeight="1">
      <c r="A294" s="50"/>
      <c r="B294" s="50"/>
      <c r="C294" s="50"/>
      <c r="D294" s="51"/>
      <c r="E294" s="50"/>
      <c r="F294" s="50"/>
      <c r="G294" s="52"/>
      <c r="H294" s="52"/>
      <c r="I294" s="45"/>
      <c r="J294" s="45"/>
    </row>
    <row r="295" ht="30.0" customHeight="1">
      <c r="A295" s="42" t="s">
        <v>1169</v>
      </c>
      <c r="B295" s="42" t="s">
        <v>882</v>
      </c>
      <c r="C295" s="42" t="s">
        <v>883</v>
      </c>
      <c r="D295" s="43" t="s">
        <v>884</v>
      </c>
      <c r="E295" s="42" t="s">
        <v>885</v>
      </c>
      <c r="F295" s="42" t="s">
        <v>886</v>
      </c>
      <c r="G295" s="44" t="s">
        <v>887</v>
      </c>
      <c r="H295" s="44" t="s">
        <v>888</v>
      </c>
      <c r="I295" s="45"/>
      <c r="J295" s="45"/>
    </row>
    <row r="296" ht="30.0" customHeight="1">
      <c r="A296" s="53" t="s">
        <v>889</v>
      </c>
      <c r="B296" s="53" t="s">
        <v>1163</v>
      </c>
      <c r="C296" s="53" t="s">
        <v>894</v>
      </c>
      <c r="D296" s="54" t="s">
        <v>1164</v>
      </c>
      <c r="E296" s="53" t="s">
        <v>82</v>
      </c>
      <c r="F296" s="55"/>
      <c r="G296" s="56"/>
      <c r="H296" s="56">
        <v>13.58</v>
      </c>
      <c r="I296" s="61"/>
      <c r="J296" s="61"/>
    </row>
    <row r="297" ht="30.0" customHeight="1">
      <c r="A297" s="57" t="s">
        <v>895</v>
      </c>
      <c r="B297" s="57" t="s">
        <v>1095</v>
      </c>
      <c r="C297" s="57" t="s">
        <v>894</v>
      </c>
      <c r="D297" s="58" t="s">
        <v>1096</v>
      </c>
      <c r="E297" s="57" t="s">
        <v>82</v>
      </c>
      <c r="F297" s="59">
        <v>1.0</v>
      </c>
      <c r="G297" s="60">
        <v>11.74</v>
      </c>
      <c r="H297" s="60">
        <v>11.74</v>
      </c>
      <c r="I297" s="45"/>
      <c r="J297" s="45"/>
    </row>
    <row r="298" ht="30.0" customHeight="1">
      <c r="A298" s="57" t="s">
        <v>895</v>
      </c>
      <c r="B298" s="57" t="s">
        <v>1037</v>
      </c>
      <c r="C298" s="57" t="s">
        <v>894</v>
      </c>
      <c r="D298" s="58" t="s">
        <v>1038</v>
      </c>
      <c r="E298" s="57" t="s">
        <v>946</v>
      </c>
      <c r="F298" s="59">
        <v>0.0064</v>
      </c>
      <c r="G298" s="60">
        <v>18.4</v>
      </c>
      <c r="H298" s="60">
        <v>0.11</v>
      </c>
      <c r="I298" s="45"/>
      <c r="J298" s="45"/>
    </row>
    <row r="299" ht="30.0" customHeight="1">
      <c r="A299" s="57" t="s">
        <v>895</v>
      </c>
      <c r="B299" s="57" t="s">
        <v>1039</v>
      </c>
      <c r="C299" s="57" t="s">
        <v>894</v>
      </c>
      <c r="D299" s="58" t="s">
        <v>1040</v>
      </c>
      <c r="E299" s="57" t="s">
        <v>946</v>
      </c>
      <c r="F299" s="59">
        <v>0.0392</v>
      </c>
      <c r="G299" s="60">
        <v>24.98</v>
      </c>
      <c r="H299" s="60">
        <v>0.97</v>
      </c>
      <c r="I299" s="45"/>
      <c r="J299" s="45"/>
    </row>
    <row r="300" ht="30.0" customHeight="1">
      <c r="A300" s="57" t="s">
        <v>898</v>
      </c>
      <c r="B300" s="57" t="s">
        <v>1041</v>
      </c>
      <c r="C300" s="57" t="s">
        <v>894</v>
      </c>
      <c r="D300" s="58" t="s">
        <v>1042</v>
      </c>
      <c r="E300" s="57" t="s">
        <v>82</v>
      </c>
      <c r="F300" s="59">
        <v>0.025</v>
      </c>
      <c r="G300" s="60">
        <v>26.2</v>
      </c>
      <c r="H300" s="60">
        <v>0.65</v>
      </c>
      <c r="I300" s="45"/>
      <c r="J300" s="45"/>
    </row>
    <row r="301" ht="30.0" customHeight="1">
      <c r="A301" s="57" t="s">
        <v>898</v>
      </c>
      <c r="B301" s="57" t="s">
        <v>1043</v>
      </c>
      <c r="C301" s="57" t="s">
        <v>894</v>
      </c>
      <c r="D301" s="58" t="s">
        <v>1044</v>
      </c>
      <c r="E301" s="57" t="s">
        <v>39</v>
      </c>
      <c r="F301" s="59">
        <v>0.543</v>
      </c>
      <c r="G301" s="60">
        <v>0.21</v>
      </c>
      <c r="H301" s="60">
        <v>0.11</v>
      </c>
      <c r="I301" s="45"/>
      <c r="J301" s="45"/>
    </row>
    <row r="302" ht="30.0" customHeight="1">
      <c r="A302" s="50"/>
      <c r="B302" s="50"/>
      <c r="C302" s="50"/>
      <c r="D302" s="51"/>
      <c r="E302" s="50"/>
      <c r="F302" s="50"/>
      <c r="G302" s="52"/>
      <c r="H302" s="52"/>
      <c r="I302" s="45"/>
      <c r="J302" s="45"/>
    </row>
    <row r="303" ht="30.0" customHeight="1">
      <c r="A303" s="42" t="s">
        <v>1170</v>
      </c>
      <c r="B303" s="42" t="s">
        <v>882</v>
      </c>
      <c r="C303" s="42" t="s">
        <v>883</v>
      </c>
      <c r="D303" s="43" t="s">
        <v>884</v>
      </c>
      <c r="E303" s="42" t="s">
        <v>885</v>
      </c>
      <c r="F303" s="42" t="s">
        <v>886</v>
      </c>
      <c r="G303" s="44" t="s">
        <v>887</v>
      </c>
      <c r="H303" s="44" t="s">
        <v>888</v>
      </c>
      <c r="I303" s="45"/>
      <c r="J303" s="45"/>
    </row>
    <row r="304" ht="30.0" customHeight="1">
      <c r="A304" s="53" t="s">
        <v>889</v>
      </c>
      <c r="B304" s="53" t="s">
        <v>1142</v>
      </c>
      <c r="C304" s="53" t="s">
        <v>894</v>
      </c>
      <c r="D304" s="54" t="s">
        <v>1143</v>
      </c>
      <c r="E304" s="53" t="s">
        <v>82</v>
      </c>
      <c r="F304" s="55"/>
      <c r="G304" s="56"/>
      <c r="H304" s="56">
        <v>11.94</v>
      </c>
      <c r="I304" s="61"/>
      <c r="J304" s="61"/>
    </row>
    <row r="305" ht="30.0" customHeight="1">
      <c r="A305" s="57" t="s">
        <v>895</v>
      </c>
      <c r="B305" s="57" t="s">
        <v>1100</v>
      </c>
      <c r="C305" s="57" t="s">
        <v>894</v>
      </c>
      <c r="D305" s="58" t="s">
        <v>1101</v>
      </c>
      <c r="E305" s="57" t="s">
        <v>82</v>
      </c>
      <c r="F305" s="59">
        <v>1.0</v>
      </c>
      <c r="G305" s="60">
        <v>10.08</v>
      </c>
      <c r="H305" s="60">
        <v>10.08</v>
      </c>
      <c r="I305" s="45"/>
      <c r="J305" s="45"/>
    </row>
    <row r="306" ht="30.0" customHeight="1">
      <c r="A306" s="57" t="s">
        <v>895</v>
      </c>
      <c r="B306" s="57" t="s">
        <v>1037</v>
      </c>
      <c r="C306" s="57" t="s">
        <v>894</v>
      </c>
      <c r="D306" s="58" t="s">
        <v>1038</v>
      </c>
      <c r="E306" s="57" t="s">
        <v>946</v>
      </c>
      <c r="F306" s="59">
        <v>0.007</v>
      </c>
      <c r="G306" s="60">
        <v>18.4</v>
      </c>
      <c r="H306" s="60">
        <v>0.12</v>
      </c>
      <c r="I306" s="45"/>
      <c r="J306" s="45"/>
    </row>
    <row r="307" ht="30.0" customHeight="1">
      <c r="A307" s="57" t="s">
        <v>895</v>
      </c>
      <c r="B307" s="57" t="s">
        <v>1039</v>
      </c>
      <c r="C307" s="57" t="s">
        <v>894</v>
      </c>
      <c r="D307" s="58" t="s">
        <v>1040</v>
      </c>
      <c r="E307" s="57" t="s">
        <v>946</v>
      </c>
      <c r="F307" s="59">
        <v>0.042</v>
      </c>
      <c r="G307" s="60">
        <v>24.98</v>
      </c>
      <c r="H307" s="60">
        <v>1.04</v>
      </c>
      <c r="I307" s="45"/>
      <c r="J307" s="45"/>
    </row>
    <row r="308" ht="30.0" customHeight="1">
      <c r="A308" s="57" t="s">
        <v>898</v>
      </c>
      <c r="B308" s="57" t="s">
        <v>1041</v>
      </c>
      <c r="C308" s="57" t="s">
        <v>894</v>
      </c>
      <c r="D308" s="58" t="s">
        <v>1042</v>
      </c>
      <c r="E308" s="57" t="s">
        <v>82</v>
      </c>
      <c r="F308" s="59">
        <v>0.025</v>
      </c>
      <c r="G308" s="60">
        <v>26.2</v>
      </c>
      <c r="H308" s="60">
        <v>0.65</v>
      </c>
      <c r="I308" s="45"/>
      <c r="J308" s="45"/>
    </row>
    <row r="309" ht="30.0" customHeight="1">
      <c r="A309" s="57" t="s">
        <v>898</v>
      </c>
      <c r="B309" s="57" t="s">
        <v>1043</v>
      </c>
      <c r="C309" s="57" t="s">
        <v>894</v>
      </c>
      <c r="D309" s="58" t="s">
        <v>1044</v>
      </c>
      <c r="E309" s="57" t="s">
        <v>39</v>
      </c>
      <c r="F309" s="59">
        <v>0.278</v>
      </c>
      <c r="G309" s="60">
        <v>0.21</v>
      </c>
      <c r="H309" s="60">
        <v>0.05</v>
      </c>
      <c r="I309" s="45"/>
      <c r="J309" s="45"/>
    </row>
    <row r="310" ht="30.0" customHeight="1">
      <c r="A310" s="50"/>
      <c r="B310" s="50"/>
      <c r="C310" s="50"/>
      <c r="D310" s="51"/>
      <c r="E310" s="50"/>
      <c r="F310" s="50"/>
      <c r="G310" s="52"/>
      <c r="H310" s="52"/>
      <c r="I310" s="45"/>
      <c r="J310" s="45"/>
    </row>
    <row r="311" ht="30.0" customHeight="1">
      <c r="A311" s="42" t="s">
        <v>1171</v>
      </c>
      <c r="B311" s="42" t="s">
        <v>882</v>
      </c>
      <c r="C311" s="42" t="s">
        <v>883</v>
      </c>
      <c r="D311" s="43" t="s">
        <v>884</v>
      </c>
      <c r="E311" s="42" t="s">
        <v>885</v>
      </c>
      <c r="F311" s="42" t="s">
        <v>886</v>
      </c>
      <c r="G311" s="44" t="s">
        <v>887</v>
      </c>
      <c r="H311" s="44" t="s">
        <v>888</v>
      </c>
      <c r="I311" s="45"/>
      <c r="J311" s="45"/>
    </row>
    <row r="312" ht="30.0" customHeight="1">
      <c r="A312" s="53" t="s">
        <v>889</v>
      </c>
      <c r="B312" s="53" t="s">
        <v>1172</v>
      </c>
      <c r="C312" s="53" t="s">
        <v>894</v>
      </c>
      <c r="D312" s="54" t="s">
        <v>1173</v>
      </c>
      <c r="E312" s="53" t="s">
        <v>82</v>
      </c>
      <c r="F312" s="55"/>
      <c r="G312" s="56"/>
      <c r="H312" s="56">
        <v>11.24</v>
      </c>
      <c r="I312" s="61"/>
      <c r="J312" s="61"/>
    </row>
    <row r="313" ht="30.0" customHeight="1">
      <c r="A313" s="57" t="s">
        <v>895</v>
      </c>
      <c r="B313" s="57" t="s">
        <v>1105</v>
      </c>
      <c r="C313" s="57" t="s">
        <v>894</v>
      </c>
      <c r="D313" s="58" t="s">
        <v>1106</v>
      </c>
      <c r="E313" s="57" t="s">
        <v>82</v>
      </c>
      <c r="F313" s="59">
        <v>1.0</v>
      </c>
      <c r="G313" s="60">
        <v>10.02</v>
      </c>
      <c r="H313" s="60">
        <v>10.02</v>
      </c>
      <c r="I313" s="45"/>
      <c r="J313" s="45"/>
    </row>
    <row r="314" ht="30.0" customHeight="1">
      <c r="A314" s="57" t="s">
        <v>895</v>
      </c>
      <c r="B314" s="57" t="s">
        <v>1037</v>
      </c>
      <c r="C314" s="57" t="s">
        <v>894</v>
      </c>
      <c r="D314" s="58" t="s">
        <v>1038</v>
      </c>
      <c r="E314" s="57" t="s">
        <v>946</v>
      </c>
      <c r="F314" s="59">
        <v>0.0032</v>
      </c>
      <c r="G314" s="60">
        <v>18.4</v>
      </c>
      <c r="H314" s="60">
        <v>0.05</v>
      </c>
      <c r="I314" s="45"/>
      <c r="J314" s="45"/>
    </row>
    <row r="315" ht="30.0" customHeight="1">
      <c r="A315" s="57" t="s">
        <v>895</v>
      </c>
      <c r="B315" s="57" t="s">
        <v>1039</v>
      </c>
      <c r="C315" s="57" t="s">
        <v>894</v>
      </c>
      <c r="D315" s="58" t="s">
        <v>1040</v>
      </c>
      <c r="E315" s="57" t="s">
        <v>946</v>
      </c>
      <c r="F315" s="59">
        <v>0.0194</v>
      </c>
      <c r="G315" s="60">
        <v>24.98</v>
      </c>
      <c r="H315" s="60">
        <v>0.48</v>
      </c>
      <c r="I315" s="45"/>
      <c r="J315" s="45"/>
    </row>
    <row r="316" ht="30.0" customHeight="1">
      <c r="A316" s="57" t="s">
        <v>898</v>
      </c>
      <c r="B316" s="57" t="s">
        <v>1041</v>
      </c>
      <c r="C316" s="57" t="s">
        <v>894</v>
      </c>
      <c r="D316" s="58" t="s">
        <v>1042</v>
      </c>
      <c r="E316" s="57" t="s">
        <v>82</v>
      </c>
      <c r="F316" s="59">
        <v>0.025</v>
      </c>
      <c r="G316" s="60">
        <v>26.2</v>
      </c>
      <c r="H316" s="60">
        <v>0.65</v>
      </c>
      <c r="I316" s="45"/>
      <c r="J316" s="45"/>
    </row>
    <row r="317" ht="30.0" customHeight="1">
      <c r="A317" s="57" t="s">
        <v>898</v>
      </c>
      <c r="B317" s="57" t="s">
        <v>1043</v>
      </c>
      <c r="C317" s="57" t="s">
        <v>894</v>
      </c>
      <c r="D317" s="58" t="s">
        <v>1044</v>
      </c>
      <c r="E317" s="57" t="s">
        <v>39</v>
      </c>
      <c r="F317" s="59">
        <v>0.212</v>
      </c>
      <c r="G317" s="60">
        <v>0.21</v>
      </c>
      <c r="H317" s="60">
        <v>0.04</v>
      </c>
      <c r="I317" s="45"/>
      <c r="J317" s="45"/>
    </row>
    <row r="318" ht="30.0" customHeight="1">
      <c r="A318" s="50"/>
      <c r="B318" s="50"/>
      <c r="C318" s="50"/>
      <c r="D318" s="51"/>
      <c r="E318" s="50"/>
      <c r="F318" s="50"/>
      <c r="G318" s="52"/>
      <c r="H318" s="52"/>
      <c r="I318" s="45"/>
      <c r="J318" s="45"/>
    </row>
    <row r="319" ht="30.0" customHeight="1">
      <c r="A319" s="42" t="s">
        <v>1174</v>
      </c>
      <c r="B319" s="42" t="s">
        <v>882</v>
      </c>
      <c r="C319" s="42" t="s">
        <v>883</v>
      </c>
      <c r="D319" s="43" t="s">
        <v>884</v>
      </c>
      <c r="E319" s="42" t="s">
        <v>885</v>
      </c>
      <c r="F319" s="42" t="s">
        <v>886</v>
      </c>
      <c r="G319" s="44" t="s">
        <v>887</v>
      </c>
      <c r="H319" s="44" t="s">
        <v>888</v>
      </c>
      <c r="I319" s="45"/>
      <c r="J319" s="45"/>
    </row>
    <row r="320" ht="30.0" customHeight="1">
      <c r="A320" s="53" t="s">
        <v>889</v>
      </c>
      <c r="B320" s="53" t="s">
        <v>1145</v>
      </c>
      <c r="C320" s="53" t="s">
        <v>891</v>
      </c>
      <c r="D320" s="54" t="s">
        <v>1146</v>
      </c>
      <c r="E320" s="53" t="s">
        <v>921</v>
      </c>
      <c r="F320" s="55"/>
      <c r="G320" s="56"/>
      <c r="H320" s="56">
        <v>54.48</v>
      </c>
      <c r="I320" s="61"/>
      <c r="J320" s="61"/>
    </row>
    <row r="321" ht="30.0" customHeight="1">
      <c r="A321" s="57" t="s">
        <v>938</v>
      </c>
      <c r="B321" s="57" t="s">
        <v>891</v>
      </c>
      <c r="C321" s="57" t="s">
        <v>1147</v>
      </c>
      <c r="D321" s="58" t="s">
        <v>1148</v>
      </c>
      <c r="E321" s="57" t="s">
        <v>921</v>
      </c>
      <c r="F321" s="62">
        <v>49.45</v>
      </c>
      <c r="G321" s="60">
        <v>0.536</v>
      </c>
      <c r="H321" s="60">
        <v>26.5</v>
      </c>
      <c r="I321" s="45"/>
      <c r="J321" s="45"/>
    </row>
    <row r="322" ht="30.0" customHeight="1">
      <c r="A322" s="57" t="s">
        <v>938</v>
      </c>
      <c r="B322" s="57" t="s">
        <v>891</v>
      </c>
      <c r="C322" s="57" t="s">
        <v>1149</v>
      </c>
      <c r="D322" s="58" t="s">
        <v>1150</v>
      </c>
      <c r="E322" s="57" t="s">
        <v>921</v>
      </c>
      <c r="F322" s="62">
        <v>63.86</v>
      </c>
      <c r="G322" s="60">
        <v>0.128</v>
      </c>
      <c r="H322" s="60">
        <v>8.17</v>
      </c>
      <c r="I322" s="45"/>
      <c r="J322" s="45"/>
    </row>
    <row r="323" ht="30.0" customHeight="1">
      <c r="A323" s="57" t="s">
        <v>938</v>
      </c>
      <c r="B323" s="57" t="s">
        <v>891</v>
      </c>
      <c r="C323" s="57" t="s">
        <v>1151</v>
      </c>
      <c r="D323" s="58" t="s">
        <v>1152</v>
      </c>
      <c r="E323" s="57" t="s">
        <v>921</v>
      </c>
      <c r="F323" s="62">
        <v>58.98</v>
      </c>
      <c r="G323" s="60">
        <v>0.336</v>
      </c>
      <c r="H323" s="60">
        <v>19.81</v>
      </c>
      <c r="I323" s="45"/>
      <c r="J323" s="45"/>
    </row>
    <row r="324" ht="30.0" customHeight="1">
      <c r="A324" s="50"/>
      <c r="B324" s="50"/>
      <c r="C324" s="50"/>
      <c r="D324" s="51"/>
      <c r="E324" s="50"/>
      <c r="F324" s="50"/>
      <c r="G324" s="52"/>
      <c r="H324" s="52"/>
      <c r="I324" s="45"/>
      <c r="J324" s="45"/>
    </row>
    <row r="325" ht="30.0" customHeight="1">
      <c r="A325" s="42" t="s">
        <v>1175</v>
      </c>
      <c r="B325" s="42" t="s">
        <v>882</v>
      </c>
      <c r="C325" s="42" t="s">
        <v>883</v>
      </c>
      <c r="D325" s="43" t="s">
        <v>884</v>
      </c>
      <c r="E325" s="42" t="s">
        <v>885</v>
      </c>
      <c r="F325" s="42" t="s">
        <v>886</v>
      </c>
      <c r="G325" s="44" t="s">
        <v>887</v>
      </c>
      <c r="H325" s="44" t="s">
        <v>888</v>
      </c>
      <c r="I325" s="45"/>
      <c r="J325" s="45"/>
    </row>
    <row r="326" ht="30.0" customHeight="1">
      <c r="A326" s="53" t="s">
        <v>889</v>
      </c>
      <c r="B326" s="53" t="s">
        <v>1154</v>
      </c>
      <c r="C326" s="53" t="s">
        <v>891</v>
      </c>
      <c r="D326" s="54" t="s">
        <v>148</v>
      </c>
      <c r="E326" s="53" t="s">
        <v>950</v>
      </c>
      <c r="F326" s="55"/>
      <c r="G326" s="56"/>
      <c r="H326" s="56">
        <v>636.33</v>
      </c>
      <c r="I326" s="61"/>
      <c r="J326" s="61"/>
    </row>
    <row r="327" ht="30.0" customHeight="1">
      <c r="A327" s="57" t="s">
        <v>898</v>
      </c>
      <c r="B327" s="57" t="s">
        <v>891</v>
      </c>
      <c r="C327" s="57" t="s">
        <v>1155</v>
      </c>
      <c r="D327" s="58" t="s">
        <v>1156</v>
      </c>
      <c r="E327" s="57" t="s">
        <v>950</v>
      </c>
      <c r="F327" s="62">
        <v>522.8</v>
      </c>
      <c r="G327" s="60">
        <v>1.05</v>
      </c>
      <c r="H327" s="60">
        <v>548.94</v>
      </c>
      <c r="I327" s="45"/>
      <c r="J327" s="45"/>
    </row>
    <row r="328" ht="30.0" customHeight="1">
      <c r="A328" s="57" t="s">
        <v>898</v>
      </c>
      <c r="B328" s="57" t="s">
        <v>891</v>
      </c>
      <c r="C328" s="57" t="s">
        <v>1157</v>
      </c>
      <c r="D328" s="58" t="s">
        <v>1158</v>
      </c>
      <c r="E328" s="57" t="s">
        <v>950</v>
      </c>
      <c r="F328" s="62">
        <v>48.92</v>
      </c>
      <c r="G328" s="60">
        <v>1.0</v>
      </c>
      <c r="H328" s="60">
        <v>48.92</v>
      </c>
      <c r="I328" s="45"/>
      <c r="J328" s="45"/>
    </row>
    <row r="329" ht="30.0" customHeight="1">
      <c r="A329" s="57" t="s">
        <v>938</v>
      </c>
      <c r="B329" s="57" t="s">
        <v>891</v>
      </c>
      <c r="C329" s="57" t="s">
        <v>1159</v>
      </c>
      <c r="D329" s="58" t="s">
        <v>1160</v>
      </c>
      <c r="E329" s="57" t="s">
        <v>950</v>
      </c>
      <c r="F329" s="62">
        <v>38.47</v>
      </c>
      <c r="G329" s="60">
        <v>1.0</v>
      </c>
      <c r="H329" s="60">
        <v>38.47</v>
      </c>
      <c r="I329" s="45"/>
      <c r="J329" s="45"/>
    </row>
    <row r="330" ht="30.0" customHeight="1">
      <c r="A330" s="50"/>
      <c r="B330" s="50"/>
      <c r="C330" s="50"/>
      <c r="D330" s="51"/>
      <c r="E330" s="50"/>
      <c r="F330" s="50"/>
      <c r="G330" s="52"/>
      <c r="H330" s="52"/>
      <c r="I330" s="45"/>
      <c r="J330" s="45"/>
    </row>
    <row r="331" ht="30.0" customHeight="1">
      <c r="A331" s="42" t="s">
        <v>1176</v>
      </c>
      <c r="B331" s="42" t="s">
        <v>882</v>
      </c>
      <c r="C331" s="42" t="s">
        <v>883</v>
      </c>
      <c r="D331" s="43" t="s">
        <v>884</v>
      </c>
      <c r="E331" s="42" t="s">
        <v>885</v>
      </c>
      <c r="F331" s="42" t="s">
        <v>886</v>
      </c>
      <c r="G331" s="44" t="s">
        <v>887</v>
      </c>
      <c r="H331" s="44" t="s">
        <v>888</v>
      </c>
      <c r="I331" s="45"/>
      <c r="J331" s="45"/>
    </row>
    <row r="332" ht="30.0" customHeight="1">
      <c r="A332" s="53" t="s">
        <v>889</v>
      </c>
      <c r="B332" s="53" t="s">
        <v>1177</v>
      </c>
      <c r="C332" s="53" t="s">
        <v>894</v>
      </c>
      <c r="D332" s="54" t="s">
        <v>1178</v>
      </c>
      <c r="E332" s="53" t="s">
        <v>950</v>
      </c>
      <c r="F332" s="55"/>
      <c r="G332" s="56"/>
      <c r="H332" s="56">
        <v>727.84</v>
      </c>
      <c r="I332" s="61"/>
      <c r="J332" s="61"/>
    </row>
    <row r="333" ht="30.0" customHeight="1">
      <c r="A333" s="57" t="s">
        <v>895</v>
      </c>
      <c r="B333" s="57" t="s">
        <v>1179</v>
      </c>
      <c r="C333" s="57" t="s">
        <v>894</v>
      </c>
      <c r="D333" s="58" t="s">
        <v>1180</v>
      </c>
      <c r="E333" s="57" t="s">
        <v>953</v>
      </c>
      <c r="F333" s="59">
        <v>0.194</v>
      </c>
      <c r="G333" s="60">
        <v>1.32</v>
      </c>
      <c r="H333" s="60">
        <v>0.25</v>
      </c>
      <c r="I333" s="45"/>
      <c r="J333" s="45"/>
    </row>
    <row r="334" ht="30.0" customHeight="1">
      <c r="A334" s="57" t="s">
        <v>895</v>
      </c>
      <c r="B334" s="57" t="s">
        <v>1181</v>
      </c>
      <c r="C334" s="57" t="s">
        <v>894</v>
      </c>
      <c r="D334" s="58" t="s">
        <v>1182</v>
      </c>
      <c r="E334" s="57" t="s">
        <v>956</v>
      </c>
      <c r="F334" s="59">
        <v>0.179</v>
      </c>
      <c r="G334" s="60">
        <v>0.56</v>
      </c>
      <c r="H334" s="60">
        <v>0.1</v>
      </c>
      <c r="I334" s="45"/>
      <c r="J334" s="45"/>
    </row>
    <row r="335" ht="30.0" customHeight="1">
      <c r="A335" s="57" t="s">
        <v>895</v>
      </c>
      <c r="B335" s="57" t="s">
        <v>1183</v>
      </c>
      <c r="C335" s="57" t="s">
        <v>894</v>
      </c>
      <c r="D335" s="58" t="s">
        <v>1184</v>
      </c>
      <c r="E335" s="57" t="s">
        <v>946</v>
      </c>
      <c r="F335" s="59">
        <v>0.186</v>
      </c>
      <c r="G335" s="60">
        <v>24.86</v>
      </c>
      <c r="H335" s="60">
        <v>4.62</v>
      </c>
      <c r="I335" s="45"/>
      <c r="J335" s="45"/>
    </row>
    <row r="336" ht="30.0" customHeight="1">
      <c r="A336" s="57" t="s">
        <v>895</v>
      </c>
      <c r="B336" s="57" t="s">
        <v>975</v>
      </c>
      <c r="C336" s="57" t="s">
        <v>894</v>
      </c>
      <c r="D336" s="58" t="s">
        <v>943</v>
      </c>
      <c r="E336" s="57" t="s">
        <v>946</v>
      </c>
      <c r="F336" s="59">
        <v>1.192</v>
      </c>
      <c r="G336" s="60">
        <v>18.02</v>
      </c>
      <c r="H336" s="60">
        <v>21.47</v>
      </c>
      <c r="I336" s="45"/>
      <c r="J336" s="45"/>
    </row>
    <row r="337" ht="30.0" customHeight="1">
      <c r="A337" s="57" t="s">
        <v>895</v>
      </c>
      <c r="B337" s="57" t="s">
        <v>976</v>
      </c>
      <c r="C337" s="57" t="s">
        <v>894</v>
      </c>
      <c r="D337" s="58" t="s">
        <v>977</v>
      </c>
      <c r="E337" s="57" t="s">
        <v>946</v>
      </c>
      <c r="F337" s="59">
        <v>1.119</v>
      </c>
      <c r="G337" s="60">
        <v>25.14</v>
      </c>
      <c r="H337" s="60">
        <v>28.13</v>
      </c>
      <c r="I337" s="45"/>
      <c r="J337" s="45"/>
    </row>
    <row r="338" ht="30.0" customHeight="1">
      <c r="A338" s="57" t="s">
        <v>898</v>
      </c>
      <c r="B338" s="57" t="s">
        <v>1185</v>
      </c>
      <c r="C338" s="57" t="s">
        <v>894</v>
      </c>
      <c r="D338" s="58" t="s">
        <v>1186</v>
      </c>
      <c r="E338" s="57" t="s">
        <v>950</v>
      </c>
      <c r="F338" s="59">
        <v>1.103</v>
      </c>
      <c r="G338" s="60">
        <v>610.4</v>
      </c>
      <c r="H338" s="60">
        <v>673.27</v>
      </c>
      <c r="I338" s="45"/>
      <c r="J338" s="45"/>
    </row>
    <row r="339" ht="30.0" customHeight="1">
      <c r="A339" s="50"/>
      <c r="B339" s="50"/>
      <c r="C339" s="50"/>
      <c r="D339" s="51"/>
      <c r="E339" s="50"/>
      <c r="F339" s="50"/>
      <c r="G339" s="52"/>
      <c r="H339" s="52"/>
      <c r="I339" s="45"/>
      <c r="J339" s="45"/>
    </row>
    <row r="340" ht="30.0" customHeight="1">
      <c r="A340" s="42" t="s">
        <v>1187</v>
      </c>
      <c r="B340" s="42" t="s">
        <v>882</v>
      </c>
      <c r="C340" s="42" t="s">
        <v>883</v>
      </c>
      <c r="D340" s="43" t="s">
        <v>884</v>
      </c>
      <c r="E340" s="42" t="s">
        <v>885</v>
      </c>
      <c r="F340" s="42" t="s">
        <v>886</v>
      </c>
      <c r="G340" s="44" t="s">
        <v>887</v>
      </c>
      <c r="H340" s="44" t="s">
        <v>888</v>
      </c>
      <c r="I340" s="45"/>
      <c r="J340" s="45"/>
    </row>
    <row r="341" ht="30.0" customHeight="1">
      <c r="A341" s="53" t="s">
        <v>889</v>
      </c>
      <c r="B341" s="53" t="s">
        <v>1188</v>
      </c>
      <c r="C341" s="53" t="s">
        <v>891</v>
      </c>
      <c r="D341" s="54" t="s">
        <v>1189</v>
      </c>
      <c r="E341" s="53" t="s">
        <v>1190</v>
      </c>
      <c r="F341" s="55"/>
      <c r="G341" s="56"/>
      <c r="H341" s="56">
        <v>13.63</v>
      </c>
      <c r="I341" s="61"/>
      <c r="J341" s="61"/>
    </row>
    <row r="342" ht="30.0" customHeight="1">
      <c r="A342" s="57" t="s">
        <v>895</v>
      </c>
      <c r="B342" s="57" t="s">
        <v>1191</v>
      </c>
      <c r="C342" s="57" t="s">
        <v>891</v>
      </c>
      <c r="D342" s="58" t="s">
        <v>1192</v>
      </c>
      <c r="E342" s="57" t="s">
        <v>1190</v>
      </c>
      <c r="F342" s="59">
        <v>0.8875</v>
      </c>
      <c r="G342" s="60">
        <v>8.99</v>
      </c>
      <c r="H342" s="60">
        <v>7.97</v>
      </c>
      <c r="I342" s="45"/>
      <c r="J342" s="45"/>
    </row>
    <row r="343" ht="30.0" customHeight="1">
      <c r="A343" s="57" t="s">
        <v>895</v>
      </c>
      <c r="B343" s="57" t="s">
        <v>1193</v>
      </c>
      <c r="C343" s="57" t="s">
        <v>891</v>
      </c>
      <c r="D343" s="58" t="s">
        <v>1194</v>
      </c>
      <c r="E343" s="57" t="s">
        <v>1190</v>
      </c>
      <c r="F343" s="59">
        <v>0.1125</v>
      </c>
      <c r="G343" s="60">
        <v>12.36</v>
      </c>
      <c r="H343" s="60">
        <v>1.39</v>
      </c>
      <c r="I343" s="45"/>
      <c r="J343" s="45"/>
    </row>
    <row r="344" ht="30.0" customHeight="1">
      <c r="A344" s="57" t="s">
        <v>895</v>
      </c>
      <c r="B344" s="57" t="s">
        <v>1195</v>
      </c>
      <c r="C344" s="57" t="s">
        <v>891</v>
      </c>
      <c r="D344" s="58" t="s">
        <v>1196</v>
      </c>
      <c r="E344" s="57" t="s">
        <v>921</v>
      </c>
      <c r="F344" s="59">
        <v>1.0</v>
      </c>
      <c r="G344" s="60">
        <v>4.27</v>
      </c>
      <c r="H344" s="60">
        <v>4.27</v>
      </c>
      <c r="I344" s="45"/>
      <c r="J344" s="45"/>
    </row>
    <row r="345" ht="30.0" customHeight="1">
      <c r="A345" s="50"/>
      <c r="B345" s="50"/>
      <c r="C345" s="50"/>
      <c r="D345" s="51"/>
      <c r="E345" s="50"/>
      <c r="F345" s="50"/>
      <c r="G345" s="52"/>
      <c r="H345" s="52"/>
      <c r="I345" s="45"/>
      <c r="J345" s="45"/>
    </row>
    <row r="346" ht="30.0" customHeight="1">
      <c r="A346" s="42" t="s">
        <v>1197</v>
      </c>
      <c r="B346" s="42" t="s">
        <v>882</v>
      </c>
      <c r="C346" s="42" t="s">
        <v>883</v>
      </c>
      <c r="D346" s="43" t="s">
        <v>884</v>
      </c>
      <c r="E346" s="42" t="s">
        <v>885</v>
      </c>
      <c r="F346" s="42" t="s">
        <v>886</v>
      </c>
      <c r="G346" s="44" t="s">
        <v>887</v>
      </c>
      <c r="H346" s="44" t="s">
        <v>888</v>
      </c>
      <c r="I346" s="45"/>
      <c r="J346" s="45"/>
    </row>
    <row r="347" ht="30.0" customHeight="1">
      <c r="A347" s="53" t="s">
        <v>889</v>
      </c>
      <c r="B347" s="53" t="s">
        <v>1198</v>
      </c>
      <c r="C347" s="53" t="s">
        <v>891</v>
      </c>
      <c r="D347" s="54" t="s">
        <v>1199</v>
      </c>
      <c r="E347" s="53" t="s">
        <v>921</v>
      </c>
      <c r="F347" s="55"/>
      <c r="G347" s="56"/>
      <c r="H347" s="56">
        <v>174.43</v>
      </c>
      <c r="I347" s="61"/>
      <c r="J347" s="61"/>
    </row>
    <row r="348" ht="30.0" customHeight="1">
      <c r="A348" s="57" t="s">
        <v>898</v>
      </c>
      <c r="B348" s="57" t="s">
        <v>891</v>
      </c>
      <c r="C348" s="57" t="s">
        <v>1200</v>
      </c>
      <c r="D348" s="58" t="s">
        <v>1201</v>
      </c>
      <c r="E348" s="57" t="s">
        <v>921</v>
      </c>
      <c r="F348" s="62">
        <v>98.07</v>
      </c>
      <c r="G348" s="60">
        <v>1.05</v>
      </c>
      <c r="H348" s="60">
        <v>102.97</v>
      </c>
      <c r="I348" s="45"/>
      <c r="J348" s="45"/>
    </row>
    <row r="349" ht="30.0" customHeight="1">
      <c r="A349" s="57" t="s">
        <v>938</v>
      </c>
      <c r="B349" s="57" t="s">
        <v>891</v>
      </c>
      <c r="C349" s="57" t="s">
        <v>1202</v>
      </c>
      <c r="D349" s="58" t="s">
        <v>1203</v>
      </c>
      <c r="E349" s="57" t="s">
        <v>950</v>
      </c>
      <c r="F349" s="62">
        <v>474.08</v>
      </c>
      <c r="G349" s="60">
        <v>0.066</v>
      </c>
      <c r="H349" s="60">
        <v>31.28</v>
      </c>
      <c r="I349" s="45"/>
      <c r="J349" s="45"/>
    </row>
    <row r="350" ht="30.0" customHeight="1">
      <c r="A350" s="57" t="s">
        <v>938</v>
      </c>
      <c r="B350" s="57" t="s">
        <v>891</v>
      </c>
      <c r="C350" s="57" t="s">
        <v>1204</v>
      </c>
      <c r="D350" s="58" t="s">
        <v>977</v>
      </c>
      <c r="E350" s="57" t="s">
        <v>941</v>
      </c>
      <c r="F350" s="62">
        <v>25.14</v>
      </c>
      <c r="G350" s="60">
        <v>0.55</v>
      </c>
      <c r="H350" s="60">
        <v>13.82</v>
      </c>
      <c r="I350" s="45"/>
      <c r="J350" s="45"/>
    </row>
    <row r="351" ht="30.0" customHeight="1">
      <c r="A351" s="57" t="s">
        <v>938</v>
      </c>
      <c r="B351" s="57" t="s">
        <v>891</v>
      </c>
      <c r="C351" s="57" t="s">
        <v>942</v>
      </c>
      <c r="D351" s="58" t="s">
        <v>943</v>
      </c>
      <c r="E351" s="57" t="s">
        <v>941</v>
      </c>
      <c r="F351" s="62">
        <v>18.02</v>
      </c>
      <c r="G351" s="60">
        <v>1.0</v>
      </c>
      <c r="H351" s="60">
        <v>18.02</v>
      </c>
      <c r="I351" s="45"/>
      <c r="J351" s="45"/>
    </row>
    <row r="352" ht="30.0" customHeight="1">
      <c r="A352" s="57" t="s">
        <v>938</v>
      </c>
      <c r="B352" s="57" t="s">
        <v>891</v>
      </c>
      <c r="C352" s="57" t="s">
        <v>1205</v>
      </c>
      <c r="D352" s="58" t="s">
        <v>1206</v>
      </c>
      <c r="E352" s="57" t="s">
        <v>950</v>
      </c>
      <c r="F352" s="62">
        <v>126.37</v>
      </c>
      <c r="G352" s="60">
        <v>0.066</v>
      </c>
      <c r="H352" s="60">
        <v>8.34</v>
      </c>
      <c r="I352" s="45"/>
      <c r="J352" s="45"/>
    </row>
    <row r="353" ht="30.0" customHeight="1">
      <c r="A353" s="50"/>
      <c r="B353" s="50"/>
      <c r="C353" s="50"/>
      <c r="D353" s="51"/>
      <c r="E353" s="50"/>
      <c r="F353" s="50"/>
      <c r="G353" s="52"/>
      <c r="H353" s="52"/>
      <c r="I353" s="45"/>
      <c r="J353" s="45"/>
    </row>
    <row r="354" ht="30.0" customHeight="1">
      <c r="A354" s="42"/>
      <c r="B354" s="42" t="s">
        <v>882</v>
      </c>
      <c r="C354" s="42" t="s">
        <v>883</v>
      </c>
      <c r="D354" s="43" t="s">
        <v>884</v>
      </c>
      <c r="E354" s="42" t="s">
        <v>885</v>
      </c>
      <c r="F354" s="42" t="s">
        <v>886</v>
      </c>
      <c r="G354" s="44" t="s">
        <v>887</v>
      </c>
      <c r="H354" s="44" t="s">
        <v>888</v>
      </c>
      <c r="I354" s="45"/>
      <c r="J354" s="45"/>
    </row>
    <row r="355" ht="30.0" customHeight="1">
      <c r="A355" s="53" t="s">
        <v>898</v>
      </c>
      <c r="B355" s="53" t="s">
        <v>1207</v>
      </c>
      <c r="C355" s="53" t="s">
        <v>894</v>
      </c>
      <c r="D355" s="54" t="s">
        <v>184</v>
      </c>
      <c r="E355" s="53" t="s">
        <v>950</v>
      </c>
      <c r="F355" s="55">
        <v>1.0</v>
      </c>
      <c r="G355" s="56">
        <v>105.02</v>
      </c>
      <c r="H355" s="56">
        <v>105.02</v>
      </c>
      <c r="I355" s="61"/>
      <c r="J355" s="61"/>
    </row>
    <row r="356" ht="30.0" customHeight="1">
      <c r="A356" s="50"/>
      <c r="B356" s="50"/>
      <c r="C356" s="50"/>
      <c r="D356" s="51"/>
      <c r="E356" s="50"/>
      <c r="F356" s="50"/>
      <c r="G356" s="52"/>
      <c r="H356" s="52"/>
      <c r="I356" s="45"/>
      <c r="J356" s="45"/>
    </row>
    <row r="357" ht="30.0" customHeight="1">
      <c r="A357" s="42" t="s">
        <v>1208</v>
      </c>
      <c r="B357" s="42" t="s">
        <v>882</v>
      </c>
      <c r="C357" s="42" t="s">
        <v>883</v>
      </c>
      <c r="D357" s="43" t="s">
        <v>884</v>
      </c>
      <c r="E357" s="42" t="s">
        <v>885</v>
      </c>
      <c r="F357" s="42" t="s">
        <v>886</v>
      </c>
      <c r="G357" s="44" t="s">
        <v>887</v>
      </c>
      <c r="H357" s="44" t="s">
        <v>888</v>
      </c>
      <c r="I357" s="45"/>
      <c r="J357" s="45"/>
    </row>
    <row r="358" ht="30.0" customHeight="1">
      <c r="A358" s="53" t="s">
        <v>889</v>
      </c>
      <c r="B358" s="53" t="s">
        <v>1209</v>
      </c>
      <c r="C358" s="53" t="s">
        <v>891</v>
      </c>
      <c r="D358" s="54" t="s">
        <v>1210</v>
      </c>
      <c r="E358" s="53" t="s">
        <v>188</v>
      </c>
      <c r="F358" s="55"/>
      <c r="G358" s="56"/>
      <c r="H358" s="56">
        <v>4.77</v>
      </c>
      <c r="I358" s="61"/>
      <c r="J358" s="61"/>
    </row>
    <row r="359" ht="30.0" customHeight="1">
      <c r="A359" s="57" t="s">
        <v>898</v>
      </c>
      <c r="B359" s="57" t="s">
        <v>891</v>
      </c>
      <c r="C359" s="57" t="s">
        <v>1211</v>
      </c>
      <c r="D359" s="58" t="s">
        <v>1212</v>
      </c>
      <c r="E359" s="57" t="s">
        <v>1213</v>
      </c>
      <c r="F359" s="62">
        <v>198.85</v>
      </c>
      <c r="G359" s="60">
        <v>0.024</v>
      </c>
      <c r="H359" s="60">
        <v>4.77</v>
      </c>
      <c r="I359" s="45"/>
      <c r="J359" s="45"/>
    </row>
    <row r="360" ht="30.0" customHeight="1">
      <c r="A360" s="50"/>
      <c r="B360" s="50"/>
      <c r="C360" s="50"/>
      <c r="D360" s="51"/>
      <c r="E360" s="50"/>
      <c r="F360" s="50"/>
      <c r="G360" s="52"/>
      <c r="H360" s="52"/>
      <c r="I360" s="45"/>
      <c r="J360" s="45"/>
    </row>
    <row r="361" ht="30.0" customHeight="1">
      <c r="A361" s="42" t="s">
        <v>1214</v>
      </c>
      <c r="B361" s="42" t="s">
        <v>882</v>
      </c>
      <c r="C361" s="42" t="s">
        <v>883</v>
      </c>
      <c r="D361" s="43" t="s">
        <v>884</v>
      </c>
      <c r="E361" s="42" t="s">
        <v>885</v>
      </c>
      <c r="F361" s="42" t="s">
        <v>886</v>
      </c>
      <c r="G361" s="44" t="s">
        <v>887</v>
      </c>
      <c r="H361" s="44" t="s">
        <v>888</v>
      </c>
      <c r="I361" s="45"/>
      <c r="J361" s="45"/>
    </row>
    <row r="362" ht="30.0" customHeight="1">
      <c r="A362" s="53" t="s">
        <v>889</v>
      </c>
      <c r="B362" s="53" t="s">
        <v>1108</v>
      </c>
      <c r="C362" s="53" t="s">
        <v>891</v>
      </c>
      <c r="D362" s="54" t="s">
        <v>118</v>
      </c>
      <c r="E362" s="53" t="s">
        <v>921</v>
      </c>
      <c r="F362" s="55"/>
      <c r="G362" s="56"/>
      <c r="H362" s="56">
        <v>46.94</v>
      </c>
      <c r="I362" s="61"/>
      <c r="J362" s="61"/>
    </row>
    <row r="363" ht="30.0" customHeight="1">
      <c r="A363" s="57" t="s">
        <v>938</v>
      </c>
      <c r="B363" s="57" t="s">
        <v>891</v>
      </c>
      <c r="C363" s="57" t="s">
        <v>1109</v>
      </c>
      <c r="D363" s="58" t="s">
        <v>1110</v>
      </c>
      <c r="E363" s="57" t="s">
        <v>921</v>
      </c>
      <c r="F363" s="62">
        <v>40.58</v>
      </c>
      <c r="G363" s="60">
        <v>0.536</v>
      </c>
      <c r="H363" s="60">
        <v>21.75</v>
      </c>
      <c r="I363" s="45"/>
      <c r="J363" s="45"/>
    </row>
    <row r="364" ht="30.0" customHeight="1">
      <c r="A364" s="57" t="s">
        <v>938</v>
      </c>
      <c r="B364" s="57" t="s">
        <v>891</v>
      </c>
      <c r="C364" s="57" t="s">
        <v>1111</v>
      </c>
      <c r="D364" s="58" t="s">
        <v>1112</v>
      </c>
      <c r="E364" s="57" t="s">
        <v>921</v>
      </c>
      <c r="F364" s="62">
        <v>59.33</v>
      </c>
      <c r="G364" s="60">
        <v>0.128</v>
      </c>
      <c r="H364" s="60">
        <v>7.59</v>
      </c>
      <c r="I364" s="45"/>
      <c r="J364" s="45"/>
    </row>
    <row r="365" ht="30.0" customHeight="1">
      <c r="A365" s="57" t="s">
        <v>938</v>
      </c>
      <c r="B365" s="57" t="s">
        <v>891</v>
      </c>
      <c r="C365" s="57" t="s">
        <v>1113</v>
      </c>
      <c r="D365" s="58" t="s">
        <v>1114</v>
      </c>
      <c r="E365" s="57" t="s">
        <v>921</v>
      </c>
      <c r="F365" s="62">
        <v>52.41</v>
      </c>
      <c r="G365" s="60">
        <v>0.336</v>
      </c>
      <c r="H365" s="60">
        <v>17.6</v>
      </c>
      <c r="I365" s="45"/>
      <c r="J365" s="45"/>
    </row>
    <row r="366" ht="30.0" customHeight="1">
      <c r="A366" s="50"/>
      <c r="B366" s="50"/>
      <c r="C366" s="50"/>
      <c r="D366" s="51"/>
      <c r="E366" s="50"/>
      <c r="F366" s="50"/>
      <c r="G366" s="52"/>
      <c r="H366" s="52"/>
      <c r="I366" s="45"/>
      <c r="J366" s="45"/>
    </row>
    <row r="367" ht="30.0" customHeight="1">
      <c r="A367" s="42" t="s">
        <v>1215</v>
      </c>
      <c r="B367" s="42" t="s">
        <v>882</v>
      </c>
      <c r="C367" s="42" t="s">
        <v>883</v>
      </c>
      <c r="D367" s="43" t="s">
        <v>884</v>
      </c>
      <c r="E367" s="42" t="s">
        <v>885</v>
      </c>
      <c r="F367" s="42" t="s">
        <v>886</v>
      </c>
      <c r="G367" s="44" t="s">
        <v>887</v>
      </c>
      <c r="H367" s="44" t="s">
        <v>888</v>
      </c>
      <c r="I367" s="45"/>
      <c r="J367" s="45"/>
    </row>
    <row r="368" ht="30.0" customHeight="1">
      <c r="A368" s="53" t="s">
        <v>889</v>
      </c>
      <c r="B368" s="53" t="s">
        <v>1064</v>
      </c>
      <c r="C368" s="53" t="s">
        <v>891</v>
      </c>
      <c r="D368" s="54" t="s">
        <v>1065</v>
      </c>
      <c r="E368" s="53" t="s">
        <v>950</v>
      </c>
      <c r="F368" s="55"/>
      <c r="G368" s="56"/>
      <c r="H368" s="56">
        <v>662.47</v>
      </c>
      <c r="I368" s="61"/>
      <c r="J368" s="61"/>
    </row>
    <row r="369" ht="30.0" customHeight="1">
      <c r="A369" s="57" t="s">
        <v>898</v>
      </c>
      <c r="B369" s="57" t="s">
        <v>891</v>
      </c>
      <c r="C369" s="57" t="s">
        <v>1066</v>
      </c>
      <c r="D369" s="58" t="s">
        <v>1067</v>
      </c>
      <c r="E369" s="57" t="s">
        <v>950</v>
      </c>
      <c r="F369" s="62">
        <v>545.47</v>
      </c>
      <c r="G369" s="60">
        <v>1.05</v>
      </c>
      <c r="H369" s="60">
        <v>572.74</v>
      </c>
      <c r="I369" s="45"/>
      <c r="J369" s="45"/>
    </row>
    <row r="370" ht="30.0" customHeight="1">
      <c r="A370" s="57" t="s">
        <v>938</v>
      </c>
      <c r="B370" s="57" t="s">
        <v>891</v>
      </c>
      <c r="C370" s="57" t="s">
        <v>1068</v>
      </c>
      <c r="D370" s="58" t="s">
        <v>1069</v>
      </c>
      <c r="E370" s="57" t="s">
        <v>950</v>
      </c>
      <c r="F370" s="62">
        <v>25.65</v>
      </c>
      <c r="G370" s="60">
        <v>1.0</v>
      </c>
      <c r="H370" s="60">
        <v>25.65</v>
      </c>
      <c r="I370" s="45"/>
      <c r="J370" s="45"/>
    </row>
    <row r="371" ht="30.0" customHeight="1">
      <c r="A371" s="57" t="s">
        <v>938</v>
      </c>
      <c r="B371" s="57" t="s">
        <v>891</v>
      </c>
      <c r="C371" s="57" t="s">
        <v>1070</v>
      </c>
      <c r="D371" s="58" t="s">
        <v>1071</v>
      </c>
      <c r="E371" s="57" t="s">
        <v>950</v>
      </c>
      <c r="F371" s="62">
        <v>64.08</v>
      </c>
      <c r="G371" s="60">
        <v>1.0</v>
      </c>
      <c r="H371" s="60">
        <v>64.08</v>
      </c>
      <c r="I371" s="45"/>
      <c r="J371" s="45"/>
    </row>
    <row r="372" ht="30.0" customHeight="1">
      <c r="A372" s="50"/>
      <c r="B372" s="50"/>
      <c r="C372" s="50"/>
      <c r="D372" s="51"/>
      <c r="E372" s="50"/>
      <c r="F372" s="50"/>
      <c r="G372" s="52"/>
      <c r="H372" s="52"/>
      <c r="I372" s="45"/>
      <c r="J372" s="45"/>
    </row>
    <row r="373" ht="30.0" customHeight="1">
      <c r="A373" s="42" t="s">
        <v>1216</v>
      </c>
      <c r="B373" s="42" t="s">
        <v>882</v>
      </c>
      <c r="C373" s="42" t="s">
        <v>883</v>
      </c>
      <c r="D373" s="43" t="s">
        <v>884</v>
      </c>
      <c r="E373" s="42" t="s">
        <v>885</v>
      </c>
      <c r="F373" s="42" t="s">
        <v>886</v>
      </c>
      <c r="G373" s="44" t="s">
        <v>887</v>
      </c>
      <c r="H373" s="44" t="s">
        <v>888</v>
      </c>
      <c r="I373" s="45"/>
      <c r="J373" s="45"/>
    </row>
    <row r="374" ht="30.0" customHeight="1">
      <c r="A374" s="53" t="s">
        <v>889</v>
      </c>
      <c r="B374" s="53" t="s">
        <v>1217</v>
      </c>
      <c r="C374" s="53" t="s">
        <v>894</v>
      </c>
      <c r="D374" s="54" t="s">
        <v>1218</v>
      </c>
      <c r="E374" s="53" t="s">
        <v>950</v>
      </c>
      <c r="F374" s="55"/>
      <c r="G374" s="56"/>
      <c r="H374" s="56">
        <v>627.95</v>
      </c>
      <c r="I374" s="61"/>
      <c r="J374" s="61"/>
    </row>
    <row r="375" ht="30.0" customHeight="1">
      <c r="A375" s="57" t="s">
        <v>895</v>
      </c>
      <c r="B375" s="57" t="s">
        <v>1219</v>
      </c>
      <c r="C375" s="57" t="s">
        <v>894</v>
      </c>
      <c r="D375" s="58" t="s">
        <v>1220</v>
      </c>
      <c r="E375" s="57" t="s">
        <v>953</v>
      </c>
      <c r="F375" s="59">
        <v>1.1143</v>
      </c>
      <c r="G375" s="60">
        <v>1.73</v>
      </c>
      <c r="H375" s="60">
        <v>1.92</v>
      </c>
      <c r="I375" s="45"/>
      <c r="J375" s="45"/>
    </row>
    <row r="376" ht="30.0" customHeight="1">
      <c r="A376" s="57" t="s">
        <v>895</v>
      </c>
      <c r="B376" s="57" t="s">
        <v>1221</v>
      </c>
      <c r="C376" s="57" t="s">
        <v>894</v>
      </c>
      <c r="D376" s="58" t="s">
        <v>1222</v>
      </c>
      <c r="E376" s="57" t="s">
        <v>956</v>
      </c>
      <c r="F376" s="59">
        <v>0.4933</v>
      </c>
      <c r="G376" s="60">
        <v>0.41</v>
      </c>
      <c r="H376" s="60">
        <v>0.2</v>
      </c>
      <c r="I376" s="45"/>
      <c r="J376" s="45"/>
    </row>
    <row r="377" ht="30.0" customHeight="1">
      <c r="A377" s="57" t="s">
        <v>895</v>
      </c>
      <c r="B377" s="57" t="s">
        <v>1223</v>
      </c>
      <c r="C377" s="57" t="s">
        <v>894</v>
      </c>
      <c r="D377" s="58" t="s">
        <v>1224</v>
      </c>
      <c r="E377" s="57" t="s">
        <v>946</v>
      </c>
      <c r="F377" s="59">
        <v>1.6076</v>
      </c>
      <c r="G377" s="60">
        <v>23.44</v>
      </c>
      <c r="H377" s="60">
        <v>37.68</v>
      </c>
      <c r="I377" s="45"/>
      <c r="J377" s="45"/>
    </row>
    <row r="378" ht="30.0" customHeight="1">
      <c r="A378" s="57" t="s">
        <v>895</v>
      </c>
      <c r="B378" s="57" t="s">
        <v>975</v>
      </c>
      <c r="C378" s="57" t="s">
        <v>894</v>
      </c>
      <c r="D378" s="58" t="s">
        <v>943</v>
      </c>
      <c r="E378" s="57" t="s">
        <v>946</v>
      </c>
      <c r="F378" s="59">
        <v>2.5492</v>
      </c>
      <c r="G378" s="60">
        <v>18.02</v>
      </c>
      <c r="H378" s="60">
        <v>45.93</v>
      </c>
      <c r="I378" s="45"/>
      <c r="J378" s="45"/>
    </row>
    <row r="379" ht="30.0" customHeight="1">
      <c r="A379" s="57" t="s">
        <v>898</v>
      </c>
      <c r="B379" s="57" t="s">
        <v>1225</v>
      </c>
      <c r="C379" s="57" t="s">
        <v>894</v>
      </c>
      <c r="D379" s="58" t="s">
        <v>1226</v>
      </c>
      <c r="E379" s="57" t="s">
        <v>82</v>
      </c>
      <c r="F379" s="59">
        <v>12.3698</v>
      </c>
      <c r="G379" s="60">
        <v>1.03</v>
      </c>
      <c r="H379" s="60">
        <v>12.74</v>
      </c>
      <c r="I379" s="45"/>
      <c r="J379" s="45"/>
    </row>
    <row r="380" ht="30.0" customHeight="1">
      <c r="A380" s="57" t="s">
        <v>898</v>
      </c>
      <c r="B380" s="57" t="s">
        <v>1227</v>
      </c>
      <c r="C380" s="57" t="s">
        <v>894</v>
      </c>
      <c r="D380" s="58" t="s">
        <v>1228</v>
      </c>
      <c r="E380" s="57" t="s">
        <v>950</v>
      </c>
      <c r="F380" s="59">
        <v>0.5798</v>
      </c>
      <c r="G380" s="60">
        <v>101.3</v>
      </c>
      <c r="H380" s="60">
        <v>58.73</v>
      </c>
      <c r="I380" s="45"/>
      <c r="J380" s="45"/>
    </row>
    <row r="381" ht="30.0" customHeight="1">
      <c r="A381" s="57" t="s">
        <v>898</v>
      </c>
      <c r="B381" s="57" t="s">
        <v>1229</v>
      </c>
      <c r="C381" s="57" t="s">
        <v>894</v>
      </c>
      <c r="D381" s="58" t="s">
        <v>1230</v>
      </c>
      <c r="E381" s="57" t="s">
        <v>82</v>
      </c>
      <c r="F381" s="59">
        <v>515.4095</v>
      </c>
      <c r="G381" s="60">
        <v>0.78</v>
      </c>
      <c r="H381" s="60">
        <v>402.01</v>
      </c>
      <c r="I381" s="45"/>
      <c r="J381" s="45"/>
    </row>
    <row r="382" ht="30.0" customHeight="1">
      <c r="A382" s="57" t="s">
        <v>898</v>
      </c>
      <c r="B382" s="57" t="s">
        <v>1231</v>
      </c>
      <c r="C382" s="57" t="s">
        <v>894</v>
      </c>
      <c r="D382" s="58" t="s">
        <v>1232</v>
      </c>
      <c r="E382" s="57" t="s">
        <v>950</v>
      </c>
      <c r="F382" s="59">
        <v>0.567</v>
      </c>
      <c r="G382" s="60">
        <v>121.25</v>
      </c>
      <c r="H382" s="60">
        <v>68.74</v>
      </c>
      <c r="I382" s="45"/>
      <c r="J382" s="45"/>
    </row>
    <row r="383" ht="30.0" customHeight="1">
      <c r="A383" s="50"/>
      <c r="B383" s="50"/>
      <c r="C383" s="50"/>
      <c r="D383" s="51"/>
      <c r="E383" s="50"/>
      <c r="F383" s="50"/>
      <c r="G383" s="52"/>
      <c r="H383" s="52"/>
      <c r="I383" s="45"/>
      <c r="J383" s="45"/>
    </row>
    <row r="384" ht="30.0" customHeight="1">
      <c r="A384" s="42" t="s">
        <v>1233</v>
      </c>
      <c r="B384" s="42" t="s">
        <v>882</v>
      </c>
      <c r="C384" s="42" t="s">
        <v>883</v>
      </c>
      <c r="D384" s="43" t="s">
        <v>884</v>
      </c>
      <c r="E384" s="42" t="s">
        <v>885</v>
      </c>
      <c r="F384" s="42" t="s">
        <v>886</v>
      </c>
      <c r="G384" s="44" t="s">
        <v>887</v>
      </c>
      <c r="H384" s="44" t="s">
        <v>888</v>
      </c>
      <c r="I384" s="45"/>
      <c r="J384" s="45"/>
    </row>
    <row r="385" ht="30.0" customHeight="1">
      <c r="A385" s="53" t="s">
        <v>889</v>
      </c>
      <c r="B385" s="53" t="s">
        <v>1234</v>
      </c>
      <c r="C385" s="53" t="s">
        <v>944</v>
      </c>
      <c r="D385" s="54" t="s">
        <v>197</v>
      </c>
      <c r="E385" s="53" t="s">
        <v>6</v>
      </c>
      <c r="F385" s="55"/>
      <c r="G385" s="56"/>
      <c r="H385" s="56">
        <v>39797.29</v>
      </c>
      <c r="I385" s="61"/>
      <c r="J385" s="61"/>
    </row>
    <row r="386" ht="30.0" customHeight="1">
      <c r="A386" s="57" t="s">
        <v>895</v>
      </c>
      <c r="B386" s="57" t="s">
        <v>1235</v>
      </c>
      <c r="C386" s="57" t="s">
        <v>894</v>
      </c>
      <c r="D386" s="58" t="s">
        <v>1236</v>
      </c>
      <c r="E386" s="57" t="s">
        <v>946</v>
      </c>
      <c r="F386" s="59">
        <v>120.0</v>
      </c>
      <c r="G386" s="60">
        <v>25.99</v>
      </c>
      <c r="H386" s="60">
        <v>3118.8</v>
      </c>
      <c r="I386" s="45"/>
      <c r="J386" s="45"/>
    </row>
    <row r="387" ht="30.0" customHeight="1">
      <c r="A387" s="57" t="s">
        <v>895</v>
      </c>
      <c r="B387" s="57" t="s">
        <v>1237</v>
      </c>
      <c r="C387" s="57" t="s">
        <v>894</v>
      </c>
      <c r="D387" s="58" t="s">
        <v>1238</v>
      </c>
      <c r="E387" s="57" t="s">
        <v>946</v>
      </c>
      <c r="F387" s="59">
        <v>120.0</v>
      </c>
      <c r="G387" s="60">
        <v>20.23</v>
      </c>
      <c r="H387" s="60">
        <v>2427.6</v>
      </c>
      <c r="I387" s="45"/>
      <c r="J387" s="45"/>
    </row>
    <row r="388" ht="30.0" customHeight="1">
      <c r="A388" s="57" t="s">
        <v>895</v>
      </c>
      <c r="B388" s="57" t="s">
        <v>1239</v>
      </c>
      <c r="C388" s="57" t="s">
        <v>894</v>
      </c>
      <c r="D388" s="58" t="s">
        <v>1240</v>
      </c>
      <c r="E388" s="57" t="s">
        <v>946</v>
      </c>
      <c r="F388" s="59">
        <v>65.0</v>
      </c>
      <c r="G388" s="60">
        <v>27.08</v>
      </c>
      <c r="H388" s="60">
        <v>1760.2</v>
      </c>
      <c r="I388" s="45"/>
      <c r="J388" s="45"/>
    </row>
    <row r="389" ht="30.0" customHeight="1">
      <c r="A389" s="57" t="s">
        <v>895</v>
      </c>
      <c r="B389" s="57" t="s">
        <v>1241</v>
      </c>
      <c r="C389" s="57" t="s">
        <v>894</v>
      </c>
      <c r="D389" s="58" t="s">
        <v>1242</v>
      </c>
      <c r="E389" s="57" t="s">
        <v>921</v>
      </c>
      <c r="F389" s="59">
        <v>131.58</v>
      </c>
      <c r="G389" s="60">
        <v>10.8</v>
      </c>
      <c r="H389" s="60">
        <v>1421.06</v>
      </c>
      <c r="I389" s="45"/>
      <c r="J389" s="45"/>
    </row>
    <row r="390" ht="30.0" customHeight="1">
      <c r="A390" s="57" t="s">
        <v>895</v>
      </c>
      <c r="B390" s="57" t="s">
        <v>1243</v>
      </c>
      <c r="C390" s="57" t="s">
        <v>894</v>
      </c>
      <c r="D390" s="58" t="s">
        <v>1244</v>
      </c>
      <c r="E390" s="57" t="s">
        <v>921</v>
      </c>
      <c r="F390" s="59">
        <v>131.58</v>
      </c>
      <c r="G390" s="60">
        <v>46.35</v>
      </c>
      <c r="H390" s="60">
        <v>6098.73</v>
      </c>
      <c r="I390" s="45"/>
      <c r="J390" s="45"/>
    </row>
    <row r="391" ht="30.0" customHeight="1">
      <c r="A391" s="57" t="s">
        <v>895</v>
      </c>
      <c r="B391" s="57" t="s">
        <v>1245</v>
      </c>
      <c r="C391" s="57" t="s">
        <v>894</v>
      </c>
      <c r="D391" s="58" t="s">
        <v>1246</v>
      </c>
      <c r="E391" s="57" t="s">
        <v>78</v>
      </c>
      <c r="F391" s="59">
        <v>17.94</v>
      </c>
      <c r="G391" s="60">
        <v>647.1</v>
      </c>
      <c r="H391" s="60">
        <v>11608.97</v>
      </c>
      <c r="I391" s="45"/>
      <c r="J391" s="45"/>
    </row>
    <row r="392" ht="30.0" customHeight="1">
      <c r="A392" s="57" t="s">
        <v>898</v>
      </c>
      <c r="B392" s="57" t="s">
        <v>1247</v>
      </c>
      <c r="C392" s="57" t="s">
        <v>894</v>
      </c>
      <c r="D392" s="58" t="s">
        <v>1248</v>
      </c>
      <c r="E392" s="57" t="s">
        <v>82</v>
      </c>
      <c r="F392" s="59">
        <v>389.38</v>
      </c>
      <c r="G392" s="60">
        <v>12.73</v>
      </c>
      <c r="H392" s="60">
        <v>4956.8</v>
      </c>
      <c r="I392" s="45"/>
      <c r="J392" s="45"/>
    </row>
    <row r="393" ht="30.0" customHeight="1">
      <c r="A393" s="57" t="s">
        <v>898</v>
      </c>
      <c r="B393" s="57" t="s">
        <v>1249</v>
      </c>
      <c r="C393" s="57" t="s">
        <v>894</v>
      </c>
      <c r="D393" s="58" t="s">
        <v>1250</v>
      </c>
      <c r="E393" s="57" t="s">
        <v>82</v>
      </c>
      <c r="F393" s="59">
        <v>663.63</v>
      </c>
      <c r="G393" s="60">
        <v>9.81</v>
      </c>
      <c r="H393" s="60">
        <v>6510.21</v>
      </c>
      <c r="I393" s="45"/>
      <c r="J393" s="45"/>
    </row>
    <row r="394" ht="30.0" customHeight="1">
      <c r="A394" s="57" t="s">
        <v>898</v>
      </c>
      <c r="B394" s="57" t="s">
        <v>1251</v>
      </c>
      <c r="C394" s="57" t="s">
        <v>894</v>
      </c>
      <c r="D394" s="58" t="s">
        <v>1252</v>
      </c>
      <c r="E394" s="57" t="s">
        <v>82</v>
      </c>
      <c r="F394" s="59">
        <v>35.1</v>
      </c>
      <c r="G394" s="60">
        <v>48.73</v>
      </c>
      <c r="H394" s="60">
        <v>1710.42</v>
      </c>
      <c r="I394" s="45"/>
      <c r="J394" s="45"/>
    </row>
    <row r="395" ht="30.0" customHeight="1">
      <c r="A395" s="57" t="s">
        <v>898</v>
      </c>
      <c r="B395" s="57" t="s">
        <v>1253</v>
      </c>
      <c r="C395" s="57" t="s">
        <v>894</v>
      </c>
      <c r="D395" s="58" t="s">
        <v>229</v>
      </c>
      <c r="E395" s="57" t="s">
        <v>39</v>
      </c>
      <c r="F395" s="59">
        <v>50.0</v>
      </c>
      <c r="G395" s="60">
        <v>3.69</v>
      </c>
      <c r="H395" s="60">
        <v>184.5</v>
      </c>
      <c r="I395" s="45"/>
      <c r="J395" s="45"/>
    </row>
    <row r="396" ht="30.0" customHeight="1">
      <c r="A396" s="50"/>
      <c r="B396" s="50"/>
      <c r="C396" s="50"/>
      <c r="D396" s="51"/>
      <c r="E396" s="50"/>
      <c r="F396" s="50"/>
      <c r="G396" s="52"/>
      <c r="H396" s="52"/>
      <c r="I396" s="45"/>
      <c r="J396" s="45"/>
    </row>
    <row r="397" ht="30.0" customHeight="1">
      <c r="A397" s="42" t="s">
        <v>1254</v>
      </c>
      <c r="B397" s="42" t="s">
        <v>882</v>
      </c>
      <c r="C397" s="42" t="s">
        <v>883</v>
      </c>
      <c r="D397" s="43" t="s">
        <v>884</v>
      </c>
      <c r="E397" s="42" t="s">
        <v>885</v>
      </c>
      <c r="F397" s="42" t="s">
        <v>886</v>
      </c>
      <c r="G397" s="44" t="s">
        <v>887</v>
      </c>
      <c r="H397" s="44" t="s">
        <v>888</v>
      </c>
      <c r="I397" s="45"/>
      <c r="J397" s="45"/>
    </row>
    <row r="398" ht="30.0" customHeight="1">
      <c r="A398" s="53" t="s">
        <v>889</v>
      </c>
      <c r="B398" s="53" t="s">
        <v>1245</v>
      </c>
      <c r="C398" s="53" t="s">
        <v>894</v>
      </c>
      <c r="D398" s="54" t="s">
        <v>1246</v>
      </c>
      <c r="E398" s="53" t="s">
        <v>78</v>
      </c>
      <c r="F398" s="55"/>
      <c r="G398" s="56"/>
      <c r="H398" s="56">
        <v>647.1</v>
      </c>
      <c r="I398" s="61"/>
      <c r="J398" s="61"/>
    </row>
    <row r="399" ht="30.0" customHeight="1">
      <c r="A399" s="57" t="s">
        <v>895</v>
      </c>
      <c r="B399" s="57" t="s">
        <v>1255</v>
      </c>
      <c r="C399" s="57" t="s">
        <v>894</v>
      </c>
      <c r="D399" s="58" t="s">
        <v>1256</v>
      </c>
      <c r="E399" s="57" t="s">
        <v>946</v>
      </c>
      <c r="F399" s="59">
        <v>4.526</v>
      </c>
      <c r="G399" s="60">
        <v>20.04</v>
      </c>
      <c r="H399" s="60">
        <v>90.7</v>
      </c>
      <c r="I399" s="45"/>
      <c r="J399" s="45"/>
    </row>
    <row r="400" ht="30.0" customHeight="1">
      <c r="A400" s="57" t="s">
        <v>895</v>
      </c>
      <c r="B400" s="57" t="s">
        <v>1257</v>
      </c>
      <c r="C400" s="57" t="s">
        <v>894</v>
      </c>
      <c r="D400" s="58" t="s">
        <v>1258</v>
      </c>
      <c r="E400" s="57" t="s">
        <v>946</v>
      </c>
      <c r="F400" s="59">
        <v>5.51</v>
      </c>
      <c r="G400" s="60">
        <v>24.98</v>
      </c>
      <c r="H400" s="60">
        <v>137.63</v>
      </c>
      <c r="I400" s="45"/>
      <c r="J400" s="45"/>
    </row>
    <row r="401" ht="30.0" customHeight="1">
      <c r="A401" s="57" t="s">
        <v>898</v>
      </c>
      <c r="B401" s="57" t="s">
        <v>1259</v>
      </c>
      <c r="C401" s="57" t="s">
        <v>894</v>
      </c>
      <c r="D401" s="58" t="s">
        <v>1260</v>
      </c>
      <c r="E401" s="57" t="s">
        <v>82</v>
      </c>
      <c r="F401" s="59">
        <v>0.896</v>
      </c>
      <c r="G401" s="60">
        <v>11.32</v>
      </c>
      <c r="H401" s="60">
        <v>10.14</v>
      </c>
      <c r="I401" s="45"/>
      <c r="J401" s="45"/>
    </row>
    <row r="402" ht="30.0" customHeight="1">
      <c r="A402" s="57" t="s">
        <v>898</v>
      </c>
      <c r="B402" s="57" t="s">
        <v>1261</v>
      </c>
      <c r="C402" s="57" t="s">
        <v>894</v>
      </c>
      <c r="D402" s="58" t="s">
        <v>1262</v>
      </c>
      <c r="E402" s="57" t="s">
        <v>82</v>
      </c>
      <c r="F402" s="59">
        <v>0.065</v>
      </c>
      <c r="G402" s="60">
        <v>46.79</v>
      </c>
      <c r="H402" s="60">
        <v>3.04</v>
      </c>
      <c r="I402" s="45"/>
      <c r="J402" s="45"/>
    </row>
    <row r="403" ht="30.0" customHeight="1">
      <c r="A403" s="57" t="s">
        <v>898</v>
      </c>
      <c r="B403" s="57" t="s">
        <v>1253</v>
      </c>
      <c r="C403" s="57" t="s">
        <v>894</v>
      </c>
      <c r="D403" s="58" t="s">
        <v>229</v>
      </c>
      <c r="E403" s="57" t="s">
        <v>39</v>
      </c>
      <c r="F403" s="59">
        <v>3.333</v>
      </c>
      <c r="G403" s="60">
        <v>3.69</v>
      </c>
      <c r="H403" s="60">
        <v>12.29</v>
      </c>
      <c r="I403" s="45"/>
      <c r="J403" s="45"/>
    </row>
    <row r="404" ht="30.0" customHeight="1">
      <c r="A404" s="57" t="s">
        <v>898</v>
      </c>
      <c r="B404" s="57" t="s">
        <v>1263</v>
      </c>
      <c r="C404" s="57" t="s">
        <v>894</v>
      </c>
      <c r="D404" s="58" t="s">
        <v>1264</v>
      </c>
      <c r="E404" s="57" t="s">
        <v>78</v>
      </c>
      <c r="F404" s="59">
        <v>1.029</v>
      </c>
      <c r="G404" s="60">
        <v>65.4</v>
      </c>
      <c r="H404" s="60">
        <v>67.29</v>
      </c>
      <c r="I404" s="45"/>
      <c r="J404" s="45"/>
    </row>
    <row r="405" ht="30.0" customHeight="1">
      <c r="A405" s="57" t="s">
        <v>898</v>
      </c>
      <c r="B405" s="57" t="s">
        <v>1265</v>
      </c>
      <c r="C405" s="57" t="s">
        <v>894</v>
      </c>
      <c r="D405" s="58" t="s">
        <v>1266</v>
      </c>
      <c r="E405" s="57" t="s">
        <v>78</v>
      </c>
      <c r="F405" s="59">
        <v>2.023</v>
      </c>
      <c r="G405" s="60">
        <v>40.61</v>
      </c>
      <c r="H405" s="60">
        <v>82.15</v>
      </c>
      <c r="I405" s="45"/>
      <c r="J405" s="45"/>
    </row>
    <row r="406" ht="30.0" customHeight="1">
      <c r="A406" s="57" t="s">
        <v>898</v>
      </c>
      <c r="B406" s="57" t="s">
        <v>1267</v>
      </c>
      <c r="C406" s="57" t="s">
        <v>894</v>
      </c>
      <c r="D406" s="58" t="s">
        <v>1268</v>
      </c>
      <c r="E406" s="57" t="s">
        <v>78</v>
      </c>
      <c r="F406" s="59">
        <v>0.926</v>
      </c>
      <c r="G406" s="60">
        <v>59.19</v>
      </c>
      <c r="H406" s="60">
        <v>54.8</v>
      </c>
      <c r="I406" s="45"/>
      <c r="J406" s="45"/>
    </row>
    <row r="407" ht="30.0" customHeight="1">
      <c r="A407" s="57" t="s">
        <v>898</v>
      </c>
      <c r="B407" s="57" t="s">
        <v>1269</v>
      </c>
      <c r="C407" s="57" t="s">
        <v>894</v>
      </c>
      <c r="D407" s="58" t="s">
        <v>1270</v>
      </c>
      <c r="E407" s="57" t="s">
        <v>78</v>
      </c>
      <c r="F407" s="59">
        <v>6.25</v>
      </c>
      <c r="G407" s="60">
        <v>30.25</v>
      </c>
      <c r="H407" s="60">
        <v>189.06</v>
      </c>
      <c r="I407" s="45"/>
      <c r="J407" s="45"/>
    </row>
    <row r="408" ht="30.0" customHeight="1">
      <c r="A408" s="50"/>
      <c r="B408" s="50"/>
      <c r="C408" s="50"/>
      <c r="D408" s="51"/>
      <c r="E408" s="50"/>
      <c r="F408" s="50"/>
      <c r="G408" s="52"/>
      <c r="H408" s="52"/>
      <c r="I408" s="45"/>
      <c r="J408" s="45"/>
    </row>
    <row r="409" ht="30.0" customHeight="1">
      <c r="A409" s="42" t="s">
        <v>1271</v>
      </c>
      <c r="B409" s="42" t="s">
        <v>882</v>
      </c>
      <c r="C409" s="42" t="s">
        <v>883</v>
      </c>
      <c r="D409" s="43" t="s">
        <v>884</v>
      </c>
      <c r="E409" s="42" t="s">
        <v>885</v>
      </c>
      <c r="F409" s="42" t="s">
        <v>886</v>
      </c>
      <c r="G409" s="44" t="s">
        <v>887</v>
      </c>
      <c r="H409" s="44" t="s">
        <v>888</v>
      </c>
      <c r="I409" s="45"/>
      <c r="J409" s="45"/>
    </row>
    <row r="410" ht="30.0" customHeight="1">
      <c r="A410" s="53" t="s">
        <v>889</v>
      </c>
      <c r="B410" s="53" t="s">
        <v>1241</v>
      </c>
      <c r="C410" s="53" t="s">
        <v>894</v>
      </c>
      <c r="D410" s="54" t="s">
        <v>1242</v>
      </c>
      <c r="E410" s="53" t="s">
        <v>921</v>
      </c>
      <c r="F410" s="55"/>
      <c r="G410" s="56"/>
      <c r="H410" s="56">
        <v>10.8</v>
      </c>
      <c r="I410" s="61"/>
      <c r="J410" s="61"/>
    </row>
    <row r="411" ht="30.0" customHeight="1">
      <c r="A411" s="57" t="s">
        <v>895</v>
      </c>
      <c r="B411" s="57" t="s">
        <v>1272</v>
      </c>
      <c r="C411" s="57" t="s">
        <v>894</v>
      </c>
      <c r="D411" s="58" t="s">
        <v>1273</v>
      </c>
      <c r="E411" s="57" t="s">
        <v>946</v>
      </c>
      <c r="F411" s="59">
        <v>0.0635</v>
      </c>
      <c r="G411" s="60">
        <v>26.18</v>
      </c>
      <c r="H411" s="60">
        <v>1.66</v>
      </c>
      <c r="I411" s="45"/>
      <c r="J411" s="45"/>
    </row>
    <row r="412" ht="30.0" customHeight="1">
      <c r="A412" s="57" t="s">
        <v>898</v>
      </c>
      <c r="B412" s="57" t="s">
        <v>1274</v>
      </c>
      <c r="C412" s="57" t="s">
        <v>894</v>
      </c>
      <c r="D412" s="58" t="s">
        <v>1275</v>
      </c>
      <c r="E412" s="57" t="s">
        <v>1276</v>
      </c>
      <c r="F412" s="59">
        <v>0.0575</v>
      </c>
      <c r="G412" s="60">
        <v>23.02</v>
      </c>
      <c r="H412" s="60">
        <v>1.32</v>
      </c>
      <c r="I412" s="45"/>
      <c r="J412" s="45"/>
    </row>
    <row r="413" ht="30.0" customHeight="1">
      <c r="A413" s="57" t="s">
        <v>898</v>
      </c>
      <c r="B413" s="57" t="s">
        <v>1277</v>
      </c>
      <c r="C413" s="57" t="s">
        <v>894</v>
      </c>
      <c r="D413" s="58" t="s">
        <v>1278</v>
      </c>
      <c r="E413" s="57" t="s">
        <v>1276</v>
      </c>
      <c r="F413" s="59">
        <v>0.1908</v>
      </c>
      <c r="G413" s="60">
        <v>41.02</v>
      </c>
      <c r="H413" s="60">
        <v>7.82</v>
      </c>
      <c r="I413" s="45"/>
      <c r="J413" s="45"/>
    </row>
    <row r="414" ht="30.0" customHeight="1">
      <c r="A414" s="50"/>
      <c r="B414" s="50"/>
      <c r="C414" s="50"/>
      <c r="D414" s="51"/>
      <c r="E414" s="50"/>
      <c r="F414" s="50"/>
      <c r="G414" s="52"/>
      <c r="H414" s="52"/>
      <c r="I414" s="45"/>
      <c r="J414" s="45"/>
    </row>
    <row r="415" ht="30.0" customHeight="1">
      <c r="A415" s="42" t="s">
        <v>1279</v>
      </c>
      <c r="B415" s="42" t="s">
        <v>882</v>
      </c>
      <c r="C415" s="42" t="s">
        <v>883</v>
      </c>
      <c r="D415" s="43" t="s">
        <v>884</v>
      </c>
      <c r="E415" s="42" t="s">
        <v>885</v>
      </c>
      <c r="F415" s="42" t="s">
        <v>886</v>
      </c>
      <c r="G415" s="44" t="s">
        <v>887</v>
      </c>
      <c r="H415" s="44" t="s">
        <v>888</v>
      </c>
      <c r="I415" s="45"/>
      <c r="J415" s="45"/>
    </row>
    <row r="416" ht="30.0" customHeight="1">
      <c r="A416" s="53" t="s">
        <v>889</v>
      </c>
      <c r="B416" s="53" t="s">
        <v>1243</v>
      </c>
      <c r="C416" s="53" t="s">
        <v>894</v>
      </c>
      <c r="D416" s="54" t="s">
        <v>1244</v>
      </c>
      <c r="E416" s="53" t="s">
        <v>921</v>
      </c>
      <c r="F416" s="55"/>
      <c r="G416" s="56"/>
      <c r="H416" s="56">
        <v>46.35</v>
      </c>
      <c r="I416" s="61"/>
      <c r="J416" s="61"/>
    </row>
    <row r="417" ht="30.0" customHeight="1">
      <c r="A417" s="57" t="s">
        <v>895</v>
      </c>
      <c r="B417" s="57" t="s">
        <v>1272</v>
      </c>
      <c r="C417" s="57" t="s">
        <v>894</v>
      </c>
      <c r="D417" s="58" t="s">
        <v>1273</v>
      </c>
      <c r="E417" s="57" t="s">
        <v>946</v>
      </c>
      <c r="F417" s="59">
        <v>1.0531</v>
      </c>
      <c r="G417" s="60">
        <v>26.18</v>
      </c>
      <c r="H417" s="60">
        <v>27.57</v>
      </c>
      <c r="I417" s="45"/>
      <c r="J417" s="45"/>
    </row>
    <row r="418" ht="30.0" customHeight="1">
      <c r="A418" s="57" t="s">
        <v>898</v>
      </c>
      <c r="B418" s="57" t="s">
        <v>1274</v>
      </c>
      <c r="C418" s="57" t="s">
        <v>894</v>
      </c>
      <c r="D418" s="58" t="s">
        <v>1275</v>
      </c>
      <c r="E418" s="57" t="s">
        <v>1276</v>
      </c>
      <c r="F418" s="59">
        <v>0.124</v>
      </c>
      <c r="G418" s="60">
        <v>23.02</v>
      </c>
      <c r="H418" s="60">
        <v>2.85</v>
      </c>
      <c r="I418" s="45"/>
      <c r="J418" s="45"/>
    </row>
    <row r="419" ht="30.0" customHeight="1">
      <c r="A419" s="57" t="s">
        <v>898</v>
      </c>
      <c r="B419" s="57" t="s">
        <v>1280</v>
      </c>
      <c r="C419" s="57" t="s">
        <v>894</v>
      </c>
      <c r="D419" s="58" t="s">
        <v>1281</v>
      </c>
      <c r="E419" s="57" t="s">
        <v>1276</v>
      </c>
      <c r="F419" s="59">
        <v>0.4134</v>
      </c>
      <c r="G419" s="60">
        <v>38.55</v>
      </c>
      <c r="H419" s="60">
        <v>15.93</v>
      </c>
      <c r="I419" s="45"/>
      <c r="J419" s="45"/>
    </row>
    <row r="420" ht="30.0" customHeight="1">
      <c r="A420" s="50"/>
      <c r="B420" s="50"/>
      <c r="C420" s="50"/>
      <c r="D420" s="51"/>
      <c r="E420" s="50"/>
      <c r="F420" s="50"/>
      <c r="G420" s="52"/>
      <c r="H420" s="52"/>
      <c r="I420" s="45"/>
      <c r="J420" s="45"/>
    </row>
    <row r="421" ht="30.0" customHeight="1">
      <c r="A421" s="42" t="s">
        <v>1282</v>
      </c>
      <c r="B421" s="42" t="s">
        <v>882</v>
      </c>
      <c r="C421" s="42" t="s">
        <v>883</v>
      </c>
      <c r="D421" s="43" t="s">
        <v>884</v>
      </c>
      <c r="E421" s="42" t="s">
        <v>885</v>
      </c>
      <c r="F421" s="42" t="s">
        <v>886</v>
      </c>
      <c r="G421" s="44" t="s">
        <v>887</v>
      </c>
      <c r="H421" s="44" t="s">
        <v>888</v>
      </c>
      <c r="I421" s="45"/>
      <c r="J421" s="45"/>
    </row>
    <row r="422" ht="30.0" customHeight="1">
      <c r="A422" s="53" t="s">
        <v>889</v>
      </c>
      <c r="B422" s="53" t="s">
        <v>1283</v>
      </c>
      <c r="C422" s="53" t="s">
        <v>891</v>
      </c>
      <c r="D422" s="54" t="s">
        <v>214</v>
      </c>
      <c r="E422" s="53" t="s">
        <v>930</v>
      </c>
      <c r="F422" s="55"/>
      <c r="G422" s="56"/>
      <c r="H422" s="56">
        <v>21.71</v>
      </c>
      <c r="I422" s="61"/>
      <c r="J422" s="61"/>
    </row>
    <row r="423" ht="30.0" customHeight="1">
      <c r="A423" s="57" t="s">
        <v>895</v>
      </c>
      <c r="B423" s="57" t="s">
        <v>1284</v>
      </c>
      <c r="C423" s="57" t="s">
        <v>891</v>
      </c>
      <c r="D423" s="58" t="s">
        <v>1285</v>
      </c>
      <c r="E423" s="57" t="s">
        <v>921</v>
      </c>
      <c r="F423" s="59">
        <v>0.0340781</v>
      </c>
      <c r="G423" s="60">
        <v>11.11</v>
      </c>
      <c r="H423" s="60">
        <v>0.37</v>
      </c>
      <c r="I423" s="45"/>
      <c r="J423" s="45"/>
    </row>
    <row r="424" ht="30.0" customHeight="1">
      <c r="A424" s="57" t="s">
        <v>895</v>
      </c>
      <c r="B424" s="57" t="s">
        <v>1286</v>
      </c>
      <c r="C424" s="57" t="s">
        <v>891</v>
      </c>
      <c r="D424" s="58" t="s">
        <v>1287</v>
      </c>
      <c r="E424" s="57" t="s">
        <v>930</v>
      </c>
      <c r="F424" s="59">
        <v>1.0</v>
      </c>
      <c r="G424" s="60">
        <v>3.54</v>
      </c>
      <c r="H424" s="60">
        <v>3.54</v>
      </c>
      <c r="I424" s="45"/>
      <c r="J424" s="45"/>
    </row>
    <row r="425" ht="30.0" customHeight="1">
      <c r="A425" s="57" t="s">
        <v>895</v>
      </c>
      <c r="B425" s="57" t="s">
        <v>1288</v>
      </c>
      <c r="C425" s="57" t="s">
        <v>891</v>
      </c>
      <c r="D425" s="58" t="s">
        <v>1289</v>
      </c>
      <c r="E425" s="57" t="s">
        <v>930</v>
      </c>
      <c r="F425" s="59">
        <v>1.0</v>
      </c>
      <c r="G425" s="60">
        <v>6.36</v>
      </c>
      <c r="H425" s="60">
        <v>6.36</v>
      </c>
      <c r="I425" s="45"/>
      <c r="J425" s="45"/>
    </row>
    <row r="426" ht="30.0" customHeight="1">
      <c r="A426" s="57" t="s">
        <v>898</v>
      </c>
      <c r="B426" s="57" t="s">
        <v>1290</v>
      </c>
      <c r="C426" s="57" t="s">
        <v>891</v>
      </c>
      <c r="D426" s="58" t="s">
        <v>1291</v>
      </c>
      <c r="E426" s="57" t="s">
        <v>930</v>
      </c>
      <c r="F426" s="59">
        <v>0.13</v>
      </c>
      <c r="G426" s="60">
        <v>13.95</v>
      </c>
      <c r="H426" s="60">
        <v>1.81</v>
      </c>
      <c r="I426" s="45"/>
      <c r="J426" s="45"/>
    </row>
    <row r="427" ht="30.0" customHeight="1">
      <c r="A427" s="57" t="s">
        <v>898</v>
      </c>
      <c r="B427" s="57" t="s">
        <v>1292</v>
      </c>
      <c r="C427" s="57" t="s">
        <v>891</v>
      </c>
      <c r="D427" s="58" t="s">
        <v>1293</v>
      </c>
      <c r="E427" s="57" t="s">
        <v>930</v>
      </c>
      <c r="F427" s="59">
        <v>0.87</v>
      </c>
      <c r="G427" s="60">
        <v>11.08</v>
      </c>
      <c r="H427" s="60">
        <v>9.63</v>
      </c>
      <c r="I427" s="45"/>
      <c r="J427" s="45"/>
    </row>
    <row r="428" ht="30.0" customHeight="1">
      <c r="A428" s="50"/>
      <c r="B428" s="50"/>
      <c r="C428" s="50"/>
      <c r="D428" s="51"/>
      <c r="E428" s="50"/>
      <c r="F428" s="50"/>
      <c r="G428" s="52"/>
      <c r="H428" s="52"/>
      <c r="I428" s="45"/>
      <c r="J428" s="45"/>
    </row>
    <row r="429" ht="30.0" customHeight="1">
      <c r="A429" s="42" t="s">
        <v>1294</v>
      </c>
      <c r="B429" s="42" t="s">
        <v>882</v>
      </c>
      <c r="C429" s="42" t="s">
        <v>883</v>
      </c>
      <c r="D429" s="43" t="s">
        <v>884</v>
      </c>
      <c r="E429" s="42" t="s">
        <v>885</v>
      </c>
      <c r="F429" s="42" t="s">
        <v>886</v>
      </c>
      <c r="G429" s="44" t="s">
        <v>887</v>
      </c>
      <c r="H429" s="44" t="s">
        <v>888</v>
      </c>
      <c r="I429" s="45"/>
      <c r="J429" s="45"/>
    </row>
    <row r="430" ht="30.0" customHeight="1">
      <c r="A430" s="53" t="s">
        <v>889</v>
      </c>
      <c r="B430" s="53" t="s">
        <v>1295</v>
      </c>
      <c r="C430" s="53" t="s">
        <v>891</v>
      </c>
      <c r="D430" s="54" t="s">
        <v>217</v>
      </c>
      <c r="E430" s="53" t="s">
        <v>921</v>
      </c>
      <c r="F430" s="55"/>
      <c r="G430" s="56"/>
      <c r="H430" s="56">
        <v>22.79</v>
      </c>
      <c r="I430" s="61"/>
      <c r="J430" s="61"/>
    </row>
    <row r="431" ht="30.0" customHeight="1">
      <c r="A431" s="57" t="s">
        <v>898</v>
      </c>
      <c r="B431" s="57" t="s">
        <v>891</v>
      </c>
      <c r="C431" s="57" t="s">
        <v>1296</v>
      </c>
      <c r="D431" s="58" t="s">
        <v>1297</v>
      </c>
      <c r="E431" s="57" t="s">
        <v>1213</v>
      </c>
      <c r="F431" s="62">
        <v>2.82</v>
      </c>
      <c r="G431" s="60">
        <v>0.25</v>
      </c>
      <c r="H431" s="60">
        <v>0.7</v>
      </c>
      <c r="I431" s="45"/>
      <c r="J431" s="45"/>
    </row>
    <row r="432" ht="30.0" customHeight="1">
      <c r="A432" s="57" t="s">
        <v>898</v>
      </c>
      <c r="B432" s="57" t="s">
        <v>891</v>
      </c>
      <c r="C432" s="57" t="s">
        <v>1298</v>
      </c>
      <c r="D432" s="58" t="s">
        <v>1299</v>
      </c>
      <c r="E432" s="57" t="s">
        <v>1213</v>
      </c>
      <c r="F432" s="62">
        <v>12.3</v>
      </c>
      <c r="G432" s="60">
        <v>0.02</v>
      </c>
      <c r="H432" s="60">
        <v>0.24</v>
      </c>
      <c r="I432" s="61"/>
      <c r="J432" s="45"/>
    </row>
    <row r="433" ht="30.0" customHeight="1">
      <c r="A433" s="57" t="s">
        <v>898</v>
      </c>
      <c r="B433" s="57" t="s">
        <v>891</v>
      </c>
      <c r="C433" s="57" t="s">
        <v>1300</v>
      </c>
      <c r="D433" s="58" t="s">
        <v>1301</v>
      </c>
      <c r="E433" s="57" t="s">
        <v>1213</v>
      </c>
      <c r="F433" s="62">
        <v>34.0</v>
      </c>
      <c r="G433" s="60">
        <v>0.21</v>
      </c>
      <c r="H433" s="60">
        <v>7.14</v>
      </c>
      <c r="I433" s="45"/>
      <c r="J433" s="45"/>
    </row>
    <row r="434" ht="30.0" customHeight="1">
      <c r="A434" s="57" t="s">
        <v>938</v>
      </c>
      <c r="B434" s="57" t="s">
        <v>891</v>
      </c>
      <c r="C434" s="57" t="s">
        <v>1302</v>
      </c>
      <c r="D434" s="58" t="s">
        <v>1303</v>
      </c>
      <c r="E434" s="57" t="s">
        <v>941</v>
      </c>
      <c r="F434" s="62">
        <v>21.23</v>
      </c>
      <c r="G434" s="60">
        <v>0.2</v>
      </c>
      <c r="H434" s="60">
        <v>4.24</v>
      </c>
      <c r="I434" s="45"/>
      <c r="J434" s="45"/>
    </row>
    <row r="435" ht="30.0" customHeight="1">
      <c r="A435" s="57" t="s">
        <v>938</v>
      </c>
      <c r="B435" s="57" t="s">
        <v>891</v>
      </c>
      <c r="C435" s="57" t="s">
        <v>1304</v>
      </c>
      <c r="D435" s="58" t="s">
        <v>1273</v>
      </c>
      <c r="E435" s="57" t="s">
        <v>941</v>
      </c>
      <c r="F435" s="62">
        <v>26.18</v>
      </c>
      <c r="G435" s="60">
        <v>0.4</v>
      </c>
      <c r="H435" s="60">
        <v>10.47</v>
      </c>
      <c r="I435" s="45"/>
      <c r="J435" s="45"/>
    </row>
    <row r="436" ht="30.0" customHeight="1">
      <c r="A436" s="50"/>
      <c r="B436" s="50"/>
      <c r="C436" s="50"/>
      <c r="D436" s="51"/>
      <c r="E436" s="50"/>
      <c r="F436" s="50"/>
      <c r="G436" s="52"/>
      <c r="H436" s="52"/>
      <c r="I436" s="45"/>
      <c r="J436" s="45"/>
    </row>
    <row r="437" ht="30.0" customHeight="1">
      <c r="A437" s="42" t="s">
        <v>1305</v>
      </c>
      <c r="B437" s="42" t="s">
        <v>882</v>
      </c>
      <c r="C437" s="42" t="s">
        <v>883</v>
      </c>
      <c r="D437" s="43" t="s">
        <v>884</v>
      </c>
      <c r="E437" s="42" t="s">
        <v>885</v>
      </c>
      <c r="F437" s="42" t="s">
        <v>886</v>
      </c>
      <c r="G437" s="44" t="s">
        <v>887</v>
      </c>
      <c r="H437" s="44" t="s">
        <v>888</v>
      </c>
      <c r="I437" s="45"/>
      <c r="J437" s="45"/>
    </row>
    <row r="438" ht="30.0" customHeight="1">
      <c r="A438" s="53" t="s">
        <v>889</v>
      </c>
      <c r="B438" s="53" t="s">
        <v>1306</v>
      </c>
      <c r="C438" s="53" t="s">
        <v>891</v>
      </c>
      <c r="D438" s="54" t="s">
        <v>220</v>
      </c>
      <c r="E438" s="53" t="s">
        <v>921</v>
      </c>
      <c r="F438" s="55"/>
      <c r="G438" s="56"/>
      <c r="H438" s="56">
        <v>32.71</v>
      </c>
      <c r="I438" s="61"/>
      <c r="J438" s="61"/>
    </row>
    <row r="439" ht="30.0" customHeight="1">
      <c r="A439" s="57" t="s">
        <v>898</v>
      </c>
      <c r="B439" s="57" t="s">
        <v>891</v>
      </c>
      <c r="C439" s="57" t="s">
        <v>1307</v>
      </c>
      <c r="D439" s="58" t="s">
        <v>1308</v>
      </c>
      <c r="E439" s="57" t="s">
        <v>1213</v>
      </c>
      <c r="F439" s="62">
        <v>28.69</v>
      </c>
      <c r="G439" s="60">
        <v>0.12</v>
      </c>
      <c r="H439" s="60">
        <v>3.44</v>
      </c>
      <c r="I439" s="45"/>
      <c r="J439" s="45"/>
    </row>
    <row r="440" ht="30.0" customHeight="1">
      <c r="A440" s="57" t="s">
        <v>898</v>
      </c>
      <c r="B440" s="57" t="s">
        <v>891</v>
      </c>
      <c r="C440" s="57" t="s">
        <v>1296</v>
      </c>
      <c r="D440" s="58" t="s">
        <v>1297</v>
      </c>
      <c r="E440" s="57" t="s">
        <v>1213</v>
      </c>
      <c r="F440" s="62">
        <v>2.82</v>
      </c>
      <c r="G440" s="60">
        <v>0.3</v>
      </c>
      <c r="H440" s="60">
        <v>0.84</v>
      </c>
      <c r="I440" s="45"/>
      <c r="J440" s="45"/>
    </row>
    <row r="441" ht="30.0" customHeight="1">
      <c r="A441" s="57" t="s">
        <v>898</v>
      </c>
      <c r="B441" s="57" t="s">
        <v>891</v>
      </c>
      <c r="C441" s="57" t="s">
        <v>1298</v>
      </c>
      <c r="D441" s="58" t="s">
        <v>1299</v>
      </c>
      <c r="E441" s="57" t="s">
        <v>1213</v>
      </c>
      <c r="F441" s="62">
        <v>12.3</v>
      </c>
      <c r="G441" s="60">
        <v>0.03</v>
      </c>
      <c r="H441" s="60">
        <v>0.36</v>
      </c>
      <c r="I441" s="45"/>
      <c r="J441" s="45"/>
    </row>
    <row r="442" ht="30.0" customHeight="1">
      <c r="A442" s="57" t="s">
        <v>898</v>
      </c>
      <c r="B442" s="57" t="s">
        <v>891</v>
      </c>
      <c r="C442" s="57" t="s">
        <v>1300</v>
      </c>
      <c r="D442" s="58" t="s">
        <v>1301</v>
      </c>
      <c r="E442" s="57" t="s">
        <v>1213</v>
      </c>
      <c r="F442" s="62">
        <v>34.0</v>
      </c>
      <c r="G442" s="60">
        <v>0.16</v>
      </c>
      <c r="H442" s="60">
        <v>5.44</v>
      </c>
      <c r="I442" s="45"/>
      <c r="J442" s="45"/>
    </row>
    <row r="443" ht="30.0" customHeight="1">
      <c r="A443" s="57" t="s">
        <v>938</v>
      </c>
      <c r="B443" s="57" t="s">
        <v>891</v>
      </c>
      <c r="C443" s="57" t="s">
        <v>1302</v>
      </c>
      <c r="D443" s="58" t="s">
        <v>1303</v>
      </c>
      <c r="E443" s="57" t="s">
        <v>941</v>
      </c>
      <c r="F443" s="62">
        <v>21.23</v>
      </c>
      <c r="G443" s="60">
        <v>0.08</v>
      </c>
      <c r="H443" s="60">
        <v>1.69</v>
      </c>
      <c r="I443" s="45"/>
      <c r="J443" s="45"/>
    </row>
    <row r="444" ht="30.0" customHeight="1">
      <c r="A444" s="57" t="s">
        <v>938</v>
      </c>
      <c r="B444" s="57" t="s">
        <v>891</v>
      </c>
      <c r="C444" s="57" t="s">
        <v>1304</v>
      </c>
      <c r="D444" s="58" t="s">
        <v>1273</v>
      </c>
      <c r="E444" s="57" t="s">
        <v>941</v>
      </c>
      <c r="F444" s="62">
        <v>26.18</v>
      </c>
      <c r="G444" s="60">
        <v>0.8</v>
      </c>
      <c r="H444" s="60">
        <v>20.94</v>
      </c>
      <c r="I444" s="45"/>
      <c r="J444" s="45"/>
    </row>
    <row r="445" ht="30.0" customHeight="1">
      <c r="A445" s="50"/>
      <c r="B445" s="50"/>
      <c r="C445" s="50"/>
      <c r="D445" s="51"/>
      <c r="E445" s="50"/>
      <c r="F445" s="50"/>
      <c r="G445" s="52"/>
      <c r="H445" s="52"/>
      <c r="I445" s="45"/>
      <c r="J445" s="45"/>
    </row>
    <row r="446" ht="30.0" customHeight="1">
      <c r="A446" s="42" t="s">
        <v>1309</v>
      </c>
      <c r="B446" s="42" t="s">
        <v>882</v>
      </c>
      <c r="C446" s="42" t="s">
        <v>883</v>
      </c>
      <c r="D446" s="43" t="s">
        <v>884</v>
      </c>
      <c r="E446" s="42" t="s">
        <v>885</v>
      </c>
      <c r="F446" s="42" t="s">
        <v>886</v>
      </c>
      <c r="G446" s="44" t="s">
        <v>887</v>
      </c>
      <c r="H446" s="44" t="s">
        <v>888</v>
      </c>
      <c r="I446" s="45"/>
      <c r="J446" s="45"/>
    </row>
    <row r="447" ht="30.0" customHeight="1">
      <c r="A447" s="53" t="s">
        <v>889</v>
      </c>
      <c r="B447" s="53" t="s">
        <v>1310</v>
      </c>
      <c r="C447" s="53" t="s">
        <v>944</v>
      </c>
      <c r="D447" s="54" t="s">
        <v>223</v>
      </c>
      <c r="E447" s="53" t="s">
        <v>1311</v>
      </c>
      <c r="F447" s="55"/>
      <c r="G447" s="56"/>
      <c r="H447" s="56">
        <v>1735.6</v>
      </c>
      <c r="I447" s="61"/>
      <c r="J447" s="61"/>
    </row>
    <row r="448" ht="30.0" customHeight="1">
      <c r="A448" s="57" t="s">
        <v>895</v>
      </c>
      <c r="B448" s="57" t="s">
        <v>1312</v>
      </c>
      <c r="C448" s="57" t="s">
        <v>894</v>
      </c>
      <c r="D448" s="58" t="s">
        <v>1313</v>
      </c>
      <c r="E448" s="57" t="s">
        <v>39</v>
      </c>
      <c r="F448" s="59">
        <v>1.0</v>
      </c>
      <c r="G448" s="60">
        <v>365.93</v>
      </c>
      <c r="H448" s="60">
        <v>365.93</v>
      </c>
      <c r="I448" s="45"/>
      <c r="J448" s="45"/>
    </row>
    <row r="449" ht="30.0" customHeight="1">
      <c r="A449" s="57" t="s">
        <v>895</v>
      </c>
      <c r="B449" s="57" t="s">
        <v>1235</v>
      </c>
      <c r="C449" s="57" t="s">
        <v>894</v>
      </c>
      <c r="D449" s="58" t="s">
        <v>1236</v>
      </c>
      <c r="E449" s="57" t="s">
        <v>946</v>
      </c>
      <c r="F449" s="59">
        <v>3.062</v>
      </c>
      <c r="G449" s="60">
        <v>25.99</v>
      </c>
      <c r="H449" s="60">
        <v>79.58</v>
      </c>
      <c r="I449" s="45"/>
      <c r="J449" s="45"/>
    </row>
    <row r="450" ht="30.0" customHeight="1">
      <c r="A450" s="57" t="s">
        <v>895</v>
      </c>
      <c r="B450" s="57" t="s">
        <v>975</v>
      </c>
      <c r="C450" s="57" t="s">
        <v>894</v>
      </c>
      <c r="D450" s="58" t="s">
        <v>943</v>
      </c>
      <c r="E450" s="57" t="s">
        <v>946</v>
      </c>
      <c r="F450" s="59">
        <v>0.656</v>
      </c>
      <c r="G450" s="60">
        <v>18.02</v>
      </c>
      <c r="H450" s="60">
        <v>11.82</v>
      </c>
      <c r="I450" s="45"/>
      <c r="J450" s="45"/>
    </row>
    <row r="451" ht="30.0" customHeight="1">
      <c r="A451" s="57" t="s">
        <v>898</v>
      </c>
      <c r="B451" s="57" t="s">
        <v>1251</v>
      </c>
      <c r="C451" s="57" t="s">
        <v>894</v>
      </c>
      <c r="D451" s="58" t="s">
        <v>1252</v>
      </c>
      <c r="E451" s="57" t="s">
        <v>82</v>
      </c>
      <c r="F451" s="59">
        <v>0.5619</v>
      </c>
      <c r="G451" s="60">
        <v>48.73</v>
      </c>
      <c r="H451" s="60">
        <v>27.38</v>
      </c>
      <c r="I451" s="45"/>
      <c r="J451" s="45"/>
    </row>
    <row r="452" ht="30.0" customHeight="1">
      <c r="A452" s="57" t="s">
        <v>898</v>
      </c>
      <c r="B452" s="57" t="s">
        <v>1314</v>
      </c>
      <c r="C452" s="57" t="s">
        <v>894</v>
      </c>
      <c r="D452" s="58" t="s">
        <v>1315</v>
      </c>
      <c r="E452" s="57" t="s">
        <v>82</v>
      </c>
      <c r="F452" s="59">
        <v>73.85</v>
      </c>
      <c r="G452" s="60">
        <v>9.08</v>
      </c>
      <c r="H452" s="60">
        <v>670.55</v>
      </c>
      <c r="I452" s="45"/>
      <c r="J452" s="45"/>
    </row>
    <row r="453" ht="30.0" customHeight="1">
      <c r="A453" s="57" t="s">
        <v>898</v>
      </c>
      <c r="B453" s="57" t="s">
        <v>1316</v>
      </c>
      <c r="C453" s="57" t="s">
        <v>894</v>
      </c>
      <c r="D453" s="58" t="s">
        <v>1317</v>
      </c>
      <c r="E453" s="57" t="s">
        <v>82</v>
      </c>
      <c r="F453" s="59">
        <v>49.65</v>
      </c>
      <c r="G453" s="60">
        <v>8.62</v>
      </c>
      <c r="H453" s="60">
        <v>427.98</v>
      </c>
      <c r="I453" s="45"/>
      <c r="J453" s="45"/>
    </row>
    <row r="454" ht="30.0" customHeight="1">
      <c r="A454" s="57" t="s">
        <v>898</v>
      </c>
      <c r="B454" s="57" t="s">
        <v>1318</v>
      </c>
      <c r="C454" s="57" t="s">
        <v>891</v>
      </c>
      <c r="D454" s="58" t="s">
        <v>1319</v>
      </c>
      <c r="E454" s="57" t="s">
        <v>933</v>
      </c>
      <c r="F454" s="59">
        <v>9.613</v>
      </c>
      <c r="G454" s="60">
        <v>15.85</v>
      </c>
      <c r="H454" s="60">
        <v>152.36</v>
      </c>
      <c r="I454" s="45"/>
      <c r="J454" s="45"/>
    </row>
    <row r="455" ht="30.0" customHeight="1">
      <c r="A455" s="50"/>
      <c r="B455" s="50"/>
      <c r="C455" s="50"/>
      <c r="D455" s="51"/>
      <c r="E455" s="50"/>
      <c r="F455" s="50"/>
      <c r="G455" s="52"/>
      <c r="H455" s="52"/>
      <c r="I455" s="45"/>
      <c r="J455" s="45"/>
    </row>
    <row r="456" ht="30.0" customHeight="1">
      <c r="A456" s="42" t="s">
        <v>1320</v>
      </c>
      <c r="B456" s="42" t="s">
        <v>882</v>
      </c>
      <c r="C456" s="42" t="s">
        <v>883</v>
      </c>
      <c r="D456" s="43" t="s">
        <v>884</v>
      </c>
      <c r="E456" s="42" t="s">
        <v>885</v>
      </c>
      <c r="F456" s="42" t="s">
        <v>886</v>
      </c>
      <c r="G456" s="44" t="s">
        <v>887</v>
      </c>
      <c r="H456" s="44" t="s">
        <v>888</v>
      </c>
      <c r="I456" s="45"/>
      <c r="J456" s="45"/>
    </row>
    <row r="457" ht="30.0" customHeight="1">
      <c r="A457" s="53" t="s">
        <v>889</v>
      </c>
      <c r="B457" s="53" t="s">
        <v>1321</v>
      </c>
      <c r="C457" s="53" t="s">
        <v>944</v>
      </c>
      <c r="D457" s="54" t="s">
        <v>226</v>
      </c>
      <c r="E457" s="53" t="s">
        <v>921</v>
      </c>
      <c r="F457" s="55"/>
      <c r="G457" s="56"/>
      <c r="H457" s="56">
        <v>61.9</v>
      </c>
      <c r="I457" s="61"/>
      <c r="J457" s="61"/>
    </row>
    <row r="458" ht="30.0" customHeight="1">
      <c r="A458" s="57" t="s">
        <v>895</v>
      </c>
      <c r="B458" s="57" t="s">
        <v>1322</v>
      </c>
      <c r="C458" s="57" t="s">
        <v>894</v>
      </c>
      <c r="D458" s="58" t="s">
        <v>1323</v>
      </c>
      <c r="E458" s="57" t="s">
        <v>953</v>
      </c>
      <c r="F458" s="59">
        <v>0.0027</v>
      </c>
      <c r="G458" s="60">
        <v>27.13</v>
      </c>
      <c r="H458" s="60">
        <v>0.07</v>
      </c>
      <c r="I458" s="45"/>
      <c r="J458" s="45"/>
    </row>
    <row r="459" ht="30.0" customHeight="1">
      <c r="A459" s="57" t="s">
        <v>895</v>
      </c>
      <c r="B459" s="57" t="s">
        <v>1324</v>
      </c>
      <c r="C459" s="57" t="s">
        <v>894</v>
      </c>
      <c r="D459" s="58" t="s">
        <v>1325</v>
      </c>
      <c r="E459" s="57" t="s">
        <v>956</v>
      </c>
      <c r="F459" s="59">
        <v>0.0037</v>
      </c>
      <c r="G459" s="60">
        <v>26.34</v>
      </c>
      <c r="H459" s="60">
        <v>0.09</v>
      </c>
      <c r="I459" s="45"/>
      <c r="J459" s="45"/>
    </row>
    <row r="460" ht="30.0" customHeight="1">
      <c r="A460" s="57" t="s">
        <v>895</v>
      </c>
      <c r="B460" s="57" t="s">
        <v>1235</v>
      </c>
      <c r="C460" s="57" t="s">
        <v>894</v>
      </c>
      <c r="D460" s="58" t="s">
        <v>1236</v>
      </c>
      <c r="E460" s="57" t="s">
        <v>946</v>
      </c>
      <c r="F460" s="59">
        <v>0.053</v>
      </c>
      <c r="G460" s="60">
        <v>25.99</v>
      </c>
      <c r="H460" s="60">
        <v>1.37</v>
      </c>
      <c r="I460" s="45"/>
      <c r="J460" s="45"/>
    </row>
    <row r="461" ht="30.0" customHeight="1">
      <c r="A461" s="57" t="s">
        <v>895</v>
      </c>
      <c r="B461" s="57" t="s">
        <v>975</v>
      </c>
      <c r="C461" s="57" t="s">
        <v>894</v>
      </c>
      <c r="D461" s="58" t="s">
        <v>943</v>
      </c>
      <c r="E461" s="57" t="s">
        <v>946</v>
      </c>
      <c r="F461" s="59">
        <v>0.034</v>
      </c>
      <c r="G461" s="60">
        <v>18.02</v>
      </c>
      <c r="H461" s="60">
        <v>0.61</v>
      </c>
      <c r="I461" s="45"/>
      <c r="J461" s="45"/>
    </row>
    <row r="462" ht="30.0" customHeight="1">
      <c r="A462" s="57" t="s">
        <v>898</v>
      </c>
      <c r="B462" s="57" t="s">
        <v>1251</v>
      </c>
      <c r="C462" s="57" t="s">
        <v>894</v>
      </c>
      <c r="D462" s="58" t="s">
        <v>1252</v>
      </c>
      <c r="E462" s="57" t="s">
        <v>82</v>
      </c>
      <c r="F462" s="59">
        <v>0.2808</v>
      </c>
      <c r="G462" s="60">
        <v>48.73</v>
      </c>
      <c r="H462" s="60">
        <v>13.68</v>
      </c>
      <c r="I462" s="45"/>
      <c r="J462" s="45"/>
    </row>
    <row r="463" ht="30.0" customHeight="1">
      <c r="A463" s="57" t="s">
        <v>898</v>
      </c>
      <c r="B463" s="57" t="s">
        <v>1326</v>
      </c>
      <c r="C463" s="57" t="s">
        <v>894</v>
      </c>
      <c r="D463" s="58" t="s">
        <v>1327</v>
      </c>
      <c r="E463" s="57" t="s">
        <v>82</v>
      </c>
      <c r="F463" s="59">
        <v>4.95</v>
      </c>
      <c r="G463" s="60">
        <v>9.31</v>
      </c>
      <c r="H463" s="60">
        <v>46.08</v>
      </c>
      <c r="I463" s="45"/>
      <c r="J463" s="45"/>
    </row>
    <row r="464" ht="30.0" customHeight="1">
      <c r="A464" s="50"/>
      <c r="B464" s="50"/>
      <c r="C464" s="50"/>
      <c r="D464" s="51"/>
      <c r="E464" s="50"/>
      <c r="F464" s="50"/>
      <c r="G464" s="52"/>
      <c r="H464" s="52"/>
      <c r="I464" s="45"/>
      <c r="J464" s="45"/>
    </row>
    <row r="465" ht="30.0" customHeight="1">
      <c r="A465" s="42"/>
      <c r="B465" s="42" t="s">
        <v>882</v>
      </c>
      <c r="C465" s="42" t="s">
        <v>883</v>
      </c>
      <c r="D465" s="43" t="s">
        <v>884</v>
      </c>
      <c r="E465" s="42" t="s">
        <v>885</v>
      </c>
      <c r="F465" s="42" t="s">
        <v>886</v>
      </c>
      <c r="G465" s="44" t="s">
        <v>887</v>
      </c>
      <c r="H465" s="44" t="s">
        <v>888</v>
      </c>
      <c r="I465" s="45"/>
      <c r="J465" s="45"/>
    </row>
    <row r="466" ht="30.0" customHeight="1">
      <c r="A466" s="53" t="s">
        <v>898</v>
      </c>
      <c r="B466" s="53" t="s">
        <v>1253</v>
      </c>
      <c r="C466" s="53" t="s">
        <v>894</v>
      </c>
      <c r="D466" s="54" t="s">
        <v>229</v>
      </c>
      <c r="E466" s="53" t="s">
        <v>39</v>
      </c>
      <c r="F466" s="55">
        <v>1.0</v>
      </c>
      <c r="G466" s="56">
        <v>3.69</v>
      </c>
      <c r="H466" s="56">
        <v>3.69</v>
      </c>
      <c r="I466" s="61"/>
      <c r="J466" s="61"/>
    </row>
    <row r="467" ht="30.0" customHeight="1">
      <c r="A467" s="50"/>
      <c r="B467" s="50"/>
      <c r="C467" s="50"/>
      <c r="D467" s="51"/>
      <c r="E467" s="50"/>
      <c r="F467" s="50"/>
      <c r="G467" s="52"/>
      <c r="H467" s="52"/>
      <c r="I467" s="45"/>
      <c r="J467" s="45"/>
    </row>
    <row r="468" ht="30.0" customHeight="1">
      <c r="A468" s="42" t="s">
        <v>1328</v>
      </c>
      <c r="B468" s="42" t="s">
        <v>882</v>
      </c>
      <c r="C468" s="42" t="s">
        <v>883</v>
      </c>
      <c r="D468" s="43" t="s">
        <v>884</v>
      </c>
      <c r="E468" s="42" t="s">
        <v>885</v>
      </c>
      <c r="F468" s="42" t="s">
        <v>886</v>
      </c>
      <c r="G468" s="44" t="s">
        <v>887</v>
      </c>
      <c r="H468" s="44" t="s">
        <v>888</v>
      </c>
      <c r="I468" s="45"/>
      <c r="J468" s="45"/>
    </row>
    <row r="469" ht="30.0" customHeight="1">
      <c r="A469" s="53" t="s">
        <v>889</v>
      </c>
      <c r="B469" s="53" t="s">
        <v>1329</v>
      </c>
      <c r="C469" s="53" t="s">
        <v>894</v>
      </c>
      <c r="D469" s="54" t="s">
        <v>1330</v>
      </c>
      <c r="E469" s="53" t="s">
        <v>921</v>
      </c>
      <c r="F469" s="55"/>
      <c r="G469" s="56"/>
      <c r="H469" s="56">
        <v>42.54</v>
      </c>
      <c r="I469" s="61"/>
      <c r="J469" s="61"/>
    </row>
    <row r="470" ht="30.0" customHeight="1">
      <c r="A470" s="57" t="s">
        <v>895</v>
      </c>
      <c r="B470" s="57" t="s">
        <v>1324</v>
      </c>
      <c r="C470" s="57" t="s">
        <v>894</v>
      </c>
      <c r="D470" s="58" t="s">
        <v>1325</v>
      </c>
      <c r="E470" s="57" t="s">
        <v>956</v>
      </c>
      <c r="F470" s="59">
        <v>0.0333</v>
      </c>
      <c r="G470" s="60">
        <v>26.34</v>
      </c>
      <c r="H470" s="60">
        <v>0.87</v>
      </c>
      <c r="I470" s="45"/>
      <c r="J470" s="45"/>
    </row>
    <row r="471" ht="30.0" customHeight="1">
      <c r="A471" s="57" t="s">
        <v>895</v>
      </c>
      <c r="B471" s="57" t="s">
        <v>1322</v>
      </c>
      <c r="C471" s="57" t="s">
        <v>894</v>
      </c>
      <c r="D471" s="58" t="s">
        <v>1323</v>
      </c>
      <c r="E471" s="57" t="s">
        <v>953</v>
      </c>
      <c r="F471" s="59">
        <v>0.024</v>
      </c>
      <c r="G471" s="60">
        <v>27.13</v>
      </c>
      <c r="H471" s="60">
        <v>0.65</v>
      </c>
      <c r="I471" s="45"/>
      <c r="J471" s="45"/>
    </row>
    <row r="472" ht="30.0" customHeight="1">
      <c r="A472" s="57" t="s">
        <v>895</v>
      </c>
      <c r="B472" s="57" t="s">
        <v>1331</v>
      </c>
      <c r="C472" s="57" t="s">
        <v>894</v>
      </c>
      <c r="D472" s="58" t="s">
        <v>1332</v>
      </c>
      <c r="E472" s="57" t="s">
        <v>946</v>
      </c>
      <c r="F472" s="59">
        <v>0.153</v>
      </c>
      <c r="G472" s="60">
        <v>24.6</v>
      </c>
      <c r="H472" s="60">
        <v>3.76</v>
      </c>
      <c r="I472" s="45"/>
      <c r="J472" s="45"/>
    </row>
    <row r="473" ht="30.0" customHeight="1">
      <c r="A473" s="57" t="s">
        <v>895</v>
      </c>
      <c r="B473" s="57" t="s">
        <v>975</v>
      </c>
      <c r="C473" s="57" t="s">
        <v>894</v>
      </c>
      <c r="D473" s="58" t="s">
        <v>943</v>
      </c>
      <c r="E473" s="57" t="s">
        <v>946</v>
      </c>
      <c r="F473" s="59">
        <v>0.325</v>
      </c>
      <c r="G473" s="60">
        <v>18.02</v>
      </c>
      <c r="H473" s="60">
        <v>5.85</v>
      </c>
      <c r="I473" s="45"/>
      <c r="J473" s="45"/>
    </row>
    <row r="474" ht="30.0" customHeight="1">
      <c r="A474" s="57" t="s">
        <v>898</v>
      </c>
      <c r="B474" s="57" t="s">
        <v>1333</v>
      </c>
      <c r="C474" s="57" t="s">
        <v>894</v>
      </c>
      <c r="D474" s="58" t="s">
        <v>1334</v>
      </c>
      <c r="E474" s="57" t="s">
        <v>39</v>
      </c>
      <c r="F474" s="59">
        <v>17.749</v>
      </c>
      <c r="G474" s="60">
        <v>1.77</v>
      </c>
      <c r="H474" s="60">
        <v>31.41</v>
      </c>
      <c r="I474" s="45"/>
      <c r="J474" s="45"/>
    </row>
    <row r="475" ht="30.0" customHeight="1">
      <c r="A475" s="50"/>
      <c r="B475" s="50"/>
      <c r="C475" s="50"/>
      <c r="D475" s="51"/>
      <c r="E475" s="50"/>
      <c r="F475" s="50"/>
      <c r="G475" s="52"/>
      <c r="H475" s="52"/>
      <c r="I475" s="45"/>
      <c r="J475" s="45"/>
    </row>
    <row r="476" ht="30.0" customHeight="1">
      <c r="A476" s="42" t="s">
        <v>1335</v>
      </c>
      <c r="B476" s="42" t="s">
        <v>882</v>
      </c>
      <c r="C476" s="42" t="s">
        <v>883</v>
      </c>
      <c r="D476" s="43" t="s">
        <v>884</v>
      </c>
      <c r="E476" s="42" t="s">
        <v>885</v>
      </c>
      <c r="F476" s="42" t="s">
        <v>886</v>
      </c>
      <c r="G476" s="44" t="s">
        <v>887</v>
      </c>
      <c r="H476" s="44" t="s">
        <v>888</v>
      </c>
      <c r="I476" s="45"/>
      <c r="J476" s="45"/>
    </row>
    <row r="477" ht="30.0" customHeight="1">
      <c r="A477" s="53" t="s">
        <v>889</v>
      </c>
      <c r="B477" s="53" t="s">
        <v>1336</v>
      </c>
      <c r="C477" s="53" t="s">
        <v>894</v>
      </c>
      <c r="D477" s="54" t="s">
        <v>1337</v>
      </c>
      <c r="E477" s="53" t="s">
        <v>921</v>
      </c>
      <c r="F477" s="55"/>
      <c r="G477" s="56"/>
      <c r="H477" s="56">
        <v>39.49</v>
      </c>
      <c r="I477" s="61"/>
      <c r="J477" s="61"/>
    </row>
    <row r="478" ht="30.0" customHeight="1">
      <c r="A478" s="57" t="s">
        <v>895</v>
      </c>
      <c r="B478" s="57" t="s">
        <v>1324</v>
      </c>
      <c r="C478" s="57" t="s">
        <v>894</v>
      </c>
      <c r="D478" s="58" t="s">
        <v>1325</v>
      </c>
      <c r="E478" s="57" t="s">
        <v>956</v>
      </c>
      <c r="F478" s="59">
        <v>0.0333</v>
      </c>
      <c r="G478" s="60">
        <v>26.34</v>
      </c>
      <c r="H478" s="60">
        <v>0.87</v>
      </c>
      <c r="I478" s="45"/>
      <c r="J478" s="45"/>
    </row>
    <row r="479" ht="30.0" customHeight="1">
      <c r="A479" s="57" t="s">
        <v>895</v>
      </c>
      <c r="B479" s="57" t="s">
        <v>1322</v>
      </c>
      <c r="C479" s="57" t="s">
        <v>894</v>
      </c>
      <c r="D479" s="58" t="s">
        <v>1323</v>
      </c>
      <c r="E479" s="57" t="s">
        <v>953</v>
      </c>
      <c r="F479" s="59">
        <v>0.024</v>
      </c>
      <c r="G479" s="60">
        <v>27.13</v>
      </c>
      <c r="H479" s="60">
        <v>0.65</v>
      </c>
      <c r="I479" s="45"/>
      <c r="J479" s="45"/>
    </row>
    <row r="480" ht="30.0" customHeight="1">
      <c r="A480" s="57" t="s">
        <v>895</v>
      </c>
      <c r="B480" s="57" t="s">
        <v>1331</v>
      </c>
      <c r="C480" s="57" t="s">
        <v>894</v>
      </c>
      <c r="D480" s="58" t="s">
        <v>1332</v>
      </c>
      <c r="E480" s="57" t="s">
        <v>946</v>
      </c>
      <c r="F480" s="59">
        <v>0.082</v>
      </c>
      <c r="G480" s="60">
        <v>24.6</v>
      </c>
      <c r="H480" s="60">
        <v>2.01</v>
      </c>
      <c r="I480" s="45"/>
      <c r="J480" s="45"/>
    </row>
    <row r="481" ht="30.0" customHeight="1">
      <c r="A481" s="57" t="s">
        <v>895</v>
      </c>
      <c r="B481" s="57" t="s">
        <v>975</v>
      </c>
      <c r="C481" s="57" t="s">
        <v>894</v>
      </c>
      <c r="D481" s="58" t="s">
        <v>943</v>
      </c>
      <c r="E481" s="57" t="s">
        <v>946</v>
      </c>
      <c r="F481" s="59">
        <v>0.253</v>
      </c>
      <c r="G481" s="60">
        <v>18.02</v>
      </c>
      <c r="H481" s="60">
        <v>4.55</v>
      </c>
      <c r="I481" s="45"/>
      <c r="J481" s="45"/>
    </row>
    <row r="482" ht="30.0" customHeight="1">
      <c r="A482" s="57" t="s">
        <v>898</v>
      </c>
      <c r="B482" s="57" t="s">
        <v>1333</v>
      </c>
      <c r="C482" s="57" t="s">
        <v>894</v>
      </c>
      <c r="D482" s="58" t="s">
        <v>1334</v>
      </c>
      <c r="E482" s="57" t="s">
        <v>39</v>
      </c>
      <c r="F482" s="59">
        <v>17.749</v>
      </c>
      <c r="G482" s="60">
        <v>1.77</v>
      </c>
      <c r="H482" s="60">
        <v>31.41</v>
      </c>
      <c r="I482" s="45"/>
      <c r="J482" s="45"/>
    </row>
    <row r="483" ht="30.0" customHeight="1">
      <c r="A483" s="50"/>
      <c r="B483" s="50"/>
      <c r="C483" s="50"/>
      <c r="D483" s="51"/>
      <c r="E483" s="50"/>
      <c r="F483" s="50"/>
      <c r="G483" s="52"/>
      <c r="H483" s="52"/>
      <c r="I483" s="45"/>
      <c r="J483" s="45"/>
    </row>
    <row r="484" ht="30.0" customHeight="1">
      <c r="A484" s="42" t="s">
        <v>1338</v>
      </c>
      <c r="B484" s="42" t="s">
        <v>882</v>
      </c>
      <c r="C484" s="42" t="s">
        <v>883</v>
      </c>
      <c r="D484" s="43" t="s">
        <v>884</v>
      </c>
      <c r="E484" s="42" t="s">
        <v>885</v>
      </c>
      <c r="F484" s="42" t="s">
        <v>886</v>
      </c>
      <c r="G484" s="44" t="s">
        <v>887</v>
      </c>
      <c r="H484" s="44" t="s">
        <v>888</v>
      </c>
      <c r="I484" s="45"/>
      <c r="J484" s="45"/>
    </row>
    <row r="485" ht="30.0" customHeight="1">
      <c r="A485" s="53" t="s">
        <v>889</v>
      </c>
      <c r="B485" s="53" t="s">
        <v>1339</v>
      </c>
      <c r="C485" s="53" t="s">
        <v>894</v>
      </c>
      <c r="D485" s="54" t="s">
        <v>1340</v>
      </c>
      <c r="E485" s="53" t="s">
        <v>39</v>
      </c>
      <c r="F485" s="55"/>
      <c r="G485" s="56"/>
      <c r="H485" s="56">
        <v>2.67</v>
      </c>
      <c r="I485" s="61"/>
      <c r="J485" s="61"/>
    </row>
    <row r="486" ht="30.0" customHeight="1">
      <c r="A486" s="57" t="s">
        <v>895</v>
      </c>
      <c r="B486" s="57" t="s">
        <v>1331</v>
      </c>
      <c r="C486" s="57" t="s">
        <v>894</v>
      </c>
      <c r="D486" s="58" t="s">
        <v>1332</v>
      </c>
      <c r="E486" s="57" t="s">
        <v>946</v>
      </c>
      <c r="F486" s="59">
        <v>0.103</v>
      </c>
      <c r="G486" s="60">
        <v>24.6</v>
      </c>
      <c r="H486" s="60">
        <v>2.53</v>
      </c>
      <c r="I486" s="45"/>
      <c r="J486" s="45"/>
    </row>
    <row r="487" ht="30.0" customHeight="1">
      <c r="A487" s="57" t="s">
        <v>898</v>
      </c>
      <c r="B487" s="57" t="s">
        <v>1341</v>
      </c>
      <c r="C487" s="57" t="s">
        <v>894</v>
      </c>
      <c r="D487" s="58" t="s">
        <v>1342</v>
      </c>
      <c r="E487" s="57" t="s">
        <v>82</v>
      </c>
      <c r="F487" s="59">
        <v>0.004</v>
      </c>
      <c r="G487" s="60">
        <v>37.37</v>
      </c>
      <c r="H487" s="60">
        <v>0.14</v>
      </c>
      <c r="I487" s="45"/>
      <c r="J487" s="45"/>
    </row>
    <row r="488" ht="30.0" customHeight="1">
      <c r="A488" s="50"/>
      <c r="B488" s="50"/>
      <c r="C488" s="50"/>
      <c r="D488" s="51"/>
      <c r="E488" s="50"/>
      <c r="F488" s="50"/>
      <c r="G488" s="52"/>
      <c r="H488" s="52"/>
      <c r="I488" s="45"/>
      <c r="J488" s="45"/>
    </row>
    <row r="489" ht="30.0" customHeight="1">
      <c r="A489" s="42" t="s">
        <v>1343</v>
      </c>
      <c r="B489" s="42" t="s">
        <v>882</v>
      </c>
      <c r="C489" s="42" t="s">
        <v>883</v>
      </c>
      <c r="D489" s="43" t="s">
        <v>884</v>
      </c>
      <c r="E489" s="42" t="s">
        <v>885</v>
      </c>
      <c r="F489" s="42" t="s">
        <v>886</v>
      </c>
      <c r="G489" s="44" t="s">
        <v>887</v>
      </c>
      <c r="H489" s="44" t="s">
        <v>888</v>
      </c>
      <c r="I489" s="45"/>
      <c r="J489" s="45"/>
    </row>
    <row r="490" ht="30.0" customHeight="1">
      <c r="A490" s="53" t="s">
        <v>889</v>
      </c>
      <c r="B490" s="53" t="s">
        <v>1344</v>
      </c>
      <c r="C490" s="53" t="s">
        <v>894</v>
      </c>
      <c r="D490" s="54" t="s">
        <v>1345</v>
      </c>
      <c r="E490" s="53" t="s">
        <v>78</v>
      </c>
      <c r="F490" s="55"/>
      <c r="G490" s="56"/>
      <c r="H490" s="56">
        <v>32.62</v>
      </c>
      <c r="I490" s="61"/>
      <c r="J490" s="61"/>
    </row>
    <row r="491" ht="30.0" customHeight="1">
      <c r="A491" s="57" t="s">
        <v>895</v>
      </c>
      <c r="B491" s="57" t="s">
        <v>1324</v>
      </c>
      <c r="C491" s="57" t="s">
        <v>894</v>
      </c>
      <c r="D491" s="58" t="s">
        <v>1325</v>
      </c>
      <c r="E491" s="57" t="s">
        <v>956</v>
      </c>
      <c r="F491" s="59">
        <v>0.0087</v>
      </c>
      <c r="G491" s="60">
        <v>26.34</v>
      </c>
      <c r="H491" s="60">
        <v>0.22</v>
      </c>
      <c r="I491" s="45"/>
      <c r="J491" s="45"/>
    </row>
    <row r="492" ht="30.0" customHeight="1">
      <c r="A492" s="57" t="s">
        <v>895</v>
      </c>
      <c r="B492" s="57" t="s">
        <v>1322</v>
      </c>
      <c r="C492" s="57" t="s">
        <v>894</v>
      </c>
      <c r="D492" s="58" t="s">
        <v>1323</v>
      </c>
      <c r="E492" s="57" t="s">
        <v>953</v>
      </c>
      <c r="F492" s="59">
        <v>0.0063</v>
      </c>
      <c r="G492" s="60">
        <v>27.13</v>
      </c>
      <c r="H492" s="60">
        <v>0.17</v>
      </c>
      <c r="I492" s="45"/>
      <c r="J492" s="45"/>
    </row>
    <row r="493" ht="30.0" customHeight="1">
      <c r="A493" s="57" t="s">
        <v>895</v>
      </c>
      <c r="B493" s="57" t="s">
        <v>1346</v>
      </c>
      <c r="C493" s="57" t="s">
        <v>894</v>
      </c>
      <c r="D493" s="58" t="s">
        <v>1347</v>
      </c>
      <c r="E493" s="57" t="s">
        <v>950</v>
      </c>
      <c r="F493" s="59">
        <v>0.0117</v>
      </c>
      <c r="G493" s="60">
        <v>534.26</v>
      </c>
      <c r="H493" s="60">
        <v>6.25</v>
      </c>
      <c r="I493" s="45"/>
      <c r="J493" s="45"/>
    </row>
    <row r="494" ht="30.0" customHeight="1">
      <c r="A494" s="57" t="s">
        <v>895</v>
      </c>
      <c r="B494" s="57" t="s">
        <v>1331</v>
      </c>
      <c r="C494" s="57" t="s">
        <v>894</v>
      </c>
      <c r="D494" s="58" t="s">
        <v>1332</v>
      </c>
      <c r="E494" s="57" t="s">
        <v>946</v>
      </c>
      <c r="F494" s="59">
        <v>0.305</v>
      </c>
      <c r="G494" s="60">
        <v>24.6</v>
      </c>
      <c r="H494" s="60">
        <v>7.5</v>
      </c>
      <c r="I494" s="45"/>
      <c r="J494" s="45"/>
    </row>
    <row r="495" ht="30.0" customHeight="1">
      <c r="A495" s="57" t="s">
        <v>895</v>
      </c>
      <c r="B495" s="57" t="s">
        <v>975</v>
      </c>
      <c r="C495" s="57" t="s">
        <v>894</v>
      </c>
      <c r="D495" s="58" t="s">
        <v>943</v>
      </c>
      <c r="E495" s="57" t="s">
        <v>946</v>
      </c>
      <c r="F495" s="59">
        <v>0.35</v>
      </c>
      <c r="G495" s="60">
        <v>18.02</v>
      </c>
      <c r="H495" s="60">
        <v>6.3</v>
      </c>
      <c r="I495" s="45"/>
      <c r="J495" s="45"/>
    </row>
    <row r="496" ht="30.0" customHeight="1">
      <c r="A496" s="57" t="s">
        <v>898</v>
      </c>
      <c r="B496" s="57" t="s">
        <v>1348</v>
      </c>
      <c r="C496" s="57" t="s">
        <v>894</v>
      </c>
      <c r="D496" s="58" t="s">
        <v>1349</v>
      </c>
      <c r="E496" s="57" t="s">
        <v>39</v>
      </c>
      <c r="F496" s="59">
        <v>3.0</v>
      </c>
      <c r="G496" s="60">
        <v>4.06</v>
      </c>
      <c r="H496" s="60">
        <v>12.18</v>
      </c>
      <c r="I496" s="45"/>
      <c r="J496" s="45"/>
    </row>
    <row r="497" ht="30.0" customHeight="1">
      <c r="A497" s="50"/>
      <c r="B497" s="50"/>
      <c r="C497" s="50"/>
      <c r="D497" s="51"/>
      <c r="E497" s="50"/>
      <c r="F497" s="50"/>
      <c r="G497" s="52"/>
      <c r="H497" s="52"/>
      <c r="I497" s="45"/>
      <c r="J497" s="45"/>
    </row>
    <row r="498" ht="30.0" customHeight="1">
      <c r="A498" s="42" t="s">
        <v>1350</v>
      </c>
      <c r="B498" s="42" t="s">
        <v>882</v>
      </c>
      <c r="C498" s="42" t="s">
        <v>883</v>
      </c>
      <c r="D498" s="43" t="s">
        <v>884</v>
      </c>
      <c r="E498" s="42" t="s">
        <v>885</v>
      </c>
      <c r="F498" s="42" t="s">
        <v>886</v>
      </c>
      <c r="G498" s="44" t="s">
        <v>887</v>
      </c>
      <c r="H498" s="44" t="s">
        <v>888</v>
      </c>
      <c r="I498" s="45"/>
      <c r="J498" s="45"/>
    </row>
    <row r="499" ht="30.0" customHeight="1">
      <c r="A499" s="53" t="s">
        <v>889</v>
      </c>
      <c r="B499" s="53" t="s">
        <v>1351</v>
      </c>
      <c r="C499" s="53" t="s">
        <v>891</v>
      </c>
      <c r="D499" s="54" t="s">
        <v>1352</v>
      </c>
      <c r="E499" s="53" t="s">
        <v>933</v>
      </c>
      <c r="F499" s="55"/>
      <c r="G499" s="56"/>
      <c r="H499" s="56">
        <v>74.04</v>
      </c>
      <c r="I499" s="61"/>
      <c r="J499" s="61"/>
    </row>
    <row r="500" ht="30.0" customHeight="1">
      <c r="A500" s="57" t="s">
        <v>898</v>
      </c>
      <c r="B500" s="57" t="s">
        <v>891</v>
      </c>
      <c r="C500" s="57" t="s">
        <v>1353</v>
      </c>
      <c r="D500" s="58" t="s">
        <v>1354</v>
      </c>
      <c r="E500" s="57" t="s">
        <v>1213</v>
      </c>
      <c r="F500" s="62">
        <v>32.9</v>
      </c>
      <c r="G500" s="60">
        <v>0.1354839</v>
      </c>
      <c r="H500" s="60">
        <v>4.45</v>
      </c>
      <c r="I500" s="45"/>
      <c r="J500" s="45"/>
    </row>
    <row r="501" ht="30.0" customHeight="1">
      <c r="A501" s="57" t="s">
        <v>898</v>
      </c>
      <c r="B501" s="57" t="s">
        <v>891</v>
      </c>
      <c r="C501" s="57" t="s">
        <v>1355</v>
      </c>
      <c r="D501" s="58" t="s">
        <v>1356</v>
      </c>
      <c r="E501" s="57" t="s">
        <v>1213</v>
      </c>
      <c r="F501" s="62">
        <v>0.06</v>
      </c>
      <c r="G501" s="60">
        <v>4.2</v>
      </c>
      <c r="H501" s="60">
        <v>0.25</v>
      </c>
      <c r="I501" s="45"/>
      <c r="J501" s="45"/>
    </row>
    <row r="502" ht="30.0" customHeight="1">
      <c r="A502" s="57" t="s">
        <v>938</v>
      </c>
      <c r="B502" s="57" t="s">
        <v>891</v>
      </c>
      <c r="C502" s="57" t="s">
        <v>1357</v>
      </c>
      <c r="D502" s="58" t="s">
        <v>1358</v>
      </c>
      <c r="E502" s="57" t="s">
        <v>941</v>
      </c>
      <c r="F502" s="62">
        <v>19.96</v>
      </c>
      <c r="G502" s="60">
        <v>0.3492063</v>
      </c>
      <c r="H502" s="60">
        <v>6.97</v>
      </c>
      <c r="I502" s="45"/>
      <c r="J502" s="45"/>
    </row>
    <row r="503" ht="30.0" customHeight="1">
      <c r="A503" s="57" t="s">
        <v>938</v>
      </c>
      <c r="B503" s="57" t="s">
        <v>891</v>
      </c>
      <c r="C503" s="57" t="s">
        <v>1359</v>
      </c>
      <c r="D503" s="58" t="s">
        <v>1360</v>
      </c>
      <c r="E503" s="57" t="s">
        <v>921</v>
      </c>
      <c r="F503" s="62">
        <v>102.44</v>
      </c>
      <c r="G503" s="60">
        <v>0.525</v>
      </c>
      <c r="H503" s="60">
        <v>53.78</v>
      </c>
      <c r="I503" s="45"/>
      <c r="J503" s="45"/>
    </row>
    <row r="504" ht="30.0" customHeight="1">
      <c r="A504" s="57" t="s">
        <v>938</v>
      </c>
      <c r="B504" s="57" t="s">
        <v>891</v>
      </c>
      <c r="C504" s="57" t="s">
        <v>1361</v>
      </c>
      <c r="D504" s="58" t="s">
        <v>1332</v>
      </c>
      <c r="E504" s="57" t="s">
        <v>941</v>
      </c>
      <c r="F504" s="62">
        <v>24.6</v>
      </c>
      <c r="G504" s="60">
        <v>0.3492063</v>
      </c>
      <c r="H504" s="60">
        <v>8.59</v>
      </c>
      <c r="I504" s="45"/>
      <c r="J504" s="45"/>
    </row>
    <row r="505" ht="30.0" customHeight="1">
      <c r="A505" s="50"/>
      <c r="B505" s="50"/>
      <c r="C505" s="50"/>
      <c r="D505" s="51"/>
      <c r="E505" s="50"/>
      <c r="F505" s="50"/>
      <c r="G505" s="52"/>
      <c r="H505" s="52"/>
      <c r="I505" s="45"/>
      <c r="J505" s="45"/>
    </row>
    <row r="506" ht="30.0" customHeight="1">
      <c r="A506" s="42" t="s">
        <v>1362</v>
      </c>
      <c r="B506" s="42" t="s">
        <v>882</v>
      </c>
      <c r="C506" s="42" t="s">
        <v>883</v>
      </c>
      <c r="D506" s="43" t="s">
        <v>884</v>
      </c>
      <c r="E506" s="42" t="s">
        <v>885</v>
      </c>
      <c r="F506" s="42" t="s">
        <v>886</v>
      </c>
      <c r="G506" s="44" t="s">
        <v>887</v>
      </c>
      <c r="H506" s="44" t="s">
        <v>888</v>
      </c>
      <c r="I506" s="45"/>
      <c r="J506" s="45"/>
    </row>
    <row r="507" ht="30.0" customHeight="1">
      <c r="A507" s="53" t="s">
        <v>889</v>
      </c>
      <c r="B507" s="53" t="s">
        <v>1363</v>
      </c>
      <c r="C507" s="53" t="s">
        <v>894</v>
      </c>
      <c r="D507" s="54" t="s">
        <v>1364</v>
      </c>
      <c r="E507" s="53" t="s">
        <v>78</v>
      </c>
      <c r="F507" s="55"/>
      <c r="G507" s="56"/>
      <c r="H507" s="56">
        <v>57.53</v>
      </c>
      <c r="I507" s="61"/>
      <c r="J507" s="61"/>
    </row>
    <row r="508" ht="30.0" customHeight="1">
      <c r="A508" s="57" t="s">
        <v>895</v>
      </c>
      <c r="B508" s="57" t="s">
        <v>1324</v>
      </c>
      <c r="C508" s="57" t="s">
        <v>894</v>
      </c>
      <c r="D508" s="58" t="s">
        <v>1325</v>
      </c>
      <c r="E508" s="57" t="s">
        <v>956</v>
      </c>
      <c r="F508" s="59">
        <v>0.0183</v>
      </c>
      <c r="G508" s="60">
        <v>26.34</v>
      </c>
      <c r="H508" s="60">
        <v>0.48</v>
      </c>
      <c r="I508" s="45"/>
      <c r="J508" s="45"/>
    </row>
    <row r="509" ht="30.0" customHeight="1">
      <c r="A509" s="57" t="s">
        <v>895</v>
      </c>
      <c r="B509" s="57" t="s">
        <v>1322</v>
      </c>
      <c r="C509" s="57" t="s">
        <v>894</v>
      </c>
      <c r="D509" s="58" t="s">
        <v>1323</v>
      </c>
      <c r="E509" s="57" t="s">
        <v>953</v>
      </c>
      <c r="F509" s="59">
        <v>0.0132</v>
      </c>
      <c r="G509" s="60">
        <v>27.13</v>
      </c>
      <c r="H509" s="60">
        <v>0.35</v>
      </c>
      <c r="I509" s="45"/>
      <c r="J509" s="45"/>
    </row>
    <row r="510" ht="30.0" customHeight="1">
      <c r="A510" s="57" t="s">
        <v>895</v>
      </c>
      <c r="B510" s="57" t="s">
        <v>975</v>
      </c>
      <c r="C510" s="57" t="s">
        <v>894</v>
      </c>
      <c r="D510" s="58" t="s">
        <v>943</v>
      </c>
      <c r="E510" s="57" t="s">
        <v>946</v>
      </c>
      <c r="F510" s="59">
        <v>0.207</v>
      </c>
      <c r="G510" s="60">
        <v>18.02</v>
      </c>
      <c r="H510" s="60">
        <v>3.73</v>
      </c>
      <c r="I510" s="45"/>
      <c r="J510" s="45"/>
    </row>
    <row r="511" ht="30.0" customHeight="1">
      <c r="A511" s="57" t="s">
        <v>895</v>
      </c>
      <c r="B511" s="57" t="s">
        <v>1331</v>
      </c>
      <c r="C511" s="57" t="s">
        <v>894</v>
      </c>
      <c r="D511" s="58" t="s">
        <v>1332</v>
      </c>
      <c r="E511" s="57" t="s">
        <v>946</v>
      </c>
      <c r="F511" s="59">
        <v>0.112</v>
      </c>
      <c r="G511" s="60">
        <v>24.6</v>
      </c>
      <c r="H511" s="60">
        <v>2.75</v>
      </c>
      <c r="I511" s="45"/>
      <c r="J511" s="45"/>
    </row>
    <row r="512" ht="30.0" customHeight="1">
      <c r="A512" s="57" t="s">
        <v>898</v>
      </c>
      <c r="B512" s="57" t="s">
        <v>1365</v>
      </c>
      <c r="C512" s="57" t="s">
        <v>894</v>
      </c>
      <c r="D512" s="58" t="s">
        <v>1366</v>
      </c>
      <c r="E512" s="57" t="s">
        <v>82</v>
      </c>
      <c r="F512" s="59">
        <v>0.006</v>
      </c>
      <c r="G512" s="60">
        <v>23.0</v>
      </c>
      <c r="H512" s="60">
        <v>0.13</v>
      </c>
      <c r="I512" s="45"/>
      <c r="J512" s="45"/>
    </row>
    <row r="513" ht="30.0" customHeight="1">
      <c r="A513" s="57" t="s">
        <v>898</v>
      </c>
      <c r="B513" s="57" t="s">
        <v>1367</v>
      </c>
      <c r="C513" s="57" t="s">
        <v>894</v>
      </c>
      <c r="D513" s="58" t="s">
        <v>1368</v>
      </c>
      <c r="E513" s="57" t="s">
        <v>82</v>
      </c>
      <c r="F513" s="59">
        <v>0.0012</v>
      </c>
      <c r="G513" s="60">
        <v>129.33</v>
      </c>
      <c r="H513" s="60">
        <v>0.15</v>
      </c>
      <c r="I513" s="45"/>
      <c r="J513" s="45"/>
    </row>
    <row r="514" ht="30.0" customHeight="1">
      <c r="A514" s="57" t="s">
        <v>898</v>
      </c>
      <c r="B514" s="57" t="s">
        <v>1369</v>
      </c>
      <c r="C514" s="57" t="s">
        <v>894</v>
      </c>
      <c r="D514" s="58" t="s">
        <v>1370</v>
      </c>
      <c r="E514" s="57" t="s">
        <v>78</v>
      </c>
      <c r="F514" s="59">
        <v>1.05</v>
      </c>
      <c r="G514" s="60">
        <v>31.84</v>
      </c>
      <c r="H514" s="60">
        <v>33.43</v>
      </c>
      <c r="I514" s="45"/>
      <c r="J514" s="45"/>
    </row>
    <row r="515" ht="30.0" customHeight="1">
      <c r="A515" s="57" t="s">
        <v>898</v>
      </c>
      <c r="B515" s="57" t="s">
        <v>1371</v>
      </c>
      <c r="C515" s="57" t="s">
        <v>894</v>
      </c>
      <c r="D515" s="58" t="s">
        <v>1372</v>
      </c>
      <c r="E515" s="57" t="s">
        <v>1373</v>
      </c>
      <c r="F515" s="59">
        <v>0.198</v>
      </c>
      <c r="G515" s="60">
        <v>29.54</v>
      </c>
      <c r="H515" s="60">
        <v>5.84</v>
      </c>
      <c r="I515" s="45"/>
      <c r="J515" s="45"/>
    </row>
    <row r="516" ht="30.0" customHeight="1">
      <c r="A516" s="57" t="s">
        <v>898</v>
      </c>
      <c r="B516" s="57" t="s">
        <v>1374</v>
      </c>
      <c r="C516" s="57" t="s">
        <v>894</v>
      </c>
      <c r="D516" s="58" t="s">
        <v>1375</v>
      </c>
      <c r="E516" s="57" t="s">
        <v>82</v>
      </c>
      <c r="F516" s="59">
        <v>0.045</v>
      </c>
      <c r="G516" s="60">
        <v>237.14</v>
      </c>
      <c r="H516" s="60">
        <v>10.67</v>
      </c>
      <c r="I516" s="45"/>
      <c r="J516" s="45"/>
    </row>
    <row r="517" ht="30.0" customHeight="1">
      <c r="A517" s="50"/>
      <c r="B517" s="50"/>
      <c r="C517" s="50"/>
      <c r="D517" s="51"/>
      <c r="E517" s="50"/>
      <c r="F517" s="50"/>
      <c r="G517" s="52"/>
      <c r="H517" s="52"/>
      <c r="I517" s="45"/>
      <c r="J517" s="45"/>
    </row>
    <row r="518" ht="30.0" customHeight="1">
      <c r="A518" s="42" t="s">
        <v>1376</v>
      </c>
      <c r="B518" s="42" t="s">
        <v>882</v>
      </c>
      <c r="C518" s="42" t="s">
        <v>883</v>
      </c>
      <c r="D518" s="43" t="s">
        <v>884</v>
      </c>
      <c r="E518" s="42" t="s">
        <v>885</v>
      </c>
      <c r="F518" s="42" t="s">
        <v>886</v>
      </c>
      <c r="G518" s="44" t="s">
        <v>887</v>
      </c>
      <c r="H518" s="44" t="s">
        <v>888</v>
      </c>
      <c r="I518" s="45"/>
      <c r="J518" s="45"/>
    </row>
    <row r="519" ht="30.0" customHeight="1">
      <c r="A519" s="53" t="s">
        <v>889</v>
      </c>
      <c r="B519" s="53" t="s">
        <v>1377</v>
      </c>
      <c r="C519" s="53" t="s">
        <v>894</v>
      </c>
      <c r="D519" s="54" t="s">
        <v>1378</v>
      </c>
      <c r="E519" s="53" t="s">
        <v>78</v>
      </c>
      <c r="F519" s="55"/>
      <c r="G519" s="56"/>
      <c r="H519" s="56">
        <v>82.1</v>
      </c>
      <c r="I519" s="61"/>
      <c r="J519" s="61"/>
    </row>
    <row r="520" ht="30.0" customHeight="1">
      <c r="A520" s="57" t="s">
        <v>895</v>
      </c>
      <c r="B520" s="57" t="s">
        <v>1379</v>
      </c>
      <c r="C520" s="57" t="s">
        <v>894</v>
      </c>
      <c r="D520" s="58" t="s">
        <v>1380</v>
      </c>
      <c r="E520" s="57" t="s">
        <v>78</v>
      </c>
      <c r="F520" s="59">
        <v>0.3684</v>
      </c>
      <c r="G520" s="60">
        <v>72.31</v>
      </c>
      <c r="H520" s="60">
        <v>26.63</v>
      </c>
      <c r="I520" s="45"/>
      <c r="J520" s="45"/>
    </row>
    <row r="521" ht="30.0" customHeight="1">
      <c r="A521" s="57" t="s">
        <v>895</v>
      </c>
      <c r="B521" s="57" t="s">
        <v>1381</v>
      </c>
      <c r="C521" s="57" t="s">
        <v>894</v>
      </c>
      <c r="D521" s="58" t="s">
        <v>1382</v>
      </c>
      <c r="E521" s="57" t="s">
        <v>78</v>
      </c>
      <c r="F521" s="59">
        <v>0.6316</v>
      </c>
      <c r="G521" s="60">
        <v>51.93</v>
      </c>
      <c r="H521" s="60">
        <v>32.79</v>
      </c>
      <c r="I521" s="45"/>
      <c r="J521" s="45"/>
    </row>
    <row r="522" ht="30.0" customHeight="1">
      <c r="A522" s="57" t="s">
        <v>895</v>
      </c>
      <c r="B522" s="57" t="s">
        <v>1383</v>
      </c>
      <c r="C522" s="57" t="s">
        <v>894</v>
      </c>
      <c r="D522" s="58" t="s">
        <v>1384</v>
      </c>
      <c r="E522" s="57" t="s">
        <v>39</v>
      </c>
      <c r="F522" s="59">
        <v>0.0348</v>
      </c>
      <c r="G522" s="60">
        <v>34.23</v>
      </c>
      <c r="H522" s="60">
        <v>1.19</v>
      </c>
      <c r="I522" s="45"/>
      <c r="J522" s="45"/>
    </row>
    <row r="523" ht="30.0" customHeight="1">
      <c r="A523" s="57" t="s">
        <v>895</v>
      </c>
      <c r="B523" s="57" t="s">
        <v>1385</v>
      </c>
      <c r="C523" s="57" t="s">
        <v>894</v>
      </c>
      <c r="D523" s="58" t="s">
        <v>1386</v>
      </c>
      <c r="E523" s="57" t="s">
        <v>39</v>
      </c>
      <c r="F523" s="59">
        <v>0.0196</v>
      </c>
      <c r="G523" s="60">
        <v>61.3</v>
      </c>
      <c r="H523" s="60">
        <v>1.2</v>
      </c>
      <c r="I523" s="45"/>
      <c r="J523" s="45"/>
    </row>
    <row r="524" ht="30.0" customHeight="1">
      <c r="A524" s="57" t="s">
        <v>895</v>
      </c>
      <c r="B524" s="57" t="s">
        <v>1387</v>
      </c>
      <c r="C524" s="57" t="s">
        <v>894</v>
      </c>
      <c r="D524" s="58" t="s">
        <v>1388</v>
      </c>
      <c r="E524" s="57" t="s">
        <v>39</v>
      </c>
      <c r="F524" s="59">
        <v>0.0863</v>
      </c>
      <c r="G524" s="60">
        <v>38.51</v>
      </c>
      <c r="H524" s="60">
        <v>3.32</v>
      </c>
      <c r="I524" s="45"/>
      <c r="J524" s="45"/>
    </row>
    <row r="525" ht="30.0" customHeight="1">
      <c r="A525" s="57" t="s">
        <v>895</v>
      </c>
      <c r="B525" s="57" t="s">
        <v>1389</v>
      </c>
      <c r="C525" s="57" t="s">
        <v>894</v>
      </c>
      <c r="D525" s="58" t="s">
        <v>1390</v>
      </c>
      <c r="E525" s="57" t="s">
        <v>39</v>
      </c>
      <c r="F525" s="59">
        <v>0.0831</v>
      </c>
      <c r="G525" s="60">
        <v>61.56</v>
      </c>
      <c r="H525" s="60">
        <v>5.11</v>
      </c>
      <c r="I525" s="45"/>
      <c r="J525" s="45"/>
    </row>
    <row r="526" ht="30.0" customHeight="1">
      <c r="A526" s="57" t="s">
        <v>895</v>
      </c>
      <c r="B526" s="57" t="s">
        <v>1391</v>
      </c>
      <c r="C526" s="57" t="s">
        <v>894</v>
      </c>
      <c r="D526" s="58" t="s">
        <v>1392</v>
      </c>
      <c r="E526" s="57" t="s">
        <v>39</v>
      </c>
      <c r="F526" s="59">
        <v>0.0074</v>
      </c>
      <c r="G526" s="60">
        <v>41.59</v>
      </c>
      <c r="H526" s="60">
        <v>0.3</v>
      </c>
      <c r="I526" s="45"/>
      <c r="J526" s="45"/>
    </row>
    <row r="527" ht="30.0" customHeight="1">
      <c r="A527" s="57" t="s">
        <v>895</v>
      </c>
      <c r="B527" s="57" t="s">
        <v>1393</v>
      </c>
      <c r="C527" s="57" t="s">
        <v>894</v>
      </c>
      <c r="D527" s="58" t="s">
        <v>1394</v>
      </c>
      <c r="E527" s="57" t="s">
        <v>39</v>
      </c>
      <c r="F527" s="59">
        <v>0.0043</v>
      </c>
      <c r="G527" s="60">
        <v>83.84</v>
      </c>
      <c r="H527" s="60">
        <v>0.36</v>
      </c>
      <c r="I527" s="45"/>
      <c r="J527" s="45"/>
    </row>
    <row r="528" ht="30.0" customHeight="1">
      <c r="A528" s="57" t="s">
        <v>895</v>
      </c>
      <c r="B528" s="57" t="s">
        <v>1395</v>
      </c>
      <c r="C528" s="57" t="s">
        <v>894</v>
      </c>
      <c r="D528" s="58" t="s">
        <v>1396</v>
      </c>
      <c r="E528" s="57" t="s">
        <v>39</v>
      </c>
      <c r="F528" s="59">
        <v>0.0043</v>
      </c>
      <c r="G528" s="60">
        <v>51.28</v>
      </c>
      <c r="H528" s="60">
        <v>0.22</v>
      </c>
      <c r="I528" s="45"/>
      <c r="J528" s="45"/>
    </row>
    <row r="529" ht="30.0" customHeight="1">
      <c r="A529" s="57" t="s">
        <v>895</v>
      </c>
      <c r="B529" s="57" t="s">
        <v>1397</v>
      </c>
      <c r="C529" s="57" t="s">
        <v>894</v>
      </c>
      <c r="D529" s="58" t="s">
        <v>1398</v>
      </c>
      <c r="E529" s="57" t="s">
        <v>39</v>
      </c>
      <c r="F529" s="59">
        <v>0.0367</v>
      </c>
      <c r="G529" s="60">
        <v>94.36</v>
      </c>
      <c r="H529" s="60">
        <v>3.46</v>
      </c>
      <c r="I529" s="45"/>
      <c r="J529" s="45"/>
    </row>
    <row r="530" ht="30.0" customHeight="1">
      <c r="A530" s="57" t="s">
        <v>895</v>
      </c>
      <c r="B530" s="57" t="s">
        <v>1399</v>
      </c>
      <c r="C530" s="57" t="s">
        <v>894</v>
      </c>
      <c r="D530" s="58" t="s">
        <v>1400</v>
      </c>
      <c r="E530" s="57" t="s">
        <v>39</v>
      </c>
      <c r="F530" s="59">
        <v>0.0184</v>
      </c>
      <c r="G530" s="60">
        <v>85.03</v>
      </c>
      <c r="H530" s="60">
        <v>1.56</v>
      </c>
      <c r="I530" s="45"/>
      <c r="J530" s="45"/>
    </row>
    <row r="531" ht="30.0" customHeight="1">
      <c r="A531" s="57" t="s">
        <v>895</v>
      </c>
      <c r="B531" s="57" t="s">
        <v>1401</v>
      </c>
      <c r="C531" s="57" t="s">
        <v>894</v>
      </c>
      <c r="D531" s="58" t="s">
        <v>1402</v>
      </c>
      <c r="E531" s="57" t="s">
        <v>39</v>
      </c>
      <c r="F531" s="59">
        <v>0.0021</v>
      </c>
      <c r="G531" s="60">
        <v>105.61</v>
      </c>
      <c r="H531" s="60">
        <v>0.22</v>
      </c>
      <c r="I531" s="45"/>
      <c r="J531" s="45"/>
    </row>
    <row r="532" ht="30.0" customHeight="1">
      <c r="A532" s="57" t="s">
        <v>895</v>
      </c>
      <c r="B532" s="57" t="s">
        <v>1403</v>
      </c>
      <c r="C532" s="57" t="s">
        <v>894</v>
      </c>
      <c r="D532" s="58" t="s">
        <v>1404</v>
      </c>
      <c r="E532" s="57" t="s">
        <v>39</v>
      </c>
      <c r="F532" s="59">
        <v>0.0043</v>
      </c>
      <c r="G532" s="60">
        <v>255.92</v>
      </c>
      <c r="H532" s="60">
        <v>1.1</v>
      </c>
      <c r="I532" s="45"/>
      <c r="J532" s="45"/>
    </row>
    <row r="533" ht="30.0" customHeight="1">
      <c r="A533" s="57" t="s">
        <v>895</v>
      </c>
      <c r="B533" s="57" t="s">
        <v>1405</v>
      </c>
      <c r="C533" s="57" t="s">
        <v>894</v>
      </c>
      <c r="D533" s="58" t="s">
        <v>1406</v>
      </c>
      <c r="E533" s="57" t="s">
        <v>39</v>
      </c>
      <c r="F533" s="59">
        <v>0.0566</v>
      </c>
      <c r="G533" s="60">
        <v>47.39</v>
      </c>
      <c r="H533" s="60">
        <v>2.68</v>
      </c>
      <c r="I533" s="45"/>
      <c r="J533" s="45"/>
    </row>
    <row r="534" ht="30.0" customHeight="1">
      <c r="A534" s="57" t="s">
        <v>895</v>
      </c>
      <c r="B534" s="57" t="s">
        <v>1407</v>
      </c>
      <c r="C534" s="57" t="s">
        <v>894</v>
      </c>
      <c r="D534" s="58" t="s">
        <v>1408</v>
      </c>
      <c r="E534" s="57" t="s">
        <v>78</v>
      </c>
      <c r="F534" s="59">
        <v>0.0178</v>
      </c>
      <c r="G534" s="60">
        <v>6.91</v>
      </c>
      <c r="H534" s="60">
        <v>0.12</v>
      </c>
      <c r="I534" s="45"/>
      <c r="J534" s="45"/>
    </row>
    <row r="535" ht="30.0" customHeight="1">
      <c r="A535" s="57" t="s">
        <v>895</v>
      </c>
      <c r="B535" s="57" t="s">
        <v>1409</v>
      </c>
      <c r="C535" s="57" t="s">
        <v>894</v>
      </c>
      <c r="D535" s="58" t="s">
        <v>1410</v>
      </c>
      <c r="E535" s="57" t="s">
        <v>39</v>
      </c>
      <c r="F535" s="59">
        <v>0.0566</v>
      </c>
      <c r="G535" s="60">
        <v>5.69</v>
      </c>
      <c r="H535" s="60">
        <v>0.32</v>
      </c>
      <c r="I535" s="45"/>
      <c r="J535" s="45"/>
    </row>
    <row r="536" ht="30.0" customHeight="1">
      <c r="A536" s="57" t="s">
        <v>895</v>
      </c>
      <c r="B536" s="57" t="s">
        <v>1411</v>
      </c>
      <c r="C536" s="57" t="s">
        <v>894</v>
      </c>
      <c r="D536" s="58" t="s">
        <v>1412</v>
      </c>
      <c r="E536" s="57" t="s">
        <v>39</v>
      </c>
      <c r="F536" s="59">
        <v>0.2192</v>
      </c>
      <c r="G536" s="60">
        <v>6.97</v>
      </c>
      <c r="H536" s="60">
        <v>1.52</v>
      </c>
      <c r="I536" s="45"/>
      <c r="J536" s="45"/>
    </row>
    <row r="537" ht="30.0" customHeight="1">
      <c r="A537" s="50"/>
      <c r="B537" s="50"/>
      <c r="C537" s="50"/>
      <c r="D537" s="51"/>
      <c r="E537" s="50"/>
      <c r="F537" s="50"/>
      <c r="G537" s="52"/>
      <c r="H537" s="52"/>
      <c r="I537" s="45"/>
      <c r="J537" s="45"/>
    </row>
    <row r="538" ht="30.0" customHeight="1">
      <c r="A538" s="42" t="s">
        <v>1413</v>
      </c>
      <c r="B538" s="42" t="s">
        <v>882</v>
      </c>
      <c r="C538" s="42" t="s">
        <v>883</v>
      </c>
      <c r="D538" s="43" t="s">
        <v>884</v>
      </c>
      <c r="E538" s="42" t="s">
        <v>885</v>
      </c>
      <c r="F538" s="42" t="s">
        <v>886</v>
      </c>
      <c r="G538" s="44" t="s">
        <v>887</v>
      </c>
      <c r="H538" s="44" t="s">
        <v>888</v>
      </c>
      <c r="I538" s="45"/>
      <c r="J538" s="45"/>
    </row>
    <row r="539" ht="30.0" customHeight="1">
      <c r="A539" s="53" t="s">
        <v>889</v>
      </c>
      <c r="B539" s="53" t="s">
        <v>1414</v>
      </c>
      <c r="C539" s="53" t="s">
        <v>894</v>
      </c>
      <c r="D539" s="54" t="s">
        <v>1415</v>
      </c>
      <c r="E539" s="53" t="s">
        <v>921</v>
      </c>
      <c r="F539" s="55"/>
      <c r="G539" s="56"/>
      <c r="H539" s="56">
        <v>11.25</v>
      </c>
      <c r="I539" s="61"/>
      <c r="J539" s="61"/>
    </row>
    <row r="540" ht="30.0" customHeight="1">
      <c r="A540" s="57" t="s">
        <v>895</v>
      </c>
      <c r="B540" s="57" t="s">
        <v>971</v>
      </c>
      <c r="C540" s="57" t="s">
        <v>894</v>
      </c>
      <c r="D540" s="58" t="s">
        <v>972</v>
      </c>
      <c r="E540" s="57" t="s">
        <v>956</v>
      </c>
      <c r="F540" s="59">
        <v>0.0482</v>
      </c>
      <c r="G540" s="60">
        <v>24.98</v>
      </c>
      <c r="H540" s="60">
        <v>1.2</v>
      </c>
      <c r="I540" s="45"/>
      <c r="J540" s="45"/>
    </row>
    <row r="541" ht="30.0" customHeight="1">
      <c r="A541" s="57" t="s">
        <v>895</v>
      </c>
      <c r="B541" s="57" t="s">
        <v>973</v>
      </c>
      <c r="C541" s="57" t="s">
        <v>894</v>
      </c>
      <c r="D541" s="58" t="s">
        <v>974</v>
      </c>
      <c r="E541" s="57" t="s">
        <v>953</v>
      </c>
      <c r="F541" s="59">
        <v>0.0699</v>
      </c>
      <c r="G541" s="60">
        <v>26.95</v>
      </c>
      <c r="H541" s="60">
        <v>1.88</v>
      </c>
      <c r="I541" s="45"/>
      <c r="J541" s="45"/>
    </row>
    <row r="542" ht="30.0" customHeight="1">
      <c r="A542" s="57" t="s">
        <v>895</v>
      </c>
      <c r="B542" s="57" t="s">
        <v>975</v>
      </c>
      <c r="C542" s="57" t="s">
        <v>894</v>
      </c>
      <c r="D542" s="58" t="s">
        <v>943</v>
      </c>
      <c r="E542" s="57" t="s">
        <v>946</v>
      </c>
      <c r="F542" s="59">
        <v>0.2972</v>
      </c>
      <c r="G542" s="60">
        <v>18.02</v>
      </c>
      <c r="H542" s="60">
        <v>5.35</v>
      </c>
      <c r="I542" s="45"/>
      <c r="J542" s="45"/>
    </row>
    <row r="543" ht="30.0" customHeight="1">
      <c r="A543" s="57" t="s">
        <v>895</v>
      </c>
      <c r="B543" s="57" t="s">
        <v>1416</v>
      </c>
      <c r="C543" s="57" t="s">
        <v>894</v>
      </c>
      <c r="D543" s="58" t="s">
        <v>1417</v>
      </c>
      <c r="E543" s="57" t="s">
        <v>946</v>
      </c>
      <c r="F543" s="59">
        <v>0.1055</v>
      </c>
      <c r="G543" s="60">
        <v>26.73</v>
      </c>
      <c r="H543" s="60">
        <v>2.82</v>
      </c>
      <c r="I543" s="45"/>
      <c r="J543" s="45"/>
    </row>
    <row r="544" ht="30.0" customHeight="1">
      <c r="A544" s="50"/>
      <c r="B544" s="50"/>
      <c r="C544" s="50"/>
      <c r="D544" s="51"/>
      <c r="E544" s="50"/>
      <c r="F544" s="50"/>
      <c r="G544" s="52"/>
      <c r="H544" s="52"/>
      <c r="I544" s="45"/>
      <c r="J544" s="45"/>
    </row>
    <row r="545" ht="30.0" customHeight="1">
      <c r="A545" s="42" t="s">
        <v>1418</v>
      </c>
      <c r="B545" s="42" t="s">
        <v>882</v>
      </c>
      <c r="C545" s="42" t="s">
        <v>883</v>
      </c>
      <c r="D545" s="43" t="s">
        <v>884</v>
      </c>
      <c r="E545" s="42" t="s">
        <v>885</v>
      </c>
      <c r="F545" s="42" t="s">
        <v>886</v>
      </c>
      <c r="G545" s="44" t="s">
        <v>887</v>
      </c>
      <c r="H545" s="44" t="s">
        <v>888</v>
      </c>
      <c r="I545" s="45"/>
      <c r="J545" s="45"/>
    </row>
    <row r="546" ht="30.0" customHeight="1">
      <c r="A546" s="53" t="s">
        <v>889</v>
      </c>
      <c r="B546" s="53" t="s">
        <v>264</v>
      </c>
      <c r="C546" s="53" t="s">
        <v>891</v>
      </c>
      <c r="D546" s="54" t="s">
        <v>265</v>
      </c>
      <c r="E546" s="53" t="s">
        <v>921</v>
      </c>
      <c r="F546" s="55"/>
      <c r="G546" s="56"/>
      <c r="H546" s="56">
        <v>47.47</v>
      </c>
      <c r="I546" s="61"/>
      <c r="J546" s="61"/>
    </row>
    <row r="547" ht="30.0" customHeight="1">
      <c r="A547" s="57" t="s">
        <v>895</v>
      </c>
      <c r="B547" s="57" t="s">
        <v>1204</v>
      </c>
      <c r="C547" s="57" t="s">
        <v>891</v>
      </c>
      <c r="D547" s="58" t="s">
        <v>977</v>
      </c>
      <c r="E547" s="57" t="s">
        <v>941</v>
      </c>
      <c r="F547" s="59">
        <v>1.1</v>
      </c>
      <c r="G547" s="60">
        <v>25.14</v>
      </c>
      <c r="H547" s="60">
        <v>27.65</v>
      </c>
      <c r="I547" s="45"/>
      <c r="J547" s="45"/>
    </row>
    <row r="548" ht="30.0" customHeight="1">
      <c r="A548" s="57" t="s">
        <v>895</v>
      </c>
      <c r="B548" s="57" t="s">
        <v>942</v>
      </c>
      <c r="C548" s="57" t="s">
        <v>891</v>
      </c>
      <c r="D548" s="58" t="s">
        <v>943</v>
      </c>
      <c r="E548" s="57" t="s">
        <v>941</v>
      </c>
      <c r="F548" s="59">
        <v>1.1</v>
      </c>
      <c r="G548" s="60">
        <v>18.02</v>
      </c>
      <c r="H548" s="60">
        <v>19.82</v>
      </c>
      <c r="I548" s="45"/>
      <c r="J548" s="45"/>
    </row>
    <row r="549" ht="30.0" customHeight="1">
      <c r="A549" s="50"/>
      <c r="B549" s="50"/>
      <c r="C549" s="50"/>
      <c r="D549" s="51"/>
      <c r="E549" s="50"/>
      <c r="F549" s="50"/>
      <c r="G549" s="52"/>
      <c r="H549" s="52"/>
      <c r="I549" s="45"/>
      <c r="J549" s="45"/>
    </row>
    <row r="550" ht="30.0" customHeight="1">
      <c r="A550" s="42" t="s">
        <v>1419</v>
      </c>
      <c r="B550" s="42" t="s">
        <v>882</v>
      </c>
      <c r="C550" s="42" t="s">
        <v>883</v>
      </c>
      <c r="D550" s="43" t="s">
        <v>884</v>
      </c>
      <c r="E550" s="42" t="s">
        <v>885</v>
      </c>
      <c r="F550" s="42" t="s">
        <v>886</v>
      </c>
      <c r="G550" s="44" t="s">
        <v>887</v>
      </c>
      <c r="H550" s="44" t="s">
        <v>888</v>
      </c>
      <c r="I550" s="45"/>
      <c r="J550" s="45"/>
    </row>
    <row r="551" ht="30.0" customHeight="1">
      <c r="A551" s="53" t="s">
        <v>889</v>
      </c>
      <c r="B551" s="53" t="s">
        <v>1420</v>
      </c>
      <c r="C551" s="53" t="s">
        <v>891</v>
      </c>
      <c r="D551" s="54" t="s">
        <v>268</v>
      </c>
      <c r="E551" s="53" t="s">
        <v>1421</v>
      </c>
      <c r="F551" s="55"/>
      <c r="G551" s="56"/>
      <c r="H551" s="56">
        <v>68.06</v>
      </c>
      <c r="I551" s="61"/>
      <c r="J551" s="61"/>
    </row>
    <row r="552" ht="30.0" customHeight="1">
      <c r="A552" s="57" t="s">
        <v>895</v>
      </c>
      <c r="B552" s="57" t="s">
        <v>1422</v>
      </c>
      <c r="C552" s="57" t="s">
        <v>891</v>
      </c>
      <c r="D552" s="58" t="s">
        <v>1423</v>
      </c>
      <c r="E552" s="57" t="s">
        <v>941</v>
      </c>
      <c r="F552" s="59">
        <v>1.6</v>
      </c>
      <c r="G552" s="60">
        <v>24.52</v>
      </c>
      <c r="H552" s="60">
        <v>39.23</v>
      </c>
      <c r="I552" s="45"/>
      <c r="J552" s="45"/>
    </row>
    <row r="553" ht="30.0" customHeight="1">
      <c r="A553" s="57" t="s">
        <v>895</v>
      </c>
      <c r="B553" s="57" t="s">
        <v>942</v>
      </c>
      <c r="C553" s="57" t="s">
        <v>891</v>
      </c>
      <c r="D553" s="58" t="s">
        <v>943</v>
      </c>
      <c r="E553" s="57" t="s">
        <v>941</v>
      </c>
      <c r="F553" s="59">
        <v>1.6</v>
      </c>
      <c r="G553" s="60">
        <v>18.02</v>
      </c>
      <c r="H553" s="60">
        <v>28.83</v>
      </c>
      <c r="I553" s="45"/>
      <c r="J553" s="45"/>
    </row>
    <row r="554" ht="30.0" customHeight="1">
      <c r="A554" s="50"/>
      <c r="B554" s="50"/>
      <c r="C554" s="50"/>
      <c r="D554" s="51"/>
      <c r="E554" s="50"/>
      <c r="F554" s="50"/>
      <c r="G554" s="52"/>
      <c r="H554" s="52"/>
      <c r="I554" s="45"/>
      <c r="J554" s="45"/>
    </row>
    <row r="555" ht="30.0" customHeight="1">
      <c r="A555" s="42" t="s">
        <v>1424</v>
      </c>
      <c r="B555" s="42" t="s">
        <v>882</v>
      </c>
      <c r="C555" s="42" t="s">
        <v>883</v>
      </c>
      <c r="D555" s="43" t="s">
        <v>884</v>
      </c>
      <c r="E555" s="42" t="s">
        <v>885</v>
      </c>
      <c r="F555" s="42" t="s">
        <v>886</v>
      </c>
      <c r="G555" s="44" t="s">
        <v>887</v>
      </c>
      <c r="H555" s="44" t="s">
        <v>888</v>
      </c>
      <c r="I555" s="45"/>
      <c r="J555" s="45"/>
    </row>
    <row r="556" ht="30.0" customHeight="1">
      <c r="A556" s="53" t="s">
        <v>889</v>
      </c>
      <c r="B556" s="53" t="s">
        <v>1425</v>
      </c>
      <c r="C556" s="53" t="s">
        <v>891</v>
      </c>
      <c r="D556" s="54" t="s">
        <v>273</v>
      </c>
      <c r="E556" s="53" t="s">
        <v>921</v>
      </c>
      <c r="F556" s="55"/>
      <c r="G556" s="56"/>
      <c r="H556" s="56">
        <v>45.54</v>
      </c>
      <c r="I556" s="61"/>
      <c r="J556" s="61"/>
    </row>
    <row r="557" ht="30.0" customHeight="1">
      <c r="A557" s="57" t="s">
        <v>898</v>
      </c>
      <c r="B557" s="57" t="s">
        <v>891</v>
      </c>
      <c r="C557" s="57" t="s">
        <v>1426</v>
      </c>
      <c r="D557" s="58" t="s">
        <v>1427</v>
      </c>
      <c r="E557" s="57" t="s">
        <v>1213</v>
      </c>
      <c r="F557" s="62">
        <v>1.14</v>
      </c>
      <c r="G557" s="60">
        <v>17.3793103</v>
      </c>
      <c r="H557" s="60">
        <v>19.81</v>
      </c>
      <c r="I557" s="45"/>
      <c r="J557" s="45"/>
    </row>
    <row r="558" ht="30.0" customHeight="1">
      <c r="A558" s="57" t="s">
        <v>938</v>
      </c>
      <c r="B558" s="57" t="s">
        <v>891</v>
      </c>
      <c r="C558" s="57" t="s">
        <v>1428</v>
      </c>
      <c r="D558" s="58" t="s">
        <v>1429</v>
      </c>
      <c r="E558" s="57" t="s">
        <v>950</v>
      </c>
      <c r="F558" s="62">
        <v>358.27</v>
      </c>
      <c r="G558" s="60">
        <v>0.008316</v>
      </c>
      <c r="H558" s="60">
        <v>2.97</v>
      </c>
      <c r="I558" s="45"/>
      <c r="J558" s="45"/>
    </row>
    <row r="559" ht="30.0" customHeight="1">
      <c r="A559" s="57" t="s">
        <v>938</v>
      </c>
      <c r="B559" s="57" t="s">
        <v>891</v>
      </c>
      <c r="C559" s="57" t="s">
        <v>1204</v>
      </c>
      <c r="D559" s="58" t="s">
        <v>977</v>
      </c>
      <c r="E559" s="57" t="s">
        <v>941</v>
      </c>
      <c r="F559" s="62">
        <v>25.14</v>
      </c>
      <c r="G559" s="60">
        <v>0.6666667</v>
      </c>
      <c r="H559" s="60">
        <v>16.76</v>
      </c>
      <c r="I559" s="45"/>
      <c r="J559" s="45"/>
    </row>
    <row r="560" ht="30.0" customHeight="1">
      <c r="A560" s="57" t="s">
        <v>938</v>
      </c>
      <c r="B560" s="57" t="s">
        <v>891</v>
      </c>
      <c r="C560" s="57" t="s">
        <v>942</v>
      </c>
      <c r="D560" s="58" t="s">
        <v>943</v>
      </c>
      <c r="E560" s="57" t="s">
        <v>941</v>
      </c>
      <c r="F560" s="62">
        <v>18.02</v>
      </c>
      <c r="G560" s="60">
        <v>0.3333333</v>
      </c>
      <c r="H560" s="60">
        <v>6.0</v>
      </c>
      <c r="I560" s="45"/>
      <c r="J560" s="45"/>
    </row>
    <row r="561" ht="30.0" customHeight="1">
      <c r="A561" s="50"/>
      <c r="B561" s="50"/>
      <c r="C561" s="50"/>
      <c r="D561" s="51"/>
      <c r="E561" s="50"/>
      <c r="F561" s="50"/>
      <c r="G561" s="52"/>
      <c r="H561" s="52"/>
      <c r="I561" s="45"/>
      <c r="J561" s="45"/>
    </row>
    <row r="562" ht="30.0" customHeight="1">
      <c r="A562" s="42" t="s">
        <v>1430</v>
      </c>
      <c r="B562" s="42" t="s">
        <v>882</v>
      </c>
      <c r="C562" s="42" t="s">
        <v>883</v>
      </c>
      <c r="D562" s="43" t="s">
        <v>884</v>
      </c>
      <c r="E562" s="42" t="s">
        <v>885</v>
      </c>
      <c r="F562" s="42" t="s">
        <v>886</v>
      </c>
      <c r="G562" s="44" t="s">
        <v>887</v>
      </c>
      <c r="H562" s="44" t="s">
        <v>888</v>
      </c>
      <c r="I562" s="45"/>
      <c r="J562" s="45"/>
    </row>
    <row r="563" ht="30.0" customHeight="1">
      <c r="A563" s="53" t="s">
        <v>889</v>
      </c>
      <c r="B563" s="53" t="s">
        <v>1431</v>
      </c>
      <c r="C563" s="53" t="s">
        <v>891</v>
      </c>
      <c r="D563" s="54" t="s">
        <v>276</v>
      </c>
      <c r="E563" s="53" t="s">
        <v>921</v>
      </c>
      <c r="F563" s="55"/>
      <c r="G563" s="56"/>
      <c r="H563" s="56">
        <v>64.1</v>
      </c>
      <c r="I563" s="61"/>
      <c r="J563" s="61"/>
    </row>
    <row r="564" ht="30.0" customHeight="1">
      <c r="A564" s="57" t="s">
        <v>898</v>
      </c>
      <c r="B564" s="57" t="s">
        <v>891</v>
      </c>
      <c r="C564" s="57" t="s">
        <v>1432</v>
      </c>
      <c r="D564" s="58" t="s">
        <v>1433</v>
      </c>
      <c r="E564" s="57" t="s">
        <v>1213</v>
      </c>
      <c r="F564" s="62">
        <v>2.01</v>
      </c>
      <c r="G564" s="60">
        <v>17.3793103</v>
      </c>
      <c r="H564" s="60">
        <v>34.93</v>
      </c>
      <c r="I564" s="45"/>
      <c r="J564" s="45"/>
    </row>
    <row r="565" ht="30.0" customHeight="1">
      <c r="A565" s="57" t="s">
        <v>938</v>
      </c>
      <c r="B565" s="57" t="s">
        <v>891</v>
      </c>
      <c r="C565" s="57" t="s">
        <v>1428</v>
      </c>
      <c r="D565" s="58" t="s">
        <v>1429</v>
      </c>
      <c r="E565" s="57" t="s">
        <v>950</v>
      </c>
      <c r="F565" s="62">
        <v>358.27</v>
      </c>
      <c r="G565" s="60">
        <v>0.012936</v>
      </c>
      <c r="H565" s="60">
        <v>4.63</v>
      </c>
      <c r="I565" s="45"/>
      <c r="J565" s="45"/>
    </row>
    <row r="566" ht="30.0" customHeight="1">
      <c r="A566" s="57" t="s">
        <v>938</v>
      </c>
      <c r="B566" s="57" t="s">
        <v>891</v>
      </c>
      <c r="C566" s="57" t="s">
        <v>1204</v>
      </c>
      <c r="D566" s="58" t="s">
        <v>977</v>
      </c>
      <c r="E566" s="57" t="s">
        <v>941</v>
      </c>
      <c r="F566" s="62">
        <v>25.14</v>
      </c>
      <c r="G566" s="60">
        <v>0.7189542</v>
      </c>
      <c r="H566" s="60">
        <v>18.07</v>
      </c>
      <c r="I566" s="45"/>
      <c r="J566" s="45"/>
    </row>
    <row r="567" ht="30.0" customHeight="1">
      <c r="A567" s="57" t="s">
        <v>938</v>
      </c>
      <c r="B567" s="57" t="s">
        <v>891</v>
      </c>
      <c r="C567" s="57" t="s">
        <v>942</v>
      </c>
      <c r="D567" s="58" t="s">
        <v>943</v>
      </c>
      <c r="E567" s="57" t="s">
        <v>941</v>
      </c>
      <c r="F567" s="62">
        <v>18.02</v>
      </c>
      <c r="G567" s="60">
        <v>0.3594771</v>
      </c>
      <c r="H567" s="60">
        <v>6.47</v>
      </c>
      <c r="I567" s="45"/>
      <c r="J567" s="45"/>
    </row>
    <row r="568" ht="30.0" customHeight="1">
      <c r="A568" s="50"/>
      <c r="B568" s="50"/>
      <c r="C568" s="50"/>
      <c r="D568" s="51"/>
      <c r="E568" s="50"/>
      <c r="F568" s="50"/>
      <c r="G568" s="52"/>
      <c r="H568" s="52"/>
      <c r="I568" s="45"/>
      <c r="J568" s="45"/>
    </row>
    <row r="569" ht="30.0" customHeight="1">
      <c r="A569" s="42" t="s">
        <v>1434</v>
      </c>
      <c r="B569" s="42" t="s">
        <v>882</v>
      </c>
      <c r="C569" s="42" t="s">
        <v>883</v>
      </c>
      <c r="D569" s="43" t="s">
        <v>884</v>
      </c>
      <c r="E569" s="42" t="s">
        <v>885</v>
      </c>
      <c r="F569" s="42" t="s">
        <v>886</v>
      </c>
      <c r="G569" s="44" t="s">
        <v>887</v>
      </c>
      <c r="H569" s="44" t="s">
        <v>888</v>
      </c>
      <c r="I569" s="45"/>
      <c r="J569" s="45"/>
    </row>
    <row r="570" ht="30.0" customHeight="1">
      <c r="A570" s="53" t="s">
        <v>889</v>
      </c>
      <c r="B570" s="53" t="s">
        <v>1435</v>
      </c>
      <c r="C570" s="53" t="s">
        <v>894</v>
      </c>
      <c r="D570" s="54" t="s">
        <v>1436</v>
      </c>
      <c r="E570" s="53" t="s">
        <v>921</v>
      </c>
      <c r="F570" s="55"/>
      <c r="G570" s="56"/>
      <c r="H570" s="56">
        <v>620.18</v>
      </c>
      <c r="I570" s="61"/>
      <c r="J570" s="61"/>
    </row>
    <row r="571" ht="30.0" customHeight="1">
      <c r="A571" s="57" t="s">
        <v>895</v>
      </c>
      <c r="B571" s="57" t="s">
        <v>1437</v>
      </c>
      <c r="C571" s="57" t="s">
        <v>894</v>
      </c>
      <c r="D571" s="58" t="s">
        <v>1438</v>
      </c>
      <c r="E571" s="57" t="s">
        <v>950</v>
      </c>
      <c r="F571" s="59">
        <v>0.017</v>
      </c>
      <c r="G571" s="60">
        <v>556.79</v>
      </c>
      <c r="H571" s="60">
        <v>9.46</v>
      </c>
      <c r="I571" s="45"/>
      <c r="J571" s="45"/>
    </row>
    <row r="572" ht="30.0" customHeight="1">
      <c r="A572" s="57" t="s">
        <v>895</v>
      </c>
      <c r="B572" s="57" t="s">
        <v>975</v>
      </c>
      <c r="C572" s="57" t="s">
        <v>894</v>
      </c>
      <c r="D572" s="58" t="s">
        <v>943</v>
      </c>
      <c r="E572" s="57" t="s">
        <v>946</v>
      </c>
      <c r="F572" s="59">
        <v>2.1</v>
      </c>
      <c r="G572" s="60">
        <v>18.02</v>
      </c>
      <c r="H572" s="60">
        <v>37.84</v>
      </c>
      <c r="I572" s="45"/>
      <c r="J572" s="45"/>
    </row>
    <row r="573" ht="30.0" customHeight="1">
      <c r="A573" s="57" t="s">
        <v>895</v>
      </c>
      <c r="B573" s="57" t="s">
        <v>976</v>
      </c>
      <c r="C573" s="57" t="s">
        <v>894</v>
      </c>
      <c r="D573" s="58" t="s">
        <v>977</v>
      </c>
      <c r="E573" s="57" t="s">
        <v>946</v>
      </c>
      <c r="F573" s="59">
        <v>4.199</v>
      </c>
      <c r="G573" s="60">
        <v>25.14</v>
      </c>
      <c r="H573" s="60">
        <v>105.56</v>
      </c>
      <c r="I573" s="45"/>
      <c r="J573" s="45"/>
    </row>
    <row r="574" ht="30.0" customHeight="1">
      <c r="A574" s="57" t="s">
        <v>898</v>
      </c>
      <c r="B574" s="57" t="s">
        <v>1439</v>
      </c>
      <c r="C574" s="57" t="s">
        <v>894</v>
      </c>
      <c r="D574" s="58" t="s">
        <v>1440</v>
      </c>
      <c r="E574" s="57" t="s">
        <v>39</v>
      </c>
      <c r="F574" s="59">
        <v>25.68</v>
      </c>
      <c r="G574" s="60">
        <v>17.99</v>
      </c>
      <c r="H574" s="60">
        <v>461.98</v>
      </c>
      <c r="I574" s="45"/>
      <c r="J574" s="45"/>
    </row>
    <row r="575" ht="30.0" customHeight="1">
      <c r="A575" s="57" t="s">
        <v>898</v>
      </c>
      <c r="B575" s="57" t="s">
        <v>1441</v>
      </c>
      <c r="C575" s="57" t="s">
        <v>894</v>
      </c>
      <c r="D575" s="58" t="s">
        <v>1442</v>
      </c>
      <c r="E575" s="57" t="s">
        <v>82</v>
      </c>
      <c r="F575" s="59">
        <v>0.545</v>
      </c>
      <c r="G575" s="60">
        <v>9.81</v>
      </c>
      <c r="H575" s="60">
        <v>5.34</v>
      </c>
      <c r="I575" s="45"/>
      <c r="J575" s="45"/>
    </row>
    <row r="576" ht="30.0" customHeight="1">
      <c r="A576" s="50"/>
      <c r="B576" s="50"/>
      <c r="C576" s="50"/>
      <c r="D576" s="51"/>
      <c r="E576" s="50"/>
      <c r="F576" s="50"/>
      <c r="G576" s="52"/>
      <c r="H576" s="52"/>
      <c r="I576" s="45"/>
      <c r="J576" s="45"/>
    </row>
    <row r="577" ht="30.0" customHeight="1">
      <c r="A577" s="42" t="s">
        <v>1443</v>
      </c>
      <c r="B577" s="42" t="s">
        <v>882</v>
      </c>
      <c r="C577" s="42" t="s">
        <v>883</v>
      </c>
      <c r="D577" s="43" t="s">
        <v>884</v>
      </c>
      <c r="E577" s="42" t="s">
        <v>885</v>
      </c>
      <c r="F577" s="42" t="s">
        <v>886</v>
      </c>
      <c r="G577" s="44" t="s">
        <v>887</v>
      </c>
      <c r="H577" s="44" t="s">
        <v>888</v>
      </c>
      <c r="I577" s="45"/>
      <c r="J577" s="45"/>
    </row>
    <row r="578" ht="30.0" customHeight="1">
      <c r="A578" s="53" t="s">
        <v>889</v>
      </c>
      <c r="B578" s="53" t="s">
        <v>1444</v>
      </c>
      <c r="C578" s="53" t="s">
        <v>894</v>
      </c>
      <c r="D578" s="54" t="s">
        <v>1445</v>
      </c>
      <c r="E578" s="53" t="s">
        <v>921</v>
      </c>
      <c r="F578" s="55"/>
      <c r="G578" s="56"/>
      <c r="H578" s="56">
        <v>4.1</v>
      </c>
      <c r="I578" s="61"/>
      <c r="J578" s="61"/>
    </row>
    <row r="579" ht="30.0" customHeight="1">
      <c r="A579" s="57" t="s">
        <v>895</v>
      </c>
      <c r="B579" s="57" t="s">
        <v>1446</v>
      </c>
      <c r="C579" s="57" t="s">
        <v>894</v>
      </c>
      <c r="D579" s="58" t="s">
        <v>1447</v>
      </c>
      <c r="E579" s="57" t="s">
        <v>950</v>
      </c>
      <c r="F579" s="59">
        <v>0.0042</v>
      </c>
      <c r="G579" s="60">
        <v>533.24</v>
      </c>
      <c r="H579" s="60">
        <v>2.23</v>
      </c>
      <c r="I579" s="45"/>
      <c r="J579" s="45"/>
    </row>
    <row r="580" ht="30.0" customHeight="1">
      <c r="A580" s="57" t="s">
        <v>895</v>
      </c>
      <c r="B580" s="57" t="s">
        <v>975</v>
      </c>
      <c r="C580" s="57" t="s">
        <v>894</v>
      </c>
      <c r="D580" s="58" t="s">
        <v>943</v>
      </c>
      <c r="E580" s="57" t="s">
        <v>946</v>
      </c>
      <c r="F580" s="59">
        <v>0.007</v>
      </c>
      <c r="G580" s="60">
        <v>18.02</v>
      </c>
      <c r="H580" s="60">
        <v>0.12</v>
      </c>
      <c r="I580" s="45"/>
      <c r="J580" s="45"/>
    </row>
    <row r="581" ht="30.0" customHeight="1">
      <c r="A581" s="57" t="s">
        <v>895</v>
      </c>
      <c r="B581" s="57" t="s">
        <v>976</v>
      </c>
      <c r="C581" s="57" t="s">
        <v>894</v>
      </c>
      <c r="D581" s="58" t="s">
        <v>977</v>
      </c>
      <c r="E581" s="57" t="s">
        <v>946</v>
      </c>
      <c r="F581" s="59">
        <v>0.07</v>
      </c>
      <c r="G581" s="60">
        <v>25.14</v>
      </c>
      <c r="H581" s="60">
        <v>1.75</v>
      </c>
      <c r="I581" s="45"/>
      <c r="J581" s="45"/>
    </row>
    <row r="582" ht="30.0" customHeight="1">
      <c r="A582" s="50"/>
      <c r="B582" s="50"/>
      <c r="C582" s="50"/>
      <c r="D582" s="51"/>
      <c r="E582" s="50"/>
      <c r="F582" s="50"/>
      <c r="G582" s="52"/>
      <c r="H582" s="52"/>
      <c r="I582" s="45"/>
      <c r="J582" s="45"/>
    </row>
    <row r="583" ht="30.0" customHeight="1">
      <c r="A583" s="42" t="s">
        <v>1448</v>
      </c>
      <c r="B583" s="42" t="s">
        <v>882</v>
      </c>
      <c r="C583" s="42" t="s">
        <v>883</v>
      </c>
      <c r="D583" s="43" t="s">
        <v>884</v>
      </c>
      <c r="E583" s="42" t="s">
        <v>885</v>
      </c>
      <c r="F583" s="42" t="s">
        <v>886</v>
      </c>
      <c r="G583" s="44" t="s">
        <v>887</v>
      </c>
      <c r="H583" s="44" t="s">
        <v>888</v>
      </c>
      <c r="I583" s="45"/>
      <c r="J583" s="45"/>
    </row>
    <row r="584" ht="30.0" customHeight="1">
      <c r="A584" s="53" t="s">
        <v>889</v>
      </c>
      <c r="B584" s="53" t="s">
        <v>1449</v>
      </c>
      <c r="C584" s="53" t="s">
        <v>891</v>
      </c>
      <c r="D584" s="54" t="s">
        <v>287</v>
      </c>
      <c r="E584" s="53" t="s">
        <v>921</v>
      </c>
      <c r="F584" s="55"/>
      <c r="G584" s="56"/>
      <c r="H584" s="56">
        <v>11.31</v>
      </c>
      <c r="I584" s="61"/>
      <c r="J584" s="61"/>
    </row>
    <row r="585" ht="30.0" customHeight="1">
      <c r="A585" s="57" t="s">
        <v>938</v>
      </c>
      <c r="B585" s="57" t="s">
        <v>891</v>
      </c>
      <c r="C585" s="57" t="s">
        <v>1450</v>
      </c>
      <c r="D585" s="58" t="s">
        <v>1451</v>
      </c>
      <c r="E585" s="57" t="s">
        <v>950</v>
      </c>
      <c r="F585" s="62">
        <v>544.53</v>
      </c>
      <c r="G585" s="60">
        <v>0.0055</v>
      </c>
      <c r="H585" s="60">
        <v>2.99</v>
      </c>
      <c r="I585" s="45"/>
      <c r="J585" s="45"/>
    </row>
    <row r="586" ht="30.0" customHeight="1">
      <c r="A586" s="57" t="s">
        <v>938</v>
      </c>
      <c r="B586" s="57" t="s">
        <v>891</v>
      </c>
      <c r="C586" s="57" t="s">
        <v>1204</v>
      </c>
      <c r="D586" s="58" t="s">
        <v>977</v>
      </c>
      <c r="E586" s="57" t="s">
        <v>941</v>
      </c>
      <c r="F586" s="62">
        <v>25.14</v>
      </c>
      <c r="G586" s="60">
        <v>0.1929825</v>
      </c>
      <c r="H586" s="60">
        <v>4.85</v>
      </c>
      <c r="I586" s="45"/>
      <c r="J586" s="45"/>
    </row>
    <row r="587" ht="30.0" customHeight="1">
      <c r="A587" s="57" t="s">
        <v>938</v>
      </c>
      <c r="B587" s="57" t="s">
        <v>891</v>
      </c>
      <c r="C587" s="57" t="s">
        <v>942</v>
      </c>
      <c r="D587" s="58" t="s">
        <v>943</v>
      </c>
      <c r="E587" s="57" t="s">
        <v>941</v>
      </c>
      <c r="F587" s="62">
        <v>18.02</v>
      </c>
      <c r="G587" s="60">
        <v>0.1929825</v>
      </c>
      <c r="H587" s="60">
        <v>3.47</v>
      </c>
      <c r="I587" s="45"/>
      <c r="J587" s="45"/>
    </row>
    <row r="588" ht="30.0" customHeight="1">
      <c r="A588" s="50"/>
      <c r="B588" s="50"/>
      <c r="C588" s="50"/>
      <c r="D588" s="51"/>
      <c r="E588" s="50"/>
      <c r="F588" s="50"/>
      <c r="G588" s="52"/>
      <c r="H588" s="52"/>
      <c r="I588" s="45"/>
      <c r="J588" s="45"/>
    </row>
    <row r="589" ht="30.0" customHeight="1">
      <c r="A589" s="42" t="s">
        <v>1452</v>
      </c>
      <c r="B589" s="42" t="s">
        <v>882</v>
      </c>
      <c r="C589" s="42" t="s">
        <v>883</v>
      </c>
      <c r="D589" s="43" t="s">
        <v>884</v>
      </c>
      <c r="E589" s="42" t="s">
        <v>885</v>
      </c>
      <c r="F589" s="42" t="s">
        <v>886</v>
      </c>
      <c r="G589" s="44" t="s">
        <v>887</v>
      </c>
      <c r="H589" s="44" t="s">
        <v>888</v>
      </c>
      <c r="I589" s="45"/>
      <c r="J589" s="45"/>
    </row>
    <row r="590" ht="30.0" customHeight="1">
      <c r="A590" s="53" t="s">
        <v>889</v>
      </c>
      <c r="B590" s="53" t="s">
        <v>1453</v>
      </c>
      <c r="C590" s="53" t="s">
        <v>891</v>
      </c>
      <c r="D590" s="54" t="s">
        <v>290</v>
      </c>
      <c r="E590" s="53" t="s">
        <v>921</v>
      </c>
      <c r="F590" s="55"/>
      <c r="G590" s="56"/>
      <c r="H590" s="56">
        <v>27.26</v>
      </c>
      <c r="I590" s="61"/>
      <c r="J590" s="61"/>
    </row>
    <row r="591" ht="30.0" customHeight="1">
      <c r="A591" s="57" t="s">
        <v>938</v>
      </c>
      <c r="B591" s="57" t="s">
        <v>891</v>
      </c>
      <c r="C591" s="57" t="s">
        <v>1454</v>
      </c>
      <c r="D591" s="58" t="s">
        <v>1455</v>
      </c>
      <c r="E591" s="57" t="s">
        <v>950</v>
      </c>
      <c r="F591" s="62">
        <v>340.71</v>
      </c>
      <c r="G591" s="60">
        <v>0.022</v>
      </c>
      <c r="H591" s="60">
        <v>7.49</v>
      </c>
      <c r="I591" s="45"/>
      <c r="J591" s="45"/>
    </row>
    <row r="592" ht="30.0" customHeight="1">
      <c r="A592" s="57" t="s">
        <v>938</v>
      </c>
      <c r="B592" s="57" t="s">
        <v>891</v>
      </c>
      <c r="C592" s="57" t="s">
        <v>1204</v>
      </c>
      <c r="D592" s="58" t="s">
        <v>977</v>
      </c>
      <c r="E592" s="57" t="s">
        <v>941</v>
      </c>
      <c r="F592" s="62">
        <v>25.14</v>
      </c>
      <c r="G592" s="60">
        <v>0.4583333</v>
      </c>
      <c r="H592" s="60">
        <v>11.52</v>
      </c>
      <c r="I592" s="45"/>
      <c r="J592" s="45"/>
    </row>
    <row r="593" ht="30.0" customHeight="1">
      <c r="A593" s="57" t="s">
        <v>938</v>
      </c>
      <c r="B593" s="57" t="s">
        <v>891</v>
      </c>
      <c r="C593" s="57" t="s">
        <v>942</v>
      </c>
      <c r="D593" s="58" t="s">
        <v>943</v>
      </c>
      <c r="E593" s="57" t="s">
        <v>941</v>
      </c>
      <c r="F593" s="62">
        <v>18.02</v>
      </c>
      <c r="G593" s="60">
        <v>0.4583333</v>
      </c>
      <c r="H593" s="60">
        <v>8.25</v>
      </c>
      <c r="I593" s="45"/>
      <c r="J593" s="45"/>
    </row>
    <row r="594" ht="30.0" customHeight="1">
      <c r="A594" s="50"/>
      <c r="B594" s="50"/>
      <c r="C594" s="50"/>
      <c r="D594" s="51"/>
      <c r="E594" s="50"/>
      <c r="F594" s="50"/>
      <c r="G594" s="52"/>
      <c r="H594" s="52"/>
      <c r="I594" s="45"/>
      <c r="J594" s="45"/>
    </row>
    <row r="595" ht="30.0" customHeight="1">
      <c r="A595" s="42" t="s">
        <v>1456</v>
      </c>
      <c r="B595" s="42" t="s">
        <v>882</v>
      </c>
      <c r="C595" s="42" t="s">
        <v>883</v>
      </c>
      <c r="D595" s="43" t="s">
        <v>884</v>
      </c>
      <c r="E595" s="42" t="s">
        <v>885</v>
      </c>
      <c r="F595" s="42" t="s">
        <v>886</v>
      </c>
      <c r="G595" s="44" t="s">
        <v>887</v>
      </c>
      <c r="H595" s="44" t="s">
        <v>888</v>
      </c>
      <c r="I595" s="45"/>
      <c r="J595" s="45"/>
    </row>
    <row r="596" ht="30.0" customHeight="1">
      <c r="A596" s="53" t="s">
        <v>889</v>
      </c>
      <c r="B596" s="53" t="s">
        <v>1457</v>
      </c>
      <c r="C596" s="53" t="s">
        <v>894</v>
      </c>
      <c r="D596" s="54" t="s">
        <v>1458</v>
      </c>
      <c r="E596" s="53" t="s">
        <v>78</v>
      </c>
      <c r="F596" s="55"/>
      <c r="G596" s="56"/>
      <c r="H596" s="56">
        <v>75.67</v>
      </c>
      <c r="I596" s="61"/>
      <c r="J596" s="61"/>
    </row>
    <row r="597" ht="30.0" customHeight="1">
      <c r="A597" s="57" t="s">
        <v>895</v>
      </c>
      <c r="B597" s="57" t="s">
        <v>1459</v>
      </c>
      <c r="C597" s="57" t="s">
        <v>894</v>
      </c>
      <c r="D597" s="58" t="s">
        <v>1460</v>
      </c>
      <c r="E597" s="57" t="s">
        <v>921</v>
      </c>
      <c r="F597" s="59">
        <v>0.213</v>
      </c>
      <c r="G597" s="60">
        <v>247.59</v>
      </c>
      <c r="H597" s="60">
        <v>52.73</v>
      </c>
      <c r="I597" s="45"/>
      <c r="J597" s="45"/>
    </row>
    <row r="598" ht="30.0" customHeight="1">
      <c r="A598" s="57" t="s">
        <v>895</v>
      </c>
      <c r="B598" s="57" t="s">
        <v>1085</v>
      </c>
      <c r="C598" s="57" t="s">
        <v>894</v>
      </c>
      <c r="D598" s="58" t="s">
        <v>1086</v>
      </c>
      <c r="E598" s="57" t="s">
        <v>82</v>
      </c>
      <c r="F598" s="59">
        <v>0.49</v>
      </c>
      <c r="G598" s="60">
        <v>12.56</v>
      </c>
      <c r="H598" s="60">
        <v>6.15</v>
      </c>
      <c r="I598" s="45"/>
      <c r="J598" s="45"/>
    </row>
    <row r="599" ht="30.0" customHeight="1">
      <c r="A599" s="57" t="s">
        <v>895</v>
      </c>
      <c r="B599" s="57" t="s">
        <v>1461</v>
      </c>
      <c r="C599" s="57" t="s">
        <v>894</v>
      </c>
      <c r="D599" s="58" t="s">
        <v>1462</v>
      </c>
      <c r="E599" s="57" t="s">
        <v>950</v>
      </c>
      <c r="F599" s="59">
        <v>0.024</v>
      </c>
      <c r="G599" s="60">
        <v>462.69</v>
      </c>
      <c r="H599" s="60">
        <v>11.1</v>
      </c>
      <c r="I599" s="45"/>
      <c r="J599" s="45"/>
    </row>
    <row r="600" ht="30.0" customHeight="1">
      <c r="A600" s="57" t="s">
        <v>895</v>
      </c>
      <c r="B600" s="57" t="s">
        <v>1463</v>
      </c>
      <c r="C600" s="57" t="s">
        <v>894</v>
      </c>
      <c r="D600" s="58" t="s">
        <v>1464</v>
      </c>
      <c r="E600" s="57" t="s">
        <v>950</v>
      </c>
      <c r="F600" s="59">
        <v>0.0019</v>
      </c>
      <c r="G600" s="60">
        <v>527.29</v>
      </c>
      <c r="H600" s="60">
        <v>1.0</v>
      </c>
      <c r="I600" s="45"/>
      <c r="J600" s="45"/>
    </row>
    <row r="601" ht="30.0" customHeight="1">
      <c r="A601" s="57" t="s">
        <v>895</v>
      </c>
      <c r="B601" s="57" t="s">
        <v>975</v>
      </c>
      <c r="C601" s="57" t="s">
        <v>894</v>
      </c>
      <c r="D601" s="58" t="s">
        <v>943</v>
      </c>
      <c r="E601" s="57" t="s">
        <v>946</v>
      </c>
      <c r="F601" s="59">
        <v>0.094</v>
      </c>
      <c r="G601" s="60">
        <v>18.02</v>
      </c>
      <c r="H601" s="60">
        <v>1.69</v>
      </c>
      <c r="I601" s="45"/>
      <c r="J601" s="45"/>
    </row>
    <row r="602" ht="30.0" customHeight="1">
      <c r="A602" s="57" t="s">
        <v>895</v>
      </c>
      <c r="B602" s="57" t="s">
        <v>976</v>
      </c>
      <c r="C602" s="57" t="s">
        <v>894</v>
      </c>
      <c r="D602" s="58" t="s">
        <v>977</v>
      </c>
      <c r="E602" s="57" t="s">
        <v>946</v>
      </c>
      <c r="F602" s="59">
        <v>0.068</v>
      </c>
      <c r="G602" s="60">
        <v>25.14</v>
      </c>
      <c r="H602" s="60">
        <v>1.7</v>
      </c>
      <c r="I602" s="45"/>
      <c r="J602" s="45"/>
    </row>
    <row r="603" ht="30.0" customHeight="1">
      <c r="A603" s="57" t="s">
        <v>898</v>
      </c>
      <c r="B603" s="57" t="s">
        <v>1465</v>
      </c>
      <c r="C603" s="57" t="s">
        <v>894</v>
      </c>
      <c r="D603" s="58" t="s">
        <v>1466</v>
      </c>
      <c r="E603" s="57" t="s">
        <v>1276</v>
      </c>
      <c r="F603" s="59">
        <v>0.007</v>
      </c>
      <c r="G603" s="60">
        <v>5.92</v>
      </c>
      <c r="H603" s="60">
        <v>0.04</v>
      </c>
      <c r="I603" s="45"/>
      <c r="J603" s="45"/>
    </row>
    <row r="604" ht="30.0" customHeight="1">
      <c r="A604" s="57" t="s">
        <v>898</v>
      </c>
      <c r="B604" s="57" t="s">
        <v>1043</v>
      </c>
      <c r="C604" s="57" t="s">
        <v>894</v>
      </c>
      <c r="D604" s="58" t="s">
        <v>1044</v>
      </c>
      <c r="E604" s="57" t="s">
        <v>39</v>
      </c>
      <c r="F604" s="59">
        <v>6.0</v>
      </c>
      <c r="G604" s="60">
        <v>0.21</v>
      </c>
      <c r="H604" s="60">
        <v>1.26</v>
      </c>
      <c r="I604" s="45"/>
      <c r="J604" s="45"/>
    </row>
    <row r="605" ht="30.0" customHeight="1">
      <c r="A605" s="50"/>
      <c r="B605" s="50"/>
      <c r="C605" s="50"/>
      <c r="D605" s="51"/>
      <c r="E605" s="50"/>
      <c r="F605" s="50"/>
      <c r="G605" s="52"/>
      <c r="H605" s="52"/>
      <c r="I605" s="45"/>
      <c r="J605" s="45"/>
    </row>
    <row r="606" ht="30.0" customHeight="1">
      <c r="A606" s="42" t="s">
        <v>1467</v>
      </c>
      <c r="B606" s="42" t="s">
        <v>882</v>
      </c>
      <c r="C606" s="42" t="s">
        <v>883</v>
      </c>
      <c r="D606" s="43" t="s">
        <v>884</v>
      </c>
      <c r="E606" s="42" t="s">
        <v>885</v>
      </c>
      <c r="F606" s="42" t="s">
        <v>886</v>
      </c>
      <c r="G606" s="44" t="s">
        <v>887</v>
      </c>
      <c r="H606" s="44" t="s">
        <v>888</v>
      </c>
      <c r="I606" s="45"/>
      <c r="J606" s="45"/>
    </row>
    <row r="607" ht="30.0" customHeight="1">
      <c r="A607" s="53" t="s">
        <v>889</v>
      </c>
      <c r="B607" s="53" t="s">
        <v>1468</v>
      </c>
      <c r="C607" s="53" t="s">
        <v>894</v>
      </c>
      <c r="D607" s="54" t="s">
        <v>1469</v>
      </c>
      <c r="E607" s="53" t="s">
        <v>78</v>
      </c>
      <c r="F607" s="55"/>
      <c r="G607" s="56"/>
      <c r="H607" s="56">
        <v>79.36</v>
      </c>
      <c r="I607" s="61"/>
      <c r="J607" s="61"/>
    </row>
    <row r="608" ht="30.0" customHeight="1">
      <c r="A608" s="57" t="s">
        <v>895</v>
      </c>
      <c r="B608" s="57" t="s">
        <v>1459</v>
      </c>
      <c r="C608" s="57" t="s">
        <v>894</v>
      </c>
      <c r="D608" s="58" t="s">
        <v>1460</v>
      </c>
      <c r="E608" s="57" t="s">
        <v>921</v>
      </c>
      <c r="F608" s="59">
        <v>0.214</v>
      </c>
      <c r="G608" s="60">
        <v>247.59</v>
      </c>
      <c r="H608" s="60">
        <v>52.98</v>
      </c>
      <c r="I608" s="45"/>
      <c r="J608" s="45"/>
    </row>
    <row r="609" ht="30.0" customHeight="1">
      <c r="A609" s="57" t="s">
        <v>895</v>
      </c>
      <c r="B609" s="57" t="s">
        <v>1090</v>
      </c>
      <c r="C609" s="57" t="s">
        <v>894</v>
      </c>
      <c r="D609" s="58" t="s">
        <v>1091</v>
      </c>
      <c r="E609" s="57" t="s">
        <v>82</v>
      </c>
      <c r="F609" s="59">
        <v>0.79</v>
      </c>
      <c r="G609" s="60">
        <v>12.65</v>
      </c>
      <c r="H609" s="60">
        <v>9.99</v>
      </c>
      <c r="I609" s="45"/>
      <c r="J609" s="45"/>
    </row>
    <row r="610" ht="30.0" customHeight="1">
      <c r="A610" s="57" t="s">
        <v>895</v>
      </c>
      <c r="B610" s="57" t="s">
        <v>1461</v>
      </c>
      <c r="C610" s="57" t="s">
        <v>894</v>
      </c>
      <c r="D610" s="58" t="s">
        <v>1462</v>
      </c>
      <c r="E610" s="57" t="s">
        <v>950</v>
      </c>
      <c r="F610" s="59">
        <v>0.024</v>
      </c>
      <c r="G610" s="60">
        <v>462.69</v>
      </c>
      <c r="H610" s="60">
        <v>11.1</v>
      </c>
      <c r="I610" s="45"/>
      <c r="J610" s="45"/>
    </row>
    <row r="611" ht="30.0" customHeight="1">
      <c r="A611" s="57" t="s">
        <v>895</v>
      </c>
      <c r="B611" s="57" t="s">
        <v>1463</v>
      </c>
      <c r="C611" s="57" t="s">
        <v>894</v>
      </c>
      <c r="D611" s="58" t="s">
        <v>1464</v>
      </c>
      <c r="E611" s="57" t="s">
        <v>950</v>
      </c>
      <c r="F611" s="59">
        <v>0.0019</v>
      </c>
      <c r="G611" s="60">
        <v>527.29</v>
      </c>
      <c r="H611" s="60">
        <v>1.0</v>
      </c>
      <c r="I611" s="45"/>
      <c r="J611" s="45"/>
    </row>
    <row r="612" ht="30.0" customHeight="1">
      <c r="A612" s="57" t="s">
        <v>895</v>
      </c>
      <c r="B612" s="57" t="s">
        <v>975</v>
      </c>
      <c r="C612" s="57" t="s">
        <v>894</v>
      </c>
      <c r="D612" s="58" t="s">
        <v>943</v>
      </c>
      <c r="E612" s="57" t="s">
        <v>946</v>
      </c>
      <c r="F612" s="59">
        <v>0.086</v>
      </c>
      <c r="G612" s="60">
        <v>18.02</v>
      </c>
      <c r="H612" s="60">
        <v>1.54</v>
      </c>
      <c r="I612" s="45"/>
      <c r="J612" s="45"/>
    </row>
    <row r="613" ht="30.0" customHeight="1">
      <c r="A613" s="57" t="s">
        <v>895</v>
      </c>
      <c r="B613" s="57" t="s">
        <v>976</v>
      </c>
      <c r="C613" s="57" t="s">
        <v>894</v>
      </c>
      <c r="D613" s="58" t="s">
        <v>977</v>
      </c>
      <c r="E613" s="57" t="s">
        <v>946</v>
      </c>
      <c r="F613" s="59">
        <v>0.058</v>
      </c>
      <c r="G613" s="60">
        <v>25.14</v>
      </c>
      <c r="H613" s="60">
        <v>1.45</v>
      </c>
      <c r="I613" s="45"/>
      <c r="J613" s="45"/>
    </row>
    <row r="614" ht="30.0" customHeight="1">
      <c r="A614" s="57" t="s">
        <v>898</v>
      </c>
      <c r="B614" s="57" t="s">
        <v>1465</v>
      </c>
      <c r="C614" s="57" t="s">
        <v>894</v>
      </c>
      <c r="D614" s="58" t="s">
        <v>1466</v>
      </c>
      <c r="E614" s="57" t="s">
        <v>1276</v>
      </c>
      <c r="F614" s="59">
        <v>0.007</v>
      </c>
      <c r="G614" s="60">
        <v>5.92</v>
      </c>
      <c r="H614" s="60">
        <v>0.04</v>
      </c>
      <c r="I614" s="45"/>
      <c r="J614" s="45"/>
    </row>
    <row r="615" ht="30.0" customHeight="1">
      <c r="A615" s="57" t="s">
        <v>898</v>
      </c>
      <c r="B615" s="57" t="s">
        <v>1043</v>
      </c>
      <c r="C615" s="57" t="s">
        <v>894</v>
      </c>
      <c r="D615" s="58" t="s">
        <v>1044</v>
      </c>
      <c r="E615" s="57" t="s">
        <v>39</v>
      </c>
      <c r="F615" s="59">
        <v>6.0</v>
      </c>
      <c r="G615" s="60">
        <v>0.21</v>
      </c>
      <c r="H615" s="60">
        <v>1.26</v>
      </c>
      <c r="I615" s="45"/>
      <c r="J615" s="45"/>
    </row>
    <row r="616" ht="30.0" customHeight="1">
      <c r="A616" s="50"/>
      <c r="B616" s="50"/>
      <c r="C616" s="50"/>
      <c r="D616" s="51"/>
      <c r="E616" s="50"/>
      <c r="F616" s="50"/>
      <c r="G616" s="52"/>
      <c r="H616" s="52"/>
      <c r="I616" s="45"/>
      <c r="J616" s="45"/>
    </row>
    <row r="617" ht="30.0" customHeight="1">
      <c r="A617" s="42" t="s">
        <v>1470</v>
      </c>
      <c r="B617" s="42" t="s">
        <v>882</v>
      </c>
      <c r="C617" s="42" t="s">
        <v>883</v>
      </c>
      <c r="D617" s="43" t="s">
        <v>884</v>
      </c>
      <c r="E617" s="42" t="s">
        <v>885</v>
      </c>
      <c r="F617" s="42" t="s">
        <v>886</v>
      </c>
      <c r="G617" s="44" t="s">
        <v>887</v>
      </c>
      <c r="H617" s="44" t="s">
        <v>888</v>
      </c>
      <c r="I617" s="45"/>
      <c r="J617" s="45"/>
    </row>
    <row r="618" ht="30.0" customHeight="1">
      <c r="A618" s="53" t="s">
        <v>889</v>
      </c>
      <c r="B618" s="53" t="s">
        <v>1471</v>
      </c>
      <c r="C618" s="53" t="s">
        <v>894</v>
      </c>
      <c r="D618" s="54" t="s">
        <v>1472</v>
      </c>
      <c r="E618" s="53" t="s">
        <v>78</v>
      </c>
      <c r="F618" s="55"/>
      <c r="G618" s="56"/>
      <c r="H618" s="56">
        <v>46.03</v>
      </c>
      <c r="I618" s="61"/>
      <c r="J618" s="61"/>
    </row>
    <row r="619" ht="30.0" customHeight="1">
      <c r="A619" s="57" t="s">
        <v>895</v>
      </c>
      <c r="B619" s="57" t="s">
        <v>1459</v>
      </c>
      <c r="C619" s="57" t="s">
        <v>894</v>
      </c>
      <c r="D619" s="58" t="s">
        <v>1460</v>
      </c>
      <c r="E619" s="57" t="s">
        <v>921</v>
      </c>
      <c r="F619" s="59">
        <v>0.122</v>
      </c>
      <c r="G619" s="60">
        <v>247.59</v>
      </c>
      <c r="H619" s="60">
        <v>30.2</v>
      </c>
      <c r="I619" s="45"/>
      <c r="J619" s="45"/>
    </row>
    <row r="620" ht="30.0" customHeight="1">
      <c r="A620" s="57" t="s">
        <v>895</v>
      </c>
      <c r="B620" s="57" t="s">
        <v>1035</v>
      </c>
      <c r="C620" s="57" t="s">
        <v>894</v>
      </c>
      <c r="D620" s="58" t="s">
        <v>1036</v>
      </c>
      <c r="E620" s="57" t="s">
        <v>82</v>
      </c>
      <c r="F620" s="59">
        <v>0.308</v>
      </c>
      <c r="G620" s="60">
        <v>12.11</v>
      </c>
      <c r="H620" s="60">
        <v>3.72</v>
      </c>
      <c r="I620" s="45"/>
      <c r="J620" s="45"/>
    </row>
    <row r="621" ht="30.0" customHeight="1">
      <c r="A621" s="57" t="s">
        <v>895</v>
      </c>
      <c r="B621" s="57" t="s">
        <v>1461</v>
      </c>
      <c r="C621" s="57" t="s">
        <v>894</v>
      </c>
      <c r="D621" s="58" t="s">
        <v>1462</v>
      </c>
      <c r="E621" s="57" t="s">
        <v>950</v>
      </c>
      <c r="F621" s="59">
        <v>0.012</v>
      </c>
      <c r="G621" s="60">
        <v>462.69</v>
      </c>
      <c r="H621" s="60">
        <v>5.55</v>
      </c>
      <c r="I621" s="45"/>
      <c r="J621" s="45"/>
    </row>
    <row r="622" ht="30.0" customHeight="1">
      <c r="A622" s="57" t="s">
        <v>895</v>
      </c>
      <c r="B622" s="57" t="s">
        <v>1463</v>
      </c>
      <c r="C622" s="57" t="s">
        <v>894</v>
      </c>
      <c r="D622" s="58" t="s">
        <v>1464</v>
      </c>
      <c r="E622" s="57" t="s">
        <v>950</v>
      </c>
      <c r="F622" s="59">
        <v>0.0019</v>
      </c>
      <c r="G622" s="60">
        <v>527.29</v>
      </c>
      <c r="H622" s="60">
        <v>1.0</v>
      </c>
      <c r="I622" s="45"/>
      <c r="J622" s="45"/>
    </row>
    <row r="623" ht="30.0" customHeight="1">
      <c r="A623" s="57" t="s">
        <v>895</v>
      </c>
      <c r="B623" s="57" t="s">
        <v>975</v>
      </c>
      <c r="C623" s="57" t="s">
        <v>894</v>
      </c>
      <c r="D623" s="58" t="s">
        <v>943</v>
      </c>
      <c r="E623" s="57" t="s">
        <v>946</v>
      </c>
      <c r="F623" s="59">
        <v>0.107</v>
      </c>
      <c r="G623" s="60">
        <v>18.02</v>
      </c>
      <c r="H623" s="60">
        <v>1.92</v>
      </c>
      <c r="I623" s="45"/>
      <c r="J623" s="45"/>
    </row>
    <row r="624" ht="30.0" customHeight="1">
      <c r="A624" s="57" t="s">
        <v>895</v>
      </c>
      <c r="B624" s="57" t="s">
        <v>976</v>
      </c>
      <c r="C624" s="57" t="s">
        <v>894</v>
      </c>
      <c r="D624" s="58" t="s">
        <v>977</v>
      </c>
      <c r="E624" s="57" t="s">
        <v>946</v>
      </c>
      <c r="F624" s="59">
        <v>0.094</v>
      </c>
      <c r="G624" s="60">
        <v>25.14</v>
      </c>
      <c r="H624" s="60">
        <v>2.36</v>
      </c>
      <c r="I624" s="45"/>
      <c r="J624" s="45"/>
    </row>
    <row r="625" ht="30.0" customHeight="1">
      <c r="A625" s="57" t="s">
        <v>898</v>
      </c>
      <c r="B625" s="57" t="s">
        <v>1465</v>
      </c>
      <c r="C625" s="57" t="s">
        <v>894</v>
      </c>
      <c r="D625" s="58" t="s">
        <v>1466</v>
      </c>
      <c r="E625" s="57" t="s">
        <v>1276</v>
      </c>
      <c r="F625" s="59">
        <v>0.005</v>
      </c>
      <c r="G625" s="60">
        <v>5.92</v>
      </c>
      <c r="H625" s="60">
        <v>0.02</v>
      </c>
      <c r="I625" s="45"/>
      <c r="J625" s="45"/>
    </row>
    <row r="626" ht="30.0" customHeight="1">
      <c r="A626" s="57" t="s">
        <v>898</v>
      </c>
      <c r="B626" s="57" t="s">
        <v>1043</v>
      </c>
      <c r="C626" s="57" t="s">
        <v>894</v>
      </c>
      <c r="D626" s="58" t="s">
        <v>1044</v>
      </c>
      <c r="E626" s="57" t="s">
        <v>39</v>
      </c>
      <c r="F626" s="59">
        <v>6.0</v>
      </c>
      <c r="G626" s="60">
        <v>0.21</v>
      </c>
      <c r="H626" s="60">
        <v>1.26</v>
      </c>
      <c r="I626" s="45"/>
      <c r="J626" s="45"/>
    </row>
    <row r="627" ht="30.0" customHeight="1">
      <c r="A627" s="50"/>
      <c r="B627" s="50"/>
      <c r="C627" s="50"/>
      <c r="D627" s="51"/>
      <c r="E627" s="50"/>
      <c r="F627" s="50"/>
      <c r="G627" s="52"/>
      <c r="H627" s="52"/>
      <c r="I627" s="45"/>
      <c r="J627" s="45"/>
    </row>
    <row r="628" ht="30.0" customHeight="1">
      <c r="A628" s="42" t="s">
        <v>1473</v>
      </c>
      <c r="B628" s="42" t="s">
        <v>882</v>
      </c>
      <c r="C628" s="42" t="s">
        <v>883</v>
      </c>
      <c r="D628" s="43" t="s">
        <v>884</v>
      </c>
      <c r="E628" s="42" t="s">
        <v>885</v>
      </c>
      <c r="F628" s="42" t="s">
        <v>886</v>
      </c>
      <c r="G628" s="44" t="s">
        <v>887</v>
      </c>
      <c r="H628" s="44" t="s">
        <v>888</v>
      </c>
      <c r="I628" s="45"/>
      <c r="J628" s="45"/>
    </row>
    <row r="629" ht="30.0" customHeight="1">
      <c r="A629" s="53" t="s">
        <v>889</v>
      </c>
      <c r="B629" s="53" t="s">
        <v>1474</v>
      </c>
      <c r="C629" s="53" t="s">
        <v>894</v>
      </c>
      <c r="D629" s="54" t="s">
        <v>1475</v>
      </c>
      <c r="E629" s="53" t="s">
        <v>78</v>
      </c>
      <c r="F629" s="55"/>
      <c r="G629" s="56"/>
      <c r="H629" s="56">
        <v>80.5</v>
      </c>
      <c r="I629" s="61"/>
      <c r="J629" s="61"/>
    </row>
    <row r="630" ht="30.0" customHeight="1">
      <c r="A630" s="57" t="s">
        <v>895</v>
      </c>
      <c r="B630" s="57" t="s">
        <v>1459</v>
      </c>
      <c r="C630" s="57" t="s">
        <v>894</v>
      </c>
      <c r="D630" s="58" t="s">
        <v>1460</v>
      </c>
      <c r="E630" s="57" t="s">
        <v>921</v>
      </c>
      <c r="F630" s="59">
        <v>0.217</v>
      </c>
      <c r="G630" s="60">
        <v>247.59</v>
      </c>
      <c r="H630" s="60">
        <v>53.72</v>
      </c>
      <c r="I630" s="45"/>
      <c r="J630" s="45"/>
    </row>
    <row r="631" ht="30.0" customHeight="1">
      <c r="A631" s="57" t="s">
        <v>895</v>
      </c>
      <c r="B631" s="57" t="s">
        <v>1090</v>
      </c>
      <c r="C631" s="57" t="s">
        <v>894</v>
      </c>
      <c r="D631" s="58" t="s">
        <v>1091</v>
      </c>
      <c r="E631" s="57" t="s">
        <v>82</v>
      </c>
      <c r="F631" s="59">
        <v>0.79</v>
      </c>
      <c r="G631" s="60">
        <v>12.65</v>
      </c>
      <c r="H631" s="60">
        <v>9.99</v>
      </c>
      <c r="I631" s="45"/>
      <c r="J631" s="45"/>
    </row>
    <row r="632" ht="30.0" customHeight="1">
      <c r="A632" s="57" t="s">
        <v>895</v>
      </c>
      <c r="B632" s="57" t="s">
        <v>1461</v>
      </c>
      <c r="C632" s="57" t="s">
        <v>894</v>
      </c>
      <c r="D632" s="58" t="s">
        <v>1462</v>
      </c>
      <c r="E632" s="57" t="s">
        <v>950</v>
      </c>
      <c r="F632" s="59">
        <v>0.024</v>
      </c>
      <c r="G632" s="60">
        <v>462.69</v>
      </c>
      <c r="H632" s="60">
        <v>11.1</v>
      </c>
      <c r="I632" s="45"/>
      <c r="J632" s="45"/>
    </row>
    <row r="633" ht="30.0" customHeight="1">
      <c r="A633" s="57" t="s">
        <v>895</v>
      </c>
      <c r="B633" s="57" t="s">
        <v>1463</v>
      </c>
      <c r="C633" s="57" t="s">
        <v>894</v>
      </c>
      <c r="D633" s="58" t="s">
        <v>1464</v>
      </c>
      <c r="E633" s="57" t="s">
        <v>950</v>
      </c>
      <c r="F633" s="59">
        <v>0.0019</v>
      </c>
      <c r="G633" s="60">
        <v>527.29</v>
      </c>
      <c r="H633" s="60">
        <v>1.0</v>
      </c>
      <c r="I633" s="45"/>
      <c r="J633" s="45"/>
    </row>
    <row r="634" ht="30.0" customHeight="1">
      <c r="A634" s="57" t="s">
        <v>895</v>
      </c>
      <c r="B634" s="57" t="s">
        <v>975</v>
      </c>
      <c r="C634" s="57" t="s">
        <v>894</v>
      </c>
      <c r="D634" s="58" t="s">
        <v>943</v>
      </c>
      <c r="E634" s="57" t="s">
        <v>946</v>
      </c>
      <c r="F634" s="59">
        <v>0.094</v>
      </c>
      <c r="G634" s="60">
        <v>18.02</v>
      </c>
      <c r="H634" s="60">
        <v>1.69</v>
      </c>
      <c r="I634" s="45"/>
      <c r="J634" s="45"/>
    </row>
    <row r="635" ht="30.0" customHeight="1">
      <c r="A635" s="57" t="s">
        <v>895</v>
      </c>
      <c r="B635" s="57" t="s">
        <v>976</v>
      </c>
      <c r="C635" s="57" t="s">
        <v>894</v>
      </c>
      <c r="D635" s="58" t="s">
        <v>977</v>
      </c>
      <c r="E635" s="57" t="s">
        <v>946</v>
      </c>
      <c r="F635" s="59">
        <v>0.068</v>
      </c>
      <c r="G635" s="60">
        <v>25.14</v>
      </c>
      <c r="H635" s="60">
        <v>1.7</v>
      </c>
      <c r="I635" s="45"/>
      <c r="J635" s="45"/>
    </row>
    <row r="636" ht="30.0" customHeight="1">
      <c r="A636" s="57" t="s">
        <v>898</v>
      </c>
      <c r="B636" s="57" t="s">
        <v>1465</v>
      </c>
      <c r="C636" s="57" t="s">
        <v>894</v>
      </c>
      <c r="D636" s="58" t="s">
        <v>1466</v>
      </c>
      <c r="E636" s="57" t="s">
        <v>1276</v>
      </c>
      <c r="F636" s="59">
        <v>0.007</v>
      </c>
      <c r="G636" s="60">
        <v>5.92</v>
      </c>
      <c r="H636" s="60">
        <v>0.04</v>
      </c>
      <c r="I636" s="45"/>
      <c r="J636" s="45"/>
    </row>
    <row r="637" ht="30.0" customHeight="1">
      <c r="A637" s="57" t="s">
        <v>898</v>
      </c>
      <c r="B637" s="57" t="s">
        <v>1043</v>
      </c>
      <c r="C637" s="57" t="s">
        <v>894</v>
      </c>
      <c r="D637" s="58" t="s">
        <v>1044</v>
      </c>
      <c r="E637" s="57" t="s">
        <v>39</v>
      </c>
      <c r="F637" s="59">
        <v>6.0</v>
      </c>
      <c r="G637" s="60">
        <v>0.21</v>
      </c>
      <c r="H637" s="60">
        <v>1.26</v>
      </c>
      <c r="I637" s="45"/>
      <c r="J637" s="45"/>
    </row>
    <row r="638" ht="30.0" customHeight="1">
      <c r="A638" s="50"/>
      <c r="B638" s="50"/>
      <c r="C638" s="50"/>
      <c r="D638" s="51"/>
      <c r="E638" s="50"/>
      <c r="F638" s="50"/>
      <c r="G638" s="52"/>
      <c r="H638" s="52"/>
      <c r="I638" s="45"/>
      <c r="J638" s="45"/>
    </row>
    <row r="639" ht="30.0" customHeight="1">
      <c r="A639" s="42" t="s">
        <v>1476</v>
      </c>
      <c r="B639" s="42" t="s">
        <v>882</v>
      </c>
      <c r="C639" s="42" t="s">
        <v>883</v>
      </c>
      <c r="D639" s="43" t="s">
        <v>884</v>
      </c>
      <c r="E639" s="42" t="s">
        <v>885</v>
      </c>
      <c r="F639" s="42" t="s">
        <v>886</v>
      </c>
      <c r="G639" s="44" t="s">
        <v>887</v>
      </c>
      <c r="H639" s="44" t="s">
        <v>888</v>
      </c>
      <c r="I639" s="45"/>
      <c r="J639" s="45"/>
    </row>
    <row r="640" ht="30.0" customHeight="1">
      <c r="A640" s="53" t="s">
        <v>889</v>
      </c>
      <c r="B640" s="53" t="s">
        <v>1477</v>
      </c>
      <c r="C640" s="53" t="s">
        <v>894</v>
      </c>
      <c r="D640" s="54" t="s">
        <v>1478</v>
      </c>
      <c r="E640" s="53" t="s">
        <v>78</v>
      </c>
      <c r="F640" s="55"/>
      <c r="G640" s="56"/>
      <c r="H640" s="56">
        <v>3.08</v>
      </c>
      <c r="I640" s="61"/>
      <c r="J640" s="61"/>
    </row>
    <row r="641" ht="30.0" customHeight="1">
      <c r="A641" s="57" t="s">
        <v>895</v>
      </c>
      <c r="B641" s="57" t="s">
        <v>1463</v>
      </c>
      <c r="C641" s="57" t="s">
        <v>894</v>
      </c>
      <c r="D641" s="58" t="s">
        <v>1464</v>
      </c>
      <c r="E641" s="57" t="s">
        <v>950</v>
      </c>
      <c r="F641" s="59">
        <v>0.0035</v>
      </c>
      <c r="G641" s="60">
        <v>527.29</v>
      </c>
      <c r="H641" s="60">
        <v>1.84</v>
      </c>
      <c r="I641" s="45"/>
      <c r="J641" s="45"/>
    </row>
    <row r="642" ht="30.0" customHeight="1">
      <c r="A642" s="57" t="s">
        <v>895</v>
      </c>
      <c r="B642" s="57" t="s">
        <v>975</v>
      </c>
      <c r="C642" s="57" t="s">
        <v>894</v>
      </c>
      <c r="D642" s="58" t="s">
        <v>943</v>
      </c>
      <c r="E642" s="57" t="s">
        <v>946</v>
      </c>
      <c r="F642" s="59">
        <v>0.009</v>
      </c>
      <c r="G642" s="60">
        <v>18.02</v>
      </c>
      <c r="H642" s="60">
        <v>0.16</v>
      </c>
      <c r="I642" s="45"/>
      <c r="J642" s="45"/>
    </row>
    <row r="643" ht="30.0" customHeight="1">
      <c r="A643" s="57" t="s">
        <v>895</v>
      </c>
      <c r="B643" s="57" t="s">
        <v>976</v>
      </c>
      <c r="C643" s="57" t="s">
        <v>894</v>
      </c>
      <c r="D643" s="58" t="s">
        <v>977</v>
      </c>
      <c r="E643" s="57" t="s">
        <v>946</v>
      </c>
      <c r="F643" s="59">
        <v>0.043</v>
      </c>
      <c r="G643" s="60">
        <v>25.14</v>
      </c>
      <c r="H643" s="60">
        <v>1.08</v>
      </c>
      <c r="I643" s="45"/>
      <c r="J643" s="45"/>
    </row>
    <row r="644" ht="30.0" customHeight="1">
      <c r="A644" s="50"/>
      <c r="B644" s="50"/>
      <c r="C644" s="50"/>
      <c r="D644" s="51"/>
      <c r="E644" s="50"/>
      <c r="F644" s="50"/>
      <c r="G644" s="52"/>
      <c r="H644" s="52"/>
      <c r="I644" s="45"/>
      <c r="J644" s="45"/>
    </row>
    <row r="645" ht="30.0" customHeight="1">
      <c r="A645" s="42" t="s">
        <v>1479</v>
      </c>
      <c r="B645" s="42" t="s">
        <v>882</v>
      </c>
      <c r="C645" s="42" t="s">
        <v>883</v>
      </c>
      <c r="D645" s="43" t="s">
        <v>884</v>
      </c>
      <c r="E645" s="42" t="s">
        <v>885</v>
      </c>
      <c r="F645" s="42" t="s">
        <v>886</v>
      </c>
      <c r="G645" s="44" t="s">
        <v>887</v>
      </c>
      <c r="H645" s="44" t="s">
        <v>888</v>
      </c>
      <c r="I645" s="45"/>
      <c r="J645" s="45"/>
    </row>
    <row r="646" ht="30.0" customHeight="1">
      <c r="A646" s="53" t="s">
        <v>889</v>
      </c>
      <c r="B646" s="53" t="s">
        <v>1480</v>
      </c>
      <c r="C646" s="53" t="s">
        <v>891</v>
      </c>
      <c r="D646" s="54" t="s">
        <v>308</v>
      </c>
      <c r="E646" s="53" t="s">
        <v>921</v>
      </c>
      <c r="F646" s="55"/>
      <c r="G646" s="56"/>
      <c r="H646" s="56">
        <v>80.06</v>
      </c>
      <c r="I646" s="61"/>
      <c r="J646" s="61"/>
    </row>
    <row r="647" ht="30.0" customHeight="1">
      <c r="A647" s="57" t="s">
        <v>898</v>
      </c>
      <c r="B647" s="57" t="s">
        <v>891</v>
      </c>
      <c r="C647" s="57" t="s">
        <v>1481</v>
      </c>
      <c r="D647" s="58" t="s">
        <v>1482</v>
      </c>
      <c r="E647" s="57" t="s">
        <v>930</v>
      </c>
      <c r="F647" s="62">
        <v>0.59</v>
      </c>
      <c r="G647" s="60">
        <v>4.725</v>
      </c>
      <c r="H647" s="60">
        <v>2.78</v>
      </c>
      <c r="I647" s="45"/>
      <c r="J647" s="45"/>
    </row>
    <row r="648" ht="30.0" customHeight="1">
      <c r="A648" s="57" t="s">
        <v>898</v>
      </c>
      <c r="B648" s="57" t="s">
        <v>891</v>
      </c>
      <c r="C648" s="57" t="s">
        <v>1483</v>
      </c>
      <c r="D648" s="58" t="s">
        <v>1484</v>
      </c>
      <c r="E648" s="57" t="s">
        <v>921</v>
      </c>
      <c r="F648" s="62">
        <v>47.9</v>
      </c>
      <c r="G648" s="60">
        <v>1.05</v>
      </c>
      <c r="H648" s="60">
        <v>50.29</v>
      </c>
      <c r="I648" s="45"/>
      <c r="J648" s="45"/>
    </row>
    <row r="649" ht="30.0" customHeight="1">
      <c r="A649" s="57" t="s">
        <v>938</v>
      </c>
      <c r="B649" s="57" t="s">
        <v>891</v>
      </c>
      <c r="C649" s="57" t="s">
        <v>1485</v>
      </c>
      <c r="D649" s="58" t="s">
        <v>1486</v>
      </c>
      <c r="E649" s="57" t="s">
        <v>921</v>
      </c>
      <c r="F649" s="62">
        <v>5.16</v>
      </c>
      <c r="G649" s="60">
        <v>1.0</v>
      </c>
      <c r="H649" s="60">
        <v>5.16</v>
      </c>
      <c r="I649" s="45"/>
      <c r="J649" s="45"/>
    </row>
    <row r="650" ht="30.0" customHeight="1">
      <c r="A650" s="57" t="s">
        <v>938</v>
      </c>
      <c r="B650" s="57" t="s">
        <v>891</v>
      </c>
      <c r="C650" s="57" t="s">
        <v>1487</v>
      </c>
      <c r="D650" s="58" t="s">
        <v>1488</v>
      </c>
      <c r="E650" s="57" t="s">
        <v>941</v>
      </c>
      <c r="F650" s="62">
        <v>26.73</v>
      </c>
      <c r="G650" s="60">
        <v>0.6111111</v>
      </c>
      <c r="H650" s="60">
        <v>16.33</v>
      </c>
      <c r="I650" s="45"/>
      <c r="J650" s="45"/>
    </row>
    <row r="651" ht="30.0" customHeight="1">
      <c r="A651" s="57" t="s">
        <v>938</v>
      </c>
      <c r="B651" s="57" t="s">
        <v>891</v>
      </c>
      <c r="C651" s="57" t="s">
        <v>942</v>
      </c>
      <c r="D651" s="58" t="s">
        <v>943</v>
      </c>
      <c r="E651" s="57" t="s">
        <v>941</v>
      </c>
      <c r="F651" s="62">
        <v>18.02</v>
      </c>
      <c r="G651" s="60">
        <v>0.3055555</v>
      </c>
      <c r="H651" s="60">
        <v>5.5</v>
      </c>
      <c r="I651" s="45"/>
      <c r="J651" s="45"/>
    </row>
    <row r="652" ht="30.0" customHeight="1">
      <c r="A652" s="50"/>
      <c r="B652" s="50"/>
      <c r="C652" s="50"/>
      <c r="D652" s="51"/>
      <c r="E652" s="50"/>
      <c r="F652" s="50"/>
      <c r="G652" s="52"/>
      <c r="H652" s="52"/>
      <c r="I652" s="45"/>
      <c r="J652" s="45"/>
    </row>
    <row r="653" ht="30.0" customHeight="1">
      <c r="A653" s="42" t="s">
        <v>1489</v>
      </c>
      <c r="B653" s="42" t="s">
        <v>882</v>
      </c>
      <c r="C653" s="42" t="s">
        <v>883</v>
      </c>
      <c r="D653" s="43" t="s">
        <v>884</v>
      </c>
      <c r="E653" s="42" t="s">
        <v>885</v>
      </c>
      <c r="F653" s="42" t="s">
        <v>886</v>
      </c>
      <c r="G653" s="44" t="s">
        <v>887</v>
      </c>
      <c r="H653" s="44" t="s">
        <v>888</v>
      </c>
      <c r="I653" s="45"/>
      <c r="J653" s="45"/>
    </row>
    <row r="654" ht="30.0" customHeight="1">
      <c r="A654" s="53" t="s">
        <v>889</v>
      </c>
      <c r="B654" s="53" t="s">
        <v>1490</v>
      </c>
      <c r="C654" s="53" t="s">
        <v>894</v>
      </c>
      <c r="D654" s="54" t="s">
        <v>1491</v>
      </c>
      <c r="E654" s="53" t="s">
        <v>921</v>
      </c>
      <c r="F654" s="55"/>
      <c r="G654" s="56"/>
      <c r="H654" s="56">
        <v>69.56</v>
      </c>
      <c r="I654" s="61"/>
      <c r="J654" s="61"/>
    </row>
    <row r="655" ht="30.0" customHeight="1">
      <c r="A655" s="57" t="s">
        <v>895</v>
      </c>
      <c r="B655" s="57" t="s">
        <v>1235</v>
      </c>
      <c r="C655" s="57" t="s">
        <v>894</v>
      </c>
      <c r="D655" s="58" t="s">
        <v>1236</v>
      </c>
      <c r="E655" s="57" t="s">
        <v>946</v>
      </c>
      <c r="F655" s="59">
        <v>0.5672</v>
      </c>
      <c r="G655" s="60">
        <v>25.99</v>
      </c>
      <c r="H655" s="60">
        <v>14.74</v>
      </c>
      <c r="I655" s="45"/>
      <c r="J655" s="45"/>
    </row>
    <row r="656" ht="30.0" customHeight="1">
      <c r="A656" s="57" t="s">
        <v>898</v>
      </c>
      <c r="B656" s="57" t="s">
        <v>1492</v>
      </c>
      <c r="C656" s="57" t="s">
        <v>894</v>
      </c>
      <c r="D656" s="58" t="s">
        <v>1493</v>
      </c>
      <c r="E656" s="57" t="s">
        <v>82</v>
      </c>
      <c r="F656" s="59">
        <v>0.0711</v>
      </c>
      <c r="G656" s="60">
        <v>30.43</v>
      </c>
      <c r="H656" s="60">
        <v>2.16</v>
      </c>
      <c r="I656" s="45"/>
      <c r="J656" s="45"/>
    </row>
    <row r="657" ht="30.0" customHeight="1">
      <c r="A657" s="57" t="s">
        <v>898</v>
      </c>
      <c r="B657" s="57" t="s">
        <v>1494</v>
      </c>
      <c r="C657" s="57" t="s">
        <v>894</v>
      </c>
      <c r="D657" s="58" t="s">
        <v>1495</v>
      </c>
      <c r="E657" s="57" t="s">
        <v>921</v>
      </c>
      <c r="F657" s="59">
        <v>1.0326</v>
      </c>
      <c r="G657" s="60">
        <v>29.16</v>
      </c>
      <c r="H657" s="60">
        <v>30.11</v>
      </c>
      <c r="I657" s="45"/>
      <c r="J657" s="45"/>
    </row>
    <row r="658" ht="30.0" customHeight="1">
      <c r="A658" s="57" t="s">
        <v>898</v>
      </c>
      <c r="B658" s="57" t="s">
        <v>1496</v>
      </c>
      <c r="C658" s="57" t="s">
        <v>894</v>
      </c>
      <c r="D658" s="58" t="s">
        <v>1497</v>
      </c>
      <c r="E658" s="57" t="s">
        <v>78</v>
      </c>
      <c r="F658" s="59">
        <v>2.4018</v>
      </c>
      <c r="G658" s="60">
        <v>5.94</v>
      </c>
      <c r="H658" s="60">
        <v>14.26</v>
      </c>
      <c r="I658" s="45"/>
      <c r="J658" s="45"/>
    </row>
    <row r="659" ht="30.0" customHeight="1">
      <c r="A659" s="57" t="s">
        <v>898</v>
      </c>
      <c r="B659" s="57" t="s">
        <v>1498</v>
      </c>
      <c r="C659" s="57" t="s">
        <v>894</v>
      </c>
      <c r="D659" s="58" t="s">
        <v>1499</v>
      </c>
      <c r="E659" s="57" t="s">
        <v>1500</v>
      </c>
      <c r="F659" s="59">
        <v>0.0333</v>
      </c>
      <c r="G659" s="60">
        <v>72.51</v>
      </c>
      <c r="H659" s="60">
        <v>2.41</v>
      </c>
      <c r="I659" s="45"/>
      <c r="J659" s="45"/>
    </row>
    <row r="660" ht="30.0" customHeight="1">
      <c r="A660" s="57" t="s">
        <v>898</v>
      </c>
      <c r="B660" s="57" t="s">
        <v>1501</v>
      </c>
      <c r="C660" s="57" t="s">
        <v>894</v>
      </c>
      <c r="D660" s="58" t="s">
        <v>1502</v>
      </c>
      <c r="E660" s="57" t="s">
        <v>39</v>
      </c>
      <c r="F660" s="59">
        <v>2.2127</v>
      </c>
      <c r="G660" s="60">
        <v>2.24</v>
      </c>
      <c r="H660" s="60">
        <v>4.95</v>
      </c>
      <c r="I660" s="45"/>
      <c r="J660" s="45"/>
    </row>
    <row r="661" ht="30.0" customHeight="1">
      <c r="A661" s="57" t="s">
        <v>898</v>
      </c>
      <c r="B661" s="57" t="s">
        <v>1503</v>
      </c>
      <c r="C661" s="57" t="s">
        <v>894</v>
      </c>
      <c r="D661" s="58" t="s">
        <v>1504</v>
      </c>
      <c r="E661" s="57" t="s">
        <v>1500</v>
      </c>
      <c r="F661" s="59">
        <v>0.0221</v>
      </c>
      <c r="G661" s="60">
        <v>42.29</v>
      </c>
      <c r="H661" s="60">
        <v>0.93</v>
      </c>
      <c r="I661" s="45"/>
      <c r="J661" s="45"/>
    </row>
    <row r="662" ht="30.0" customHeight="1">
      <c r="A662" s="50"/>
      <c r="B662" s="50"/>
      <c r="C662" s="50"/>
      <c r="D662" s="51"/>
      <c r="E662" s="50"/>
      <c r="F662" s="50"/>
      <c r="G662" s="52"/>
      <c r="H662" s="52"/>
      <c r="I662" s="45"/>
      <c r="J662" s="45"/>
    </row>
    <row r="663" ht="30.0" customHeight="1">
      <c r="A663" s="42" t="s">
        <v>1505</v>
      </c>
      <c r="B663" s="42" t="s">
        <v>882</v>
      </c>
      <c r="C663" s="42" t="s">
        <v>883</v>
      </c>
      <c r="D663" s="43" t="s">
        <v>884</v>
      </c>
      <c r="E663" s="42" t="s">
        <v>885</v>
      </c>
      <c r="F663" s="42" t="s">
        <v>886</v>
      </c>
      <c r="G663" s="44" t="s">
        <v>887</v>
      </c>
      <c r="H663" s="44" t="s">
        <v>888</v>
      </c>
      <c r="I663" s="45"/>
      <c r="J663" s="45"/>
    </row>
    <row r="664" ht="30.0" customHeight="1">
      <c r="A664" s="53" t="s">
        <v>889</v>
      </c>
      <c r="B664" s="53" t="s">
        <v>1506</v>
      </c>
      <c r="C664" s="53" t="s">
        <v>894</v>
      </c>
      <c r="D664" s="54" t="s">
        <v>1507</v>
      </c>
      <c r="E664" s="53" t="s">
        <v>921</v>
      </c>
      <c r="F664" s="55"/>
      <c r="G664" s="56"/>
      <c r="H664" s="56">
        <v>3.01</v>
      </c>
      <c r="I664" s="61"/>
      <c r="J664" s="61"/>
    </row>
    <row r="665" ht="30.0" customHeight="1">
      <c r="A665" s="57" t="s">
        <v>895</v>
      </c>
      <c r="B665" s="57" t="s">
        <v>975</v>
      </c>
      <c r="C665" s="57" t="s">
        <v>894</v>
      </c>
      <c r="D665" s="58" t="s">
        <v>943</v>
      </c>
      <c r="E665" s="57" t="s">
        <v>946</v>
      </c>
      <c r="F665" s="59">
        <v>0.014</v>
      </c>
      <c r="G665" s="60">
        <v>18.02</v>
      </c>
      <c r="H665" s="60">
        <v>0.25</v>
      </c>
      <c r="I665" s="45"/>
      <c r="J665" s="45"/>
    </row>
    <row r="666" ht="30.0" customHeight="1">
      <c r="A666" s="57" t="s">
        <v>895</v>
      </c>
      <c r="B666" s="57" t="s">
        <v>1272</v>
      </c>
      <c r="C666" s="57" t="s">
        <v>894</v>
      </c>
      <c r="D666" s="58" t="s">
        <v>1273</v>
      </c>
      <c r="E666" s="57" t="s">
        <v>946</v>
      </c>
      <c r="F666" s="59">
        <v>0.039</v>
      </c>
      <c r="G666" s="60">
        <v>26.18</v>
      </c>
      <c r="H666" s="60">
        <v>1.02</v>
      </c>
      <c r="I666" s="45"/>
      <c r="J666" s="45"/>
    </row>
    <row r="667" ht="30.0" customHeight="1">
      <c r="A667" s="57" t="s">
        <v>898</v>
      </c>
      <c r="B667" s="57" t="s">
        <v>1508</v>
      </c>
      <c r="C667" s="57" t="s">
        <v>894</v>
      </c>
      <c r="D667" s="58" t="s">
        <v>1509</v>
      </c>
      <c r="E667" s="57" t="s">
        <v>1276</v>
      </c>
      <c r="F667" s="59">
        <v>0.16</v>
      </c>
      <c r="G667" s="60">
        <v>10.91</v>
      </c>
      <c r="H667" s="60">
        <v>1.74</v>
      </c>
      <c r="I667" s="45"/>
      <c r="J667" s="45"/>
    </row>
    <row r="668" ht="30.0" customHeight="1">
      <c r="A668" s="50"/>
      <c r="B668" s="50"/>
      <c r="C668" s="50"/>
      <c r="D668" s="51"/>
      <c r="E668" s="50"/>
      <c r="F668" s="50"/>
      <c r="G668" s="52"/>
      <c r="H668" s="52"/>
      <c r="I668" s="45"/>
      <c r="J668" s="45"/>
    </row>
    <row r="669" ht="30.0" customHeight="1">
      <c r="A669" s="42" t="s">
        <v>1510</v>
      </c>
      <c r="B669" s="42" t="s">
        <v>882</v>
      </c>
      <c r="C669" s="42" t="s">
        <v>883</v>
      </c>
      <c r="D669" s="43" t="s">
        <v>884</v>
      </c>
      <c r="E669" s="42" t="s">
        <v>885</v>
      </c>
      <c r="F669" s="42" t="s">
        <v>886</v>
      </c>
      <c r="G669" s="44" t="s">
        <v>887</v>
      </c>
      <c r="H669" s="44" t="s">
        <v>888</v>
      </c>
      <c r="I669" s="45"/>
      <c r="J669" s="45"/>
    </row>
    <row r="670" ht="30.0" customHeight="1">
      <c r="A670" s="53" t="s">
        <v>889</v>
      </c>
      <c r="B670" s="53" t="s">
        <v>1511</v>
      </c>
      <c r="C670" s="53" t="s">
        <v>894</v>
      </c>
      <c r="D670" s="54" t="s">
        <v>1512</v>
      </c>
      <c r="E670" s="53" t="s">
        <v>921</v>
      </c>
      <c r="F670" s="55"/>
      <c r="G670" s="56"/>
      <c r="H670" s="56">
        <v>3.41</v>
      </c>
      <c r="I670" s="61"/>
      <c r="J670" s="61"/>
    </row>
    <row r="671" ht="30.0" customHeight="1">
      <c r="A671" s="57" t="s">
        <v>895</v>
      </c>
      <c r="B671" s="57" t="s">
        <v>975</v>
      </c>
      <c r="C671" s="57" t="s">
        <v>894</v>
      </c>
      <c r="D671" s="58" t="s">
        <v>943</v>
      </c>
      <c r="E671" s="57" t="s">
        <v>946</v>
      </c>
      <c r="F671" s="59">
        <v>0.019</v>
      </c>
      <c r="G671" s="60">
        <v>18.02</v>
      </c>
      <c r="H671" s="60">
        <v>0.34</v>
      </c>
      <c r="I671" s="45"/>
      <c r="J671" s="45"/>
    </row>
    <row r="672" ht="30.0" customHeight="1">
      <c r="A672" s="57" t="s">
        <v>895</v>
      </c>
      <c r="B672" s="57" t="s">
        <v>1272</v>
      </c>
      <c r="C672" s="57" t="s">
        <v>894</v>
      </c>
      <c r="D672" s="58" t="s">
        <v>1273</v>
      </c>
      <c r="E672" s="57" t="s">
        <v>946</v>
      </c>
      <c r="F672" s="59">
        <v>0.051</v>
      </c>
      <c r="G672" s="60">
        <v>26.18</v>
      </c>
      <c r="H672" s="60">
        <v>1.33</v>
      </c>
      <c r="I672" s="45"/>
      <c r="J672" s="45"/>
    </row>
    <row r="673" ht="30.0" customHeight="1">
      <c r="A673" s="57" t="s">
        <v>898</v>
      </c>
      <c r="B673" s="57" t="s">
        <v>1508</v>
      </c>
      <c r="C673" s="57" t="s">
        <v>894</v>
      </c>
      <c r="D673" s="58" t="s">
        <v>1509</v>
      </c>
      <c r="E673" s="57" t="s">
        <v>1276</v>
      </c>
      <c r="F673" s="59">
        <v>0.16</v>
      </c>
      <c r="G673" s="60">
        <v>10.91</v>
      </c>
      <c r="H673" s="60">
        <v>1.74</v>
      </c>
      <c r="I673" s="45"/>
      <c r="J673" s="45"/>
    </row>
    <row r="674" ht="30.0" customHeight="1">
      <c r="A674" s="50"/>
      <c r="B674" s="50"/>
      <c r="C674" s="50"/>
      <c r="D674" s="51"/>
      <c r="E674" s="50"/>
      <c r="F674" s="50"/>
      <c r="G674" s="52"/>
      <c r="H674" s="52"/>
      <c r="I674" s="45"/>
      <c r="J674" s="45"/>
    </row>
    <row r="675" ht="30.0" customHeight="1">
      <c r="A675" s="42" t="s">
        <v>1513</v>
      </c>
      <c r="B675" s="42" t="s">
        <v>882</v>
      </c>
      <c r="C675" s="42" t="s">
        <v>883</v>
      </c>
      <c r="D675" s="43" t="s">
        <v>884</v>
      </c>
      <c r="E675" s="42" t="s">
        <v>885</v>
      </c>
      <c r="F675" s="42" t="s">
        <v>886</v>
      </c>
      <c r="G675" s="44" t="s">
        <v>887</v>
      </c>
      <c r="H675" s="44" t="s">
        <v>888</v>
      </c>
      <c r="I675" s="45"/>
      <c r="J675" s="45"/>
    </row>
    <row r="676" ht="30.0" customHeight="1">
      <c r="A676" s="53" t="s">
        <v>889</v>
      </c>
      <c r="B676" s="53" t="s">
        <v>1514</v>
      </c>
      <c r="C676" s="53" t="s">
        <v>894</v>
      </c>
      <c r="D676" s="54" t="s">
        <v>1515</v>
      </c>
      <c r="E676" s="53" t="s">
        <v>921</v>
      </c>
      <c r="F676" s="55"/>
      <c r="G676" s="56"/>
      <c r="H676" s="56">
        <v>13.51</v>
      </c>
      <c r="I676" s="61"/>
      <c r="J676" s="61"/>
    </row>
    <row r="677" ht="30.0" customHeight="1">
      <c r="A677" s="57" t="s">
        <v>895</v>
      </c>
      <c r="B677" s="57" t="s">
        <v>975</v>
      </c>
      <c r="C677" s="57" t="s">
        <v>894</v>
      </c>
      <c r="D677" s="58" t="s">
        <v>943</v>
      </c>
      <c r="E677" s="57" t="s">
        <v>946</v>
      </c>
      <c r="F677" s="59">
        <v>0.069</v>
      </c>
      <c r="G677" s="60">
        <v>18.02</v>
      </c>
      <c r="H677" s="60">
        <v>1.24</v>
      </c>
      <c r="I677" s="45"/>
      <c r="J677" s="45"/>
    </row>
    <row r="678" ht="30.0" customHeight="1">
      <c r="A678" s="57" t="s">
        <v>895</v>
      </c>
      <c r="B678" s="57" t="s">
        <v>1272</v>
      </c>
      <c r="C678" s="57" t="s">
        <v>894</v>
      </c>
      <c r="D678" s="58" t="s">
        <v>1273</v>
      </c>
      <c r="E678" s="57" t="s">
        <v>946</v>
      </c>
      <c r="F678" s="59">
        <v>0.187</v>
      </c>
      <c r="G678" s="60">
        <v>26.18</v>
      </c>
      <c r="H678" s="60">
        <v>4.89</v>
      </c>
      <c r="I678" s="45"/>
      <c r="J678" s="45"/>
    </row>
    <row r="679" ht="30.0" customHeight="1">
      <c r="A679" s="57" t="s">
        <v>898</v>
      </c>
      <c r="B679" s="57" t="s">
        <v>1516</v>
      </c>
      <c r="C679" s="57" t="s">
        <v>894</v>
      </c>
      <c r="D679" s="58" t="s">
        <v>1517</v>
      </c>
      <c r="E679" s="57" t="s">
        <v>1276</v>
      </c>
      <c r="F679" s="59">
        <v>0.33</v>
      </c>
      <c r="G679" s="60">
        <v>22.39</v>
      </c>
      <c r="H679" s="60">
        <v>7.38</v>
      </c>
      <c r="I679" s="45"/>
      <c r="J679" s="45"/>
    </row>
    <row r="680" ht="30.0" customHeight="1">
      <c r="A680" s="50"/>
      <c r="B680" s="50"/>
      <c r="C680" s="50"/>
      <c r="D680" s="51"/>
      <c r="E680" s="50"/>
      <c r="F680" s="50"/>
      <c r="G680" s="52"/>
      <c r="H680" s="52"/>
      <c r="I680" s="45"/>
      <c r="J680" s="45"/>
    </row>
    <row r="681" ht="30.0" customHeight="1">
      <c r="A681" s="42" t="s">
        <v>1518</v>
      </c>
      <c r="B681" s="42" t="s">
        <v>882</v>
      </c>
      <c r="C681" s="42" t="s">
        <v>883</v>
      </c>
      <c r="D681" s="43" t="s">
        <v>884</v>
      </c>
      <c r="E681" s="42" t="s">
        <v>885</v>
      </c>
      <c r="F681" s="42" t="s">
        <v>886</v>
      </c>
      <c r="G681" s="44" t="s">
        <v>887</v>
      </c>
      <c r="H681" s="44" t="s">
        <v>888</v>
      </c>
      <c r="I681" s="45"/>
      <c r="J681" s="45"/>
    </row>
    <row r="682" ht="30.0" customHeight="1">
      <c r="A682" s="53" t="s">
        <v>889</v>
      </c>
      <c r="B682" s="53" t="s">
        <v>1519</v>
      </c>
      <c r="C682" s="53" t="s">
        <v>894</v>
      </c>
      <c r="D682" s="54" t="s">
        <v>1520</v>
      </c>
      <c r="E682" s="53" t="s">
        <v>921</v>
      </c>
      <c r="F682" s="55"/>
      <c r="G682" s="56"/>
      <c r="H682" s="56">
        <v>15.36</v>
      </c>
      <c r="I682" s="61"/>
      <c r="J682" s="61"/>
    </row>
    <row r="683" ht="30.0" customHeight="1">
      <c r="A683" s="57" t="s">
        <v>895</v>
      </c>
      <c r="B683" s="57" t="s">
        <v>975</v>
      </c>
      <c r="C683" s="57" t="s">
        <v>894</v>
      </c>
      <c r="D683" s="58" t="s">
        <v>943</v>
      </c>
      <c r="E683" s="57" t="s">
        <v>946</v>
      </c>
      <c r="F683" s="59">
        <v>0.089</v>
      </c>
      <c r="G683" s="60">
        <v>18.02</v>
      </c>
      <c r="H683" s="60">
        <v>1.6</v>
      </c>
      <c r="I683" s="45"/>
      <c r="J683" s="45"/>
    </row>
    <row r="684" ht="30.0" customHeight="1">
      <c r="A684" s="57" t="s">
        <v>895</v>
      </c>
      <c r="B684" s="57" t="s">
        <v>1272</v>
      </c>
      <c r="C684" s="57" t="s">
        <v>894</v>
      </c>
      <c r="D684" s="58" t="s">
        <v>1273</v>
      </c>
      <c r="E684" s="57" t="s">
        <v>946</v>
      </c>
      <c r="F684" s="59">
        <v>0.244</v>
      </c>
      <c r="G684" s="60">
        <v>26.18</v>
      </c>
      <c r="H684" s="60">
        <v>6.38</v>
      </c>
      <c r="I684" s="45"/>
      <c r="J684" s="45"/>
    </row>
    <row r="685" ht="30.0" customHeight="1">
      <c r="A685" s="57" t="s">
        <v>898</v>
      </c>
      <c r="B685" s="57" t="s">
        <v>1516</v>
      </c>
      <c r="C685" s="57" t="s">
        <v>894</v>
      </c>
      <c r="D685" s="58" t="s">
        <v>1517</v>
      </c>
      <c r="E685" s="57" t="s">
        <v>1276</v>
      </c>
      <c r="F685" s="59">
        <v>0.33</v>
      </c>
      <c r="G685" s="60">
        <v>22.39</v>
      </c>
      <c r="H685" s="60">
        <v>7.38</v>
      </c>
      <c r="I685" s="45"/>
      <c r="J685" s="45"/>
    </row>
    <row r="686" ht="30.0" customHeight="1">
      <c r="A686" s="50"/>
      <c r="B686" s="50"/>
      <c r="C686" s="50"/>
      <c r="D686" s="51"/>
      <c r="E686" s="50"/>
      <c r="F686" s="50"/>
      <c r="G686" s="52"/>
      <c r="H686" s="52"/>
      <c r="I686" s="45"/>
      <c r="J686" s="45"/>
    </row>
    <row r="687" ht="30.0" customHeight="1">
      <c r="A687" s="42" t="s">
        <v>1521</v>
      </c>
      <c r="B687" s="42" t="s">
        <v>882</v>
      </c>
      <c r="C687" s="42" t="s">
        <v>883</v>
      </c>
      <c r="D687" s="43" t="s">
        <v>884</v>
      </c>
      <c r="E687" s="42" t="s">
        <v>885</v>
      </c>
      <c r="F687" s="42" t="s">
        <v>886</v>
      </c>
      <c r="G687" s="44" t="s">
        <v>887</v>
      </c>
      <c r="H687" s="44" t="s">
        <v>888</v>
      </c>
      <c r="I687" s="45"/>
      <c r="J687" s="45"/>
    </row>
    <row r="688" ht="30.0" customHeight="1">
      <c r="A688" s="53" t="s">
        <v>889</v>
      </c>
      <c r="B688" s="53" t="s">
        <v>1522</v>
      </c>
      <c r="C688" s="53" t="s">
        <v>894</v>
      </c>
      <c r="D688" s="54" t="s">
        <v>1523</v>
      </c>
      <c r="E688" s="53" t="s">
        <v>921</v>
      </c>
      <c r="F688" s="55"/>
      <c r="G688" s="56"/>
      <c r="H688" s="56">
        <v>15.26</v>
      </c>
      <c r="I688" s="61"/>
      <c r="J688" s="61"/>
    </row>
    <row r="689" ht="30.0" customHeight="1">
      <c r="A689" s="57" t="s">
        <v>895</v>
      </c>
      <c r="B689" s="57" t="s">
        <v>1272</v>
      </c>
      <c r="C689" s="57" t="s">
        <v>894</v>
      </c>
      <c r="D689" s="58" t="s">
        <v>1273</v>
      </c>
      <c r="E689" s="57" t="s">
        <v>946</v>
      </c>
      <c r="F689" s="59">
        <v>0.3805</v>
      </c>
      <c r="G689" s="60">
        <v>26.18</v>
      </c>
      <c r="H689" s="60">
        <v>9.96</v>
      </c>
      <c r="I689" s="45"/>
      <c r="J689" s="45"/>
    </row>
    <row r="690" ht="30.0" customHeight="1">
      <c r="A690" s="57" t="s">
        <v>898</v>
      </c>
      <c r="B690" s="57" t="s">
        <v>1274</v>
      </c>
      <c r="C690" s="57" t="s">
        <v>894</v>
      </c>
      <c r="D690" s="58" t="s">
        <v>1275</v>
      </c>
      <c r="E690" s="57" t="s">
        <v>1276</v>
      </c>
      <c r="F690" s="59">
        <v>0.013</v>
      </c>
      <c r="G690" s="60">
        <v>23.02</v>
      </c>
      <c r="H690" s="60">
        <v>0.29</v>
      </c>
      <c r="I690" s="45"/>
      <c r="J690" s="45"/>
    </row>
    <row r="691" ht="30.0" customHeight="1">
      <c r="A691" s="57" t="s">
        <v>898</v>
      </c>
      <c r="B691" s="57" t="s">
        <v>1280</v>
      </c>
      <c r="C691" s="57" t="s">
        <v>894</v>
      </c>
      <c r="D691" s="58" t="s">
        <v>1281</v>
      </c>
      <c r="E691" s="57" t="s">
        <v>1276</v>
      </c>
      <c r="F691" s="59">
        <v>0.13</v>
      </c>
      <c r="G691" s="60">
        <v>38.55</v>
      </c>
      <c r="H691" s="60">
        <v>5.01</v>
      </c>
      <c r="I691" s="45"/>
      <c r="J691" s="45"/>
    </row>
    <row r="692" ht="30.0" customHeight="1">
      <c r="A692" s="50"/>
      <c r="B692" s="50"/>
      <c r="C692" s="50"/>
      <c r="D692" s="51"/>
      <c r="E692" s="50"/>
      <c r="F692" s="50"/>
      <c r="G692" s="52"/>
      <c r="H692" s="52"/>
      <c r="I692" s="45"/>
      <c r="J692" s="45"/>
    </row>
    <row r="693" ht="30.0" customHeight="1">
      <c r="A693" s="42" t="s">
        <v>1524</v>
      </c>
      <c r="B693" s="42" t="s">
        <v>882</v>
      </c>
      <c r="C693" s="42" t="s">
        <v>883</v>
      </c>
      <c r="D693" s="43" t="s">
        <v>884</v>
      </c>
      <c r="E693" s="42" t="s">
        <v>885</v>
      </c>
      <c r="F693" s="42" t="s">
        <v>886</v>
      </c>
      <c r="G693" s="44" t="s">
        <v>887</v>
      </c>
      <c r="H693" s="44" t="s">
        <v>888</v>
      </c>
      <c r="I693" s="45"/>
      <c r="J693" s="45"/>
    </row>
    <row r="694" ht="30.0" customHeight="1">
      <c r="A694" s="53" t="s">
        <v>889</v>
      </c>
      <c r="B694" s="53" t="s">
        <v>1525</v>
      </c>
      <c r="C694" s="53" t="s">
        <v>894</v>
      </c>
      <c r="D694" s="54" t="s">
        <v>1526</v>
      </c>
      <c r="E694" s="53" t="s">
        <v>921</v>
      </c>
      <c r="F694" s="55"/>
      <c r="G694" s="56"/>
      <c r="H694" s="56">
        <v>15.73</v>
      </c>
      <c r="I694" s="61"/>
      <c r="J694" s="61"/>
    </row>
    <row r="695" ht="30.0" customHeight="1">
      <c r="A695" s="57" t="s">
        <v>895</v>
      </c>
      <c r="B695" s="57" t="s">
        <v>975</v>
      </c>
      <c r="C695" s="57" t="s">
        <v>894</v>
      </c>
      <c r="D695" s="58" t="s">
        <v>943</v>
      </c>
      <c r="E695" s="57" t="s">
        <v>946</v>
      </c>
      <c r="F695" s="59">
        <v>0.044</v>
      </c>
      <c r="G695" s="60">
        <v>18.02</v>
      </c>
      <c r="H695" s="60">
        <v>0.79</v>
      </c>
      <c r="I695" s="45"/>
      <c r="J695" s="45"/>
    </row>
    <row r="696" ht="30.0" customHeight="1">
      <c r="A696" s="57" t="s">
        <v>895</v>
      </c>
      <c r="B696" s="57" t="s">
        <v>1272</v>
      </c>
      <c r="C696" s="57" t="s">
        <v>894</v>
      </c>
      <c r="D696" s="58" t="s">
        <v>1273</v>
      </c>
      <c r="E696" s="57" t="s">
        <v>946</v>
      </c>
      <c r="F696" s="59">
        <v>0.176</v>
      </c>
      <c r="G696" s="60">
        <v>26.18</v>
      </c>
      <c r="H696" s="60">
        <v>4.6</v>
      </c>
      <c r="I696" s="45"/>
      <c r="J696" s="45"/>
    </row>
    <row r="697" ht="30.0" customHeight="1">
      <c r="A697" s="57" t="s">
        <v>898</v>
      </c>
      <c r="B697" s="57" t="s">
        <v>1527</v>
      </c>
      <c r="C697" s="57" t="s">
        <v>894</v>
      </c>
      <c r="D697" s="58" t="s">
        <v>1528</v>
      </c>
      <c r="E697" s="57" t="s">
        <v>82</v>
      </c>
      <c r="F697" s="59">
        <v>1.938</v>
      </c>
      <c r="G697" s="60">
        <v>5.34</v>
      </c>
      <c r="H697" s="60">
        <v>10.34</v>
      </c>
      <c r="I697" s="45"/>
      <c r="J697" s="45"/>
    </row>
    <row r="698" ht="30.0" customHeight="1">
      <c r="A698" s="50"/>
      <c r="B698" s="50"/>
      <c r="C698" s="50"/>
      <c r="D698" s="51"/>
      <c r="E698" s="50"/>
      <c r="F698" s="50"/>
      <c r="G698" s="52"/>
      <c r="H698" s="52"/>
      <c r="I698" s="45"/>
      <c r="J698" s="45"/>
    </row>
    <row r="699" ht="30.0" customHeight="1">
      <c r="A699" s="42" t="s">
        <v>1529</v>
      </c>
      <c r="B699" s="42" t="s">
        <v>882</v>
      </c>
      <c r="C699" s="42" t="s">
        <v>883</v>
      </c>
      <c r="D699" s="43" t="s">
        <v>884</v>
      </c>
      <c r="E699" s="42" t="s">
        <v>885</v>
      </c>
      <c r="F699" s="42" t="s">
        <v>886</v>
      </c>
      <c r="G699" s="44" t="s">
        <v>887</v>
      </c>
      <c r="H699" s="44" t="s">
        <v>888</v>
      </c>
      <c r="I699" s="45"/>
      <c r="J699" s="45"/>
    </row>
    <row r="700" ht="30.0" customHeight="1">
      <c r="A700" s="53" t="s">
        <v>889</v>
      </c>
      <c r="B700" s="53" t="s">
        <v>1530</v>
      </c>
      <c r="C700" s="53" t="s">
        <v>894</v>
      </c>
      <c r="D700" s="54" t="s">
        <v>1531</v>
      </c>
      <c r="E700" s="53" t="s">
        <v>39</v>
      </c>
      <c r="F700" s="55"/>
      <c r="G700" s="56"/>
      <c r="H700" s="56">
        <v>888.02</v>
      </c>
      <c r="I700" s="61"/>
      <c r="J700" s="61"/>
    </row>
    <row r="701" ht="30.0" customHeight="1">
      <c r="A701" s="57" t="s">
        <v>895</v>
      </c>
      <c r="B701" s="57" t="s">
        <v>1532</v>
      </c>
      <c r="C701" s="57" t="s">
        <v>894</v>
      </c>
      <c r="D701" s="58" t="s">
        <v>1533</v>
      </c>
      <c r="E701" s="57" t="s">
        <v>39</v>
      </c>
      <c r="F701" s="59">
        <v>1.0</v>
      </c>
      <c r="G701" s="60">
        <v>430.36</v>
      </c>
      <c r="H701" s="60">
        <v>430.36</v>
      </c>
      <c r="I701" s="45"/>
      <c r="J701" s="45"/>
    </row>
    <row r="702" ht="30.0" customHeight="1">
      <c r="A702" s="57" t="s">
        <v>895</v>
      </c>
      <c r="B702" s="57" t="s">
        <v>1534</v>
      </c>
      <c r="C702" s="57" t="s">
        <v>894</v>
      </c>
      <c r="D702" s="58" t="s">
        <v>1535</v>
      </c>
      <c r="E702" s="57" t="s">
        <v>39</v>
      </c>
      <c r="F702" s="59">
        <v>1.0</v>
      </c>
      <c r="G702" s="60">
        <v>329.56</v>
      </c>
      <c r="H702" s="60">
        <v>329.56</v>
      </c>
      <c r="I702" s="45"/>
      <c r="J702" s="45"/>
    </row>
    <row r="703" ht="30.0" customHeight="1">
      <c r="A703" s="57" t="s">
        <v>895</v>
      </c>
      <c r="B703" s="57" t="s">
        <v>1536</v>
      </c>
      <c r="C703" s="57" t="s">
        <v>894</v>
      </c>
      <c r="D703" s="58" t="s">
        <v>1537</v>
      </c>
      <c r="E703" s="57" t="s">
        <v>78</v>
      </c>
      <c r="F703" s="59">
        <v>10.0</v>
      </c>
      <c r="G703" s="60">
        <v>12.81</v>
      </c>
      <c r="H703" s="60">
        <v>128.1</v>
      </c>
      <c r="I703" s="45"/>
      <c r="J703" s="45"/>
    </row>
    <row r="704" ht="30.0" customHeight="1">
      <c r="A704" s="50"/>
      <c r="B704" s="50"/>
      <c r="C704" s="50"/>
      <c r="D704" s="51"/>
      <c r="E704" s="50"/>
      <c r="F704" s="50"/>
      <c r="G704" s="52"/>
      <c r="H704" s="52"/>
      <c r="I704" s="45"/>
      <c r="J704" s="45"/>
    </row>
    <row r="705" ht="30.0" customHeight="1">
      <c r="A705" s="42" t="s">
        <v>1538</v>
      </c>
      <c r="B705" s="42" t="s">
        <v>882</v>
      </c>
      <c r="C705" s="42" t="s">
        <v>883</v>
      </c>
      <c r="D705" s="43" t="s">
        <v>884</v>
      </c>
      <c r="E705" s="42" t="s">
        <v>885</v>
      </c>
      <c r="F705" s="42" t="s">
        <v>886</v>
      </c>
      <c r="G705" s="44" t="s">
        <v>887</v>
      </c>
      <c r="H705" s="44" t="s">
        <v>888</v>
      </c>
      <c r="I705" s="45"/>
      <c r="J705" s="45"/>
    </row>
    <row r="706" ht="30.0" customHeight="1">
      <c r="A706" s="53" t="s">
        <v>889</v>
      </c>
      <c r="B706" s="53" t="s">
        <v>1539</v>
      </c>
      <c r="C706" s="53" t="s">
        <v>944</v>
      </c>
      <c r="D706" s="54" t="s">
        <v>343</v>
      </c>
      <c r="E706" s="53" t="s">
        <v>39</v>
      </c>
      <c r="F706" s="55"/>
      <c r="G706" s="56"/>
      <c r="H706" s="56">
        <v>1615.57</v>
      </c>
      <c r="I706" s="61"/>
      <c r="J706" s="61"/>
    </row>
    <row r="707" ht="30.0" customHeight="1">
      <c r="A707" s="57" t="s">
        <v>895</v>
      </c>
      <c r="B707" s="57" t="s">
        <v>1532</v>
      </c>
      <c r="C707" s="57" t="s">
        <v>894</v>
      </c>
      <c r="D707" s="58" t="s">
        <v>1533</v>
      </c>
      <c r="E707" s="57" t="s">
        <v>39</v>
      </c>
      <c r="F707" s="59">
        <v>1.5</v>
      </c>
      <c r="G707" s="60">
        <v>430.36</v>
      </c>
      <c r="H707" s="60">
        <v>645.54</v>
      </c>
      <c r="I707" s="45"/>
      <c r="J707" s="45"/>
    </row>
    <row r="708" ht="30.0" customHeight="1">
      <c r="A708" s="57" t="s">
        <v>895</v>
      </c>
      <c r="B708" s="57" t="s">
        <v>1534</v>
      </c>
      <c r="C708" s="57" t="s">
        <v>894</v>
      </c>
      <c r="D708" s="58" t="s">
        <v>1535</v>
      </c>
      <c r="E708" s="57" t="s">
        <v>39</v>
      </c>
      <c r="F708" s="59">
        <v>2.0</v>
      </c>
      <c r="G708" s="60">
        <v>329.56</v>
      </c>
      <c r="H708" s="60">
        <v>659.12</v>
      </c>
      <c r="I708" s="45"/>
      <c r="J708" s="45"/>
    </row>
    <row r="709" ht="30.0" customHeight="1">
      <c r="A709" s="57" t="s">
        <v>895</v>
      </c>
      <c r="B709" s="57" t="s">
        <v>1536</v>
      </c>
      <c r="C709" s="57" t="s">
        <v>894</v>
      </c>
      <c r="D709" s="58" t="s">
        <v>1537</v>
      </c>
      <c r="E709" s="57" t="s">
        <v>78</v>
      </c>
      <c r="F709" s="59">
        <v>11.6</v>
      </c>
      <c r="G709" s="60">
        <v>12.81</v>
      </c>
      <c r="H709" s="60">
        <v>148.59</v>
      </c>
      <c r="I709" s="45"/>
      <c r="J709" s="45"/>
    </row>
    <row r="710" ht="30.0" customHeight="1">
      <c r="A710" s="57" t="s">
        <v>895</v>
      </c>
      <c r="B710" s="57" t="s">
        <v>1540</v>
      </c>
      <c r="C710" s="57" t="s">
        <v>894</v>
      </c>
      <c r="D710" s="58" t="s">
        <v>1541</v>
      </c>
      <c r="E710" s="57" t="s">
        <v>39</v>
      </c>
      <c r="F710" s="59">
        <v>1.0</v>
      </c>
      <c r="G710" s="60">
        <v>162.32</v>
      </c>
      <c r="H710" s="60">
        <v>162.32</v>
      </c>
      <c r="I710" s="45"/>
      <c r="J710" s="45"/>
    </row>
    <row r="711" ht="30.0" customHeight="1">
      <c r="A711" s="50"/>
      <c r="B711" s="50"/>
      <c r="C711" s="50"/>
      <c r="D711" s="51"/>
      <c r="E711" s="50"/>
      <c r="F711" s="50"/>
      <c r="G711" s="52"/>
      <c r="H711" s="52"/>
      <c r="I711" s="45"/>
      <c r="J711" s="45"/>
    </row>
    <row r="712" ht="30.0" customHeight="1">
      <c r="A712" s="42" t="s">
        <v>1542</v>
      </c>
      <c r="B712" s="42" t="s">
        <v>882</v>
      </c>
      <c r="C712" s="42" t="s">
        <v>883</v>
      </c>
      <c r="D712" s="43" t="s">
        <v>884</v>
      </c>
      <c r="E712" s="42" t="s">
        <v>885</v>
      </c>
      <c r="F712" s="42" t="s">
        <v>886</v>
      </c>
      <c r="G712" s="44" t="s">
        <v>887</v>
      </c>
      <c r="H712" s="44" t="s">
        <v>888</v>
      </c>
      <c r="I712" s="45"/>
      <c r="J712" s="45"/>
    </row>
    <row r="713" ht="30.0" customHeight="1">
      <c r="A713" s="53" t="s">
        <v>889</v>
      </c>
      <c r="B713" s="53" t="s">
        <v>1543</v>
      </c>
      <c r="C713" s="53" t="s">
        <v>894</v>
      </c>
      <c r="D713" s="54" t="s">
        <v>1544</v>
      </c>
      <c r="E713" s="53" t="s">
        <v>39</v>
      </c>
      <c r="F713" s="55"/>
      <c r="G713" s="56"/>
      <c r="H713" s="56">
        <v>141.86</v>
      </c>
      <c r="I713" s="61"/>
      <c r="J713" s="61"/>
    </row>
    <row r="714" ht="30.0" customHeight="1">
      <c r="A714" s="57" t="s">
        <v>895</v>
      </c>
      <c r="B714" s="57" t="s">
        <v>975</v>
      </c>
      <c r="C714" s="57" t="s">
        <v>894</v>
      </c>
      <c r="D714" s="58" t="s">
        <v>943</v>
      </c>
      <c r="E714" s="57" t="s">
        <v>946</v>
      </c>
      <c r="F714" s="59">
        <v>0.384</v>
      </c>
      <c r="G714" s="60">
        <v>18.02</v>
      </c>
      <c r="H714" s="60">
        <v>6.91</v>
      </c>
      <c r="I714" s="45"/>
      <c r="J714" s="45"/>
    </row>
    <row r="715" ht="30.0" customHeight="1">
      <c r="A715" s="57" t="s">
        <v>895</v>
      </c>
      <c r="B715" s="57" t="s">
        <v>1545</v>
      </c>
      <c r="C715" s="57" t="s">
        <v>894</v>
      </c>
      <c r="D715" s="58" t="s">
        <v>1546</v>
      </c>
      <c r="E715" s="57" t="s">
        <v>946</v>
      </c>
      <c r="F715" s="59">
        <v>0.767</v>
      </c>
      <c r="G715" s="60">
        <v>28.11</v>
      </c>
      <c r="H715" s="60">
        <v>21.56</v>
      </c>
      <c r="I715" s="45"/>
      <c r="J715" s="45"/>
    </row>
    <row r="716" ht="30.0" customHeight="1">
      <c r="A716" s="57" t="s">
        <v>898</v>
      </c>
      <c r="B716" s="57" t="s">
        <v>1547</v>
      </c>
      <c r="C716" s="57" t="s">
        <v>894</v>
      </c>
      <c r="D716" s="58" t="s">
        <v>1548</v>
      </c>
      <c r="E716" s="57" t="s">
        <v>1549</v>
      </c>
      <c r="F716" s="59">
        <v>1.0</v>
      </c>
      <c r="G716" s="60">
        <v>113.39</v>
      </c>
      <c r="H716" s="60">
        <v>113.39</v>
      </c>
      <c r="I716" s="45"/>
      <c r="J716" s="45"/>
    </row>
    <row r="717" ht="30.0" customHeight="1">
      <c r="A717" s="50"/>
      <c r="B717" s="50"/>
      <c r="C717" s="50"/>
      <c r="D717" s="51"/>
      <c r="E717" s="50"/>
      <c r="F717" s="50"/>
      <c r="G717" s="52"/>
      <c r="H717" s="52"/>
      <c r="I717" s="61"/>
      <c r="J717" s="45"/>
    </row>
    <row r="718" ht="30.0" customHeight="1">
      <c r="A718" s="42" t="s">
        <v>1550</v>
      </c>
      <c r="B718" s="42" t="s">
        <v>882</v>
      </c>
      <c r="C718" s="42" t="s">
        <v>883</v>
      </c>
      <c r="D718" s="43" t="s">
        <v>884</v>
      </c>
      <c r="E718" s="42" t="s">
        <v>885</v>
      </c>
      <c r="F718" s="42" t="s">
        <v>886</v>
      </c>
      <c r="G718" s="44" t="s">
        <v>887</v>
      </c>
      <c r="H718" s="44" t="s">
        <v>888</v>
      </c>
      <c r="I718" s="45"/>
      <c r="J718" s="45"/>
    </row>
    <row r="719" ht="30.0" customHeight="1">
      <c r="A719" s="53" t="s">
        <v>889</v>
      </c>
      <c r="B719" s="53" t="s">
        <v>1551</v>
      </c>
      <c r="C719" s="53" t="s">
        <v>891</v>
      </c>
      <c r="D719" s="54" t="s">
        <v>1552</v>
      </c>
      <c r="E719" s="53" t="s">
        <v>921</v>
      </c>
      <c r="F719" s="55"/>
      <c r="G719" s="56"/>
      <c r="H719" s="56">
        <v>166.97</v>
      </c>
      <c r="I719" s="61"/>
      <c r="J719" s="61"/>
    </row>
    <row r="720" ht="30.0" customHeight="1">
      <c r="A720" s="57" t="s">
        <v>895</v>
      </c>
      <c r="B720" s="57" t="s">
        <v>942</v>
      </c>
      <c r="C720" s="57" t="s">
        <v>891</v>
      </c>
      <c r="D720" s="58" t="s">
        <v>943</v>
      </c>
      <c r="E720" s="57" t="s">
        <v>941</v>
      </c>
      <c r="F720" s="59">
        <v>0.4583333</v>
      </c>
      <c r="G720" s="60">
        <v>18.02</v>
      </c>
      <c r="H720" s="60">
        <v>8.25</v>
      </c>
      <c r="I720" s="45"/>
      <c r="J720" s="45"/>
    </row>
    <row r="721" ht="30.0" customHeight="1">
      <c r="A721" s="57" t="s">
        <v>895</v>
      </c>
      <c r="B721" s="57" t="s">
        <v>1553</v>
      </c>
      <c r="C721" s="57" t="s">
        <v>891</v>
      </c>
      <c r="D721" s="58" t="s">
        <v>1554</v>
      </c>
      <c r="E721" s="57" t="s">
        <v>941</v>
      </c>
      <c r="F721" s="59">
        <v>0.4583333</v>
      </c>
      <c r="G721" s="60">
        <v>20.1</v>
      </c>
      <c r="H721" s="60">
        <v>9.21</v>
      </c>
      <c r="I721" s="45"/>
      <c r="J721" s="45"/>
    </row>
    <row r="722" ht="30.0" customHeight="1">
      <c r="A722" s="57" t="s">
        <v>898</v>
      </c>
      <c r="B722" s="57" t="s">
        <v>1555</v>
      </c>
      <c r="C722" s="57" t="s">
        <v>891</v>
      </c>
      <c r="D722" s="58" t="s">
        <v>1556</v>
      </c>
      <c r="E722" s="57" t="s">
        <v>933</v>
      </c>
      <c r="F722" s="59">
        <v>2.2</v>
      </c>
      <c r="G722" s="60">
        <v>4.39</v>
      </c>
      <c r="H722" s="60">
        <v>9.65</v>
      </c>
      <c r="I722" s="45"/>
      <c r="J722" s="45"/>
    </row>
    <row r="723" ht="30.0" customHeight="1">
      <c r="A723" s="57" t="s">
        <v>898</v>
      </c>
      <c r="B723" s="57" t="s">
        <v>1557</v>
      </c>
      <c r="C723" s="57" t="s">
        <v>891</v>
      </c>
      <c r="D723" s="58" t="s">
        <v>1558</v>
      </c>
      <c r="E723" s="57" t="s">
        <v>921</v>
      </c>
      <c r="F723" s="59">
        <v>1.0</v>
      </c>
      <c r="G723" s="60">
        <v>139.86</v>
      </c>
      <c r="H723" s="60">
        <v>139.86</v>
      </c>
      <c r="I723" s="45"/>
      <c r="J723" s="45"/>
    </row>
    <row r="724" ht="30.0" customHeight="1">
      <c r="A724" s="50"/>
      <c r="B724" s="50"/>
      <c r="C724" s="50"/>
      <c r="D724" s="51"/>
      <c r="E724" s="50"/>
      <c r="F724" s="50"/>
      <c r="G724" s="52"/>
      <c r="H724" s="52"/>
      <c r="I724" s="45"/>
      <c r="J724" s="45"/>
    </row>
    <row r="725" ht="30.0" customHeight="1">
      <c r="A725" s="42" t="s">
        <v>1559</v>
      </c>
      <c r="B725" s="42" t="s">
        <v>882</v>
      </c>
      <c r="C725" s="42" t="s">
        <v>883</v>
      </c>
      <c r="D725" s="43" t="s">
        <v>884</v>
      </c>
      <c r="E725" s="42" t="s">
        <v>885</v>
      </c>
      <c r="F725" s="42" t="s">
        <v>886</v>
      </c>
      <c r="G725" s="44" t="s">
        <v>887</v>
      </c>
      <c r="H725" s="44" t="s">
        <v>888</v>
      </c>
      <c r="I725" s="45"/>
      <c r="J725" s="45"/>
    </row>
    <row r="726" ht="30.0" customHeight="1">
      <c r="A726" s="53" t="s">
        <v>889</v>
      </c>
      <c r="B726" s="53" t="s">
        <v>1560</v>
      </c>
      <c r="C726" s="53" t="s">
        <v>944</v>
      </c>
      <c r="D726" s="54" t="s">
        <v>354</v>
      </c>
      <c r="E726" s="53" t="s">
        <v>921</v>
      </c>
      <c r="F726" s="55"/>
      <c r="G726" s="56"/>
      <c r="H726" s="56">
        <v>1145.47</v>
      </c>
      <c r="I726" s="61"/>
      <c r="J726" s="61"/>
    </row>
    <row r="727" ht="30.0" customHeight="1">
      <c r="A727" s="57" t="s">
        <v>895</v>
      </c>
      <c r="B727" s="57" t="s">
        <v>976</v>
      </c>
      <c r="C727" s="57" t="s">
        <v>894</v>
      </c>
      <c r="D727" s="58" t="s">
        <v>977</v>
      </c>
      <c r="E727" s="57" t="s">
        <v>946</v>
      </c>
      <c r="F727" s="59">
        <v>0.845</v>
      </c>
      <c r="G727" s="60">
        <v>25.14</v>
      </c>
      <c r="H727" s="60">
        <v>21.24</v>
      </c>
      <c r="I727" s="45"/>
      <c r="J727" s="45"/>
    </row>
    <row r="728" ht="30.0" customHeight="1">
      <c r="A728" s="57" t="s">
        <v>895</v>
      </c>
      <c r="B728" s="57" t="s">
        <v>975</v>
      </c>
      <c r="C728" s="57" t="s">
        <v>894</v>
      </c>
      <c r="D728" s="58" t="s">
        <v>943</v>
      </c>
      <c r="E728" s="57" t="s">
        <v>946</v>
      </c>
      <c r="F728" s="59">
        <v>0.587</v>
      </c>
      <c r="G728" s="60">
        <v>18.02</v>
      </c>
      <c r="H728" s="60">
        <v>10.57</v>
      </c>
      <c r="I728" s="45"/>
      <c r="J728" s="45"/>
    </row>
    <row r="729" ht="30.0" customHeight="1">
      <c r="A729" s="57" t="s">
        <v>895</v>
      </c>
      <c r="B729" s="57" t="s">
        <v>1561</v>
      </c>
      <c r="C729" s="57" t="s">
        <v>894</v>
      </c>
      <c r="D729" s="58" t="s">
        <v>1554</v>
      </c>
      <c r="E729" s="57" t="s">
        <v>946</v>
      </c>
      <c r="F729" s="59">
        <v>0.2245</v>
      </c>
      <c r="G729" s="60">
        <v>20.1</v>
      </c>
      <c r="H729" s="60">
        <v>4.51</v>
      </c>
      <c r="I729" s="45"/>
      <c r="J729" s="45"/>
    </row>
    <row r="730" ht="30.0" customHeight="1">
      <c r="A730" s="57" t="s">
        <v>898</v>
      </c>
      <c r="B730" s="57" t="s">
        <v>1562</v>
      </c>
      <c r="C730" s="57" t="s">
        <v>894</v>
      </c>
      <c r="D730" s="58" t="s">
        <v>1563</v>
      </c>
      <c r="E730" s="57" t="s">
        <v>39</v>
      </c>
      <c r="F730" s="59">
        <v>9.44</v>
      </c>
      <c r="G730" s="60">
        <v>0.49</v>
      </c>
      <c r="H730" s="60">
        <v>4.62</v>
      </c>
      <c r="I730" s="45"/>
      <c r="J730" s="45"/>
    </row>
    <row r="731" ht="30.0" customHeight="1">
      <c r="A731" s="57" t="s">
        <v>898</v>
      </c>
      <c r="B731" s="57" t="s">
        <v>1564</v>
      </c>
      <c r="C731" s="57" t="s">
        <v>894</v>
      </c>
      <c r="D731" s="58" t="s">
        <v>1565</v>
      </c>
      <c r="E731" s="57" t="s">
        <v>78</v>
      </c>
      <c r="F731" s="59">
        <v>4.404</v>
      </c>
      <c r="G731" s="60">
        <v>19.09</v>
      </c>
      <c r="H731" s="60">
        <v>84.07</v>
      </c>
      <c r="I731" s="45"/>
      <c r="J731" s="45"/>
    </row>
    <row r="732" ht="30.0" customHeight="1">
      <c r="A732" s="57" t="s">
        <v>898</v>
      </c>
      <c r="B732" s="57" t="s">
        <v>1566</v>
      </c>
      <c r="C732" s="57" t="s">
        <v>894</v>
      </c>
      <c r="D732" s="58" t="s">
        <v>1567</v>
      </c>
      <c r="E732" s="57" t="s">
        <v>921</v>
      </c>
      <c r="F732" s="59">
        <v>1.0</v>
      </c>
      <c r="G732" s="60">
        <v>644.59</v>
      </c>
      <c r="H732" s="60">
        <v>644.59</v>
      </c>
      <c r="I732" s="45"/>
      <c r="J732" s="45"/>
    </row>
    <row r="733" ht="30.0" customHeight="1">
      <c r="A733" s="57" t="s">
        <v>898</v>
      </c>
      <c r="B733" s="57" t="s">
        <v>1568</v>
      </c>
      <c r="C733" s="57" t="s">
        <v>894</v>
      </c>
      <c r="D733" s="58" t="s">
        <v>1569</v>
      </c>
      <c r="E733" s="57" t="s">
        <v>39</v>
      </c>
      <c r="F733" s="59">
        <v>2.0</v>
      </c>
      <c r="G733" s="60">
        <v>72.58</v>
      </c>
      <c r="H733" s="60">
        <v>145.16</v>
      </c>
      <c r="I733" s="45"/>
      <c r="J733" s="45"/>
    </row>
    <row r="734" ht="30.0" customHeight="1">
      <c r="A734" s="57" t="s">
        <v>898</v>
      </c>
      <c r="B734" s="57" t="s">
        <v>1371</v>
      </c>
      <c r="C734" s="57" t="s">
        <v>894</v>
      </c>
      <c r="D734" s="58" t="s">
        <v>1372</v>
      </c>
      <c r="E734" s="57" t="s">
        <v>1373</v>
      </c>
      <c r="F734" s="59">
        <v>1.6245</v>
      </c>
      <c r="G734" s="60">
        <v>29.54</v>
      </c>
      <c r="H734" s="60">
        <v>47.98</v>
      </c>
      <c r="I734" s="45"/>
      <c r="J734" s="45"/>
    </row>
    <row r="735" ht="30.0" customHeight="1">
      <c r="A735" s="57" t="s">
        <v>898</v>
      </c>
      <c r="B735" s="57" t="s">
        <v>1570</v>
      </c>
      <c r="C735" s="57" t="s">
        <v>894</v>
      </c>
      <c r="D735" s="58" t="s">
        <v>1571</v>
      </c>
      <c r="E735" s="57" t="s">
        <v>921</v>
      </c>
      <c r="F735" s="59">
        <v>0.4758</v>
      </c>
      <c r="G735" s="60">
        <v>384.06</v>
      </c>
      <c r="H735" s="60">
        <v>182.73</v>
      </c>
      <c r="I735" s="45"/>
      <c r="J735" s="45"/>
    </row>
    <row r="736" ht="30.0" customHeight="1">
      <c r="A736" s="50"/>
      <c r="B736" s="50"/>
      <c r="C736" s="50"/>
      <c r="D736" s="51"/>
      <c r="E736" s="50"/>
      <c r="F736" s="50"/>
      <c r="G736" s="52"/>
      <c r="H736" s="52"/>
      <c r="I736" s="45"/>
      <c r="J736" s="45"/>
    </row>
    <row r="737" ht="30.0" customHeight="1">
      <c r="A737" s="42" t="s">
        <v>1572</v>
      </c>
      <c r="B737" s="42" t="s">
        <v>882</v>
      </c>
      <c r="C737" s="42" t="s">
        <v>883</v>
      </c>
      <c r="D737" s="43" t="s">
        <v>884</v>
      </c>
      <c r="E737" s="42" t="s">
        <v>885</v>
      </c>
      <c r="F737" s="42" t="s">
        <v>886</v>
      </c>
      <c r="G737" s="44" t="s">
        <v>887</v>
      </c>
      <c r="H737" s="44" t="s">
        <v>888</v>
      </c>
      <c r="I737" s="45"/>
      <c r="J737" s="45"/>
    </row>
    <row r="738" ht="30.0" customHeight="1">
      <c r="A738" s="53" t="s">
        <v>889</v>
      </c>
      <c r="B738" s="53" t="s">
        <v>1573</v>
      </c>
      <c r="C738" s="53" t="s">
        <v>944</v>
      </c>
      <c r="D738" s="54" t="s">
        <v>357</v>
      </c>
      <c r="E738" s="53" t="s">
        <v>921</v>
      </c>
      <c r="F738" s="55"/>
      <c r="G738" s="56"/>
      <c r="H738" s="56">
        <v>1057.52</v>
      </c>
      <c r="I738" s="61"/>
      <c r="J738" s="61"/>
    </row>
    <row r="739" ht="30.0" customHeight="1">
      <c r="A739" s="57" t="s">
        <v>895</v>
      </c>
      <c r="B739" s="57" t="s">
        <v>976</v>
      </c>
      <c r="C739" s="57" t="s">
        <v>894</v>
      </c>
      <c r="D739" s="58" t="s">
        <v>977</v>
      </c>
      <c r="E739" s="57" t="s">
        <v>946</v>
      </c>
      <c r="F739" s="59">
        <v>0.3563</v>
      </c>
      <c r="G739" s="60">
        <v>25.14</v>
      </c>
      <c r="H739" s="60">
        <v>8.95</v>
      </c>
      <c r="I739" s="45"/>
      <c r="J739" s="45"/>
    </row>
    <row r="740" ht="30.0" customHeight="1">
      <c r="A740" s="57" t="s">
        <v>895</v>
      </c>
      <c r="B740" s="57" t="s">
        <v>975</v>
      </c>
      <c r="C740" s="57" t="s">
        <v>894</v>
      </c>
      <c r="D740" s="58" t="s">
        <v>943</v>
      </c>
      <c r="E740" s="57" t="s">
        <v>946</v>
      </c>
      <c r="F740" s="59">
        <v>0.1779</v>
      </c>
      <c r="G740" s="60">
        <v>18.02</v>
      </c>
      <c r="H740" s="60">
        <v>3.2</v>
      </c>
      <c r="I740" s="45"/>
      <c r="J740" s="45"/>
    </row>
    <row r="741" ht="30.0" customHeight="1">
      <c r="A741" s="57" t="s">
        <v>895</v>
      </c>
      <c r="B741" s="57" t="s">
        <v>1561</v>
      </c>
      <c r="C741" s="57" t="s">
        <v>894</v>
      </c>
      <c r="D741" s="58" t="s">
        <v>1554</v>
      </c>
      <c r="E741" s="57" t="s">
        <v>946</v>
      </c>
      <c r="F741" s="59">
        <v>0.1238</v>
      </c>
      <c r="G741" s="60">
        <v>20.1</v>
      </c>
      <c r="H741" s="60">
        <v>2.48</v>
      </c>
      <c r="I741" s="45"/>
      <c r="J741" s="45"/>
    </row>
    <row r="742" ht="30.0" customHeight="1">
      <c r="A742" s="57" t="s">
        <v>898</v>
      </c>
      <c r="B742" s="57" t="s">
        <v>1371</v>
      </c>
      <c r="C742" s="57" t="s">
        <v>894</v>
      </c>
      <c r="D742" s="58" t="s">
        <v>1372</v>
      </c>
      <c r="E742" s="57" t="s">
        <v>1373</v>
      </c>
      <c r="F742" s="59">
        <v>0.88229</v>
      </c>
      <c r="G742" s="60">
        <v>29.54</v>
      </c>
      <c r="H742" s="60">
        <v>26.06</v>
      </c>
      <c r="I742" s="45"/>
      <c r="J742" s="45"/>
    </row>
    <row r="743" ht="30.0" customHeight="1">
      <c r="A743" s="57" t="s">
        <v>898</v>
      </c>
      <c r="B743" s="57" t="s">
        <v>1566</v>
      </c>
      <c r="C743" s="57" t="s">
        <v>894</v>
      </c>
      <c r="D743" s="58" t="s">
        <v>1567</v>
      </c>
      <c r="E743" s="57" t="s">
        <v>921</v>
      </c>
      <c r="F743" s="59">
        <v>1.0</v>
      </c>
      <c r="G743" s="60">
        <v>644.59</v>
      </c>
      <c r="H743" s="60">
        <v>644.59</v>
      </c>
      <c r="I743" s="45"/>
      <c r="J743" s="45"/>
    </row>
    <row r="744" ht="30.0" customHeight="1">
      <c r="A744" s="57" t="s">
        <v>898</v>
      </c>
      <c r="B744" s="57" t="s">
        <v>1562</v>
      </c>
      <c r="C744" s="57" t="s">
        <v>894</v>
      </c>
      <c r="D744" s="58" t="s">
        <v>1563</v>
      </c>
      <c r="E744" s="57" t="s">
        <v>39</v>
      </c>
      <c r="F744" s="59">
        <v>4.8166</v>
      </c>
      <c r="G744" s="60">
        <v>0.49</v>
      </c>
      <c r="H744" s="60">
        <v>2.36</v>
      </c>
      <c r="I744" s="45"/>
      <c r="J744" s="45"/>
    </row>
    <row r="745" ht="30.0" customHeight="1">
      <c r="A745" s="57" t="s">
        <v>898</v>
      </c>
      <c r="B745" s="57" t="s">
        <v>1564</v>
      </c>
      <c r="C745" s="57" t="s">
        <v>894</v>
      </c>
      <c r="D745" s="58" t="s">
        <v>1565</v>
      </c>
      <c r="E745" s="57" t="s">
        <v>78</v>
      </c>
      <c r="F745" s="59">
        <v>2.2</v>
      </c>
      <c r="G745" s="60">
        <v>19.09</v>
      </c>
      <c r="H745" s="60">
        <v>41.99</v>
      </c>
      <c r="I745" s="45"/>
      <c r="J745" s="45"/>
    </row>
    <row r="746" ht="30.0" customHeight="1">
      <c r="A746" s="57" t="s">
        <v>898</v>
      </c>
      <c r="B746" s="57" t="s">
        <v>1568</v>
      </c>
      <c r="C746" s="57" t="s">
        <v>894</v>
      </c>
      <c r="D746" s="58" t="s">
        <v>1569</v>
      </c>
      <c r="E746" s="57" t="s">
        <v>39</v>
      </c>
      <c r="F746" s="59">
        <v>2.0</v>
      </c>
      <c r="G746" s="60">
        <v>72.58</v>
      </c>
      <c r="H746" s="60">
        <v>145.16</v>
      </c>
      <c r="I746" s="45"/>
      <c r="J746" s="45"/>
    </row>
    <row r="747" ht="30.0" customHeight="1">
      <c r="A747" s="57" t="s">
        <v>898</v>
      </c>
      <c r="B747" s="57" t="s">
        <v>1570</v>
      </c>
      <c r="C747" s="57" t="s">
        <v>894</v>
      </c>
      <c r="D747" s="58" t="s">
        <v>1571</v>
      </c>
      <c r="E747" s="57" t="s">
        <v>921</v>
      </c>
      <c r="F747" s="59">
        <v>0.4758</v>
      </c>
      <c r="G747" s="60">
        <v>384.06</v>
      </c>
      <c r="H747" s="60">
        <v>182.73</v>
      </c>
      <c r="I747" s="45"/>
      <c r="J747" s="45"/>
    </row>
    <row r="748" ht="30.0" customHeight="1">
      <c r="A748" s="50"/>
      <c r="B748" s="50"/>
      <c r="C748" s="50"/>
      <c r="D748" s="51"/>
      <c r="E748" s="50"/>
      <c r="F748" s="50"/>
      <c r="G748" s="52"/>
      <c r="H748" s="52"/>
      <c r="I748" s="45"/>
      <c r="J748" s="45"/>
    </row>
    <row r="749" ht="30.0" customHeight="1">
      <c r="A749" s="42" t="s">
        <v>1574</v>
      </c>
      <c r="B749" s="42" t="s">
        <v>882</v>
      </c>
      <c r="C749" s="42" t="s">
        <v>883</v>
      </c>
      <c r="D749" s="43" t="s">
        <v>884</v>
      </c>
      <c r="E749" s="42" t="s">
        <v>885</v>
      </c>
      <c r="F749" s="42" t="s">
        <v>886</v>
      </c>
      <c r="G749" s="44" t="s">
        <v>887</v>
      </c>
      <c r="H749" s="44" t="s">
        <v>888</v>
      </c>
      <c r="I749" s="45"/>
      <c r="J749" s="45"/>
    </row>
    <row r="750" ht="30.0" customHeight="1">
      <c r="A750" s="53" t="s">
        <v>889</v>
      </c>
      <c r="B750" s="53" t="s">
        <v>1575</v>
      </c>
      <c r="C750" s="53" t="s">
        <v>891</v>
      </c>
      <c r="D750" s="54" t="s">
        <v>1576</v>
      </c>
      <c r="E750" s="53" t="s">
        <v>921</v>
      </c>
      <c r="F750" s="55"/>
      <c r="G750" s="56"/>
      <c r="H750" s="56">
        <v>729.75</v>
      </c>
      <c r="I750" s="61"/>
      <c r="J750" s="61"/>
    </row>
    <row r="751" ht="30.0" customHeight="1">
      <c r="A751" s="57" t="s">
        <v>898</v>
      </c>
      <c r="B751" s="57" t="s">
        <v>891</v>
      </c>
      <c r="C751" s="57" t="s">
        <v>1577</v>
      </c>
      <c r="D751" s="58" t="s">
        <v>1578</v>
      </c>
      <c r="E751" s="57" t="s">
        <v>921</v>
      </c>
      <c r="F751" s="62">
        <v>675.41</v>
      </c>
      <c r="G751" s="60">
        <v>1.0</v>
      </c>
      <c r="H751" s="60">
        <v>675.41</v>
      </c>
      <c r="I751" s="45"/>
      <c r="J751" s="45"/>
    </row>
    <row r="752" ht="30.0" customHeight="1">
      <c r="A752" s="57" t="s">
        <v>938</v>
      </c>
      <c r="B752" s="57" t="s">
        <v>891</v>
      </c>
      <c r="C752" s="57" t="s">
        <v>1450</v>
      </c>
      <c r="D752" s="58" t="s">
        <v>1451</v>
      </c>
      <c r="E752" s="57" t="s">
        <v>950</v>
      </c>
      <c r="F752" s="62">
        <v>544.53</v>
      </c>
      <c r="G752" s="60">
        <v>0.0039918</v>
      </c>
      <c r="H752" s="60">
        <v>2.17</v>
      </c>
      <c r="I752" s="45"/>
      <c r="J752" s="45"/>
    </row>
    <row r="753" ht="30.0" customHeight="1">
      <c r="A753" s="57" t="s">
        <v>938</v>
      </c>
      <c r="B753" s="57" t="s">
        <v>891</v>
      </c>
      <c r="C753" s="57" t="s">
        <v>1204</v>
      </c>
      <c r="D753" s="58" t="s">
        <v>977</v>
      </c>
      <c r="E753" s="57" t="s">
        <v>941</v>
      </c>
      <c r="F753" s="62">
        <v>25.14</v>
      </c>
      <c r="G753" s="60">
        <v>1.0</v>
      </c>
      <c r="H753" s="60">
        <v>25.14</v>
      </c>
      <c r="I753" s="45"/>
      <c r="J753" s="45"/>
    </row>
    <row r="754" ht="30.0" customHeight="1">
      <c r="A754" s="57" t="s">
        <v>938</v>
      </c>
      <c r="B754" s="57" t="s">
        <v>891</v>
      </c>
      <c r="C754" s="57" t="s">
        <v>942</v>
      </c>
      <c r="D754" s="58" t="s">
        <v>943</v>
      </c>
      <c r="E754" s="57" t="s">
        <v>941</v>
      </c>
      <c r="F754" s="62">
        <v>18.02</v>
      </c>
      <c r="G754" s="60">
        <v>1.5</v>
      </c>
      <c r="H754" s="60">
        <v>27.03</v>
      </c>
      <c r="I754" s="45"/>
      <c r="J754" s="45"/>
    </row>
    <row r="755" ht="30.0" customHeight="1">
      <c r="A755" s="50"/>
      <c r="B755" s="50"/>
      <c r="C755" s="50"/>
      <c r="D755" s="51"/>
      <c r="E755" s="50"/>
      <c r="F755" s="50"/>
      <c r="G755" s="52"/>
      <c r="H755" s="52"/>
      <c r="I755" s="45"/>
      <c r="J755" s="45"/>
    </row>
    <row r="756" ht="30.0" customHeight="1">
      <c r="A756" s="42" t="s">
        <v>1579</v>
      </c>
      <c r="B756" s="42" t="s">
        <v>882</v>
      </c>
      <c r="C756" s="42" t="s">
        <v>883</v>
      </c>
      <c r="D756" s="43" t="s">
        <v>884</v>
      </c>
      <c r="E756" s="42" t="s">
        <v>885</v>
      </c>
      <c r="F756" s="42" t="s">
        <v>886</v>
      </c>
      <c r="G756" s="44" t="s">
        <v>887</v>
      </c>
      <c r="H756" s="44" t="s">
        <v>888</v>
      </c>
      <c r="I756" s="45"/>
      <c r="J756" s="45"/>
    </row>
    <row r="757" ht="30.0" customHeight="1">
      <c r="A757" s="53" t="s">
        <v>889</v>
      </c>
      <c r="B757" s="53" t="s">
        <v>1580</v>
      </c>
      <c r="C757" s="53" t="s">
        <v>944</v>
      </c>
      <c r="D757" s="54" t="s">
        <v>363</v>
      </c>
      <c r="E757" s="53" t="s">
        <v>1581</v>
      </c>
      <c r="F757" s="55"/>
      <c r="G757" s="56"/>
      <c r="H757" s="56">
        <v>447.99</v>
      </c>
      <c r="I757" s="61"/>
      <c r="J757" s="61"/>
    </row>
    <row r="758" ht="30.0" customHeight="1">
      <c r="A758" s="57" t="s">
        <v>895</v>
      </c>
      <c r="B758" s="57" t="s">
        <v>976</v>
      </c>
      <c r="C758" s="57" t="s">
        <v>894</v>
      </c>
      <c r="D758" s="58" t="s">
        <v>977</v>
      </c>
      <c r="E758" s="57" t="s">
        <v>946</v>
      </c>
      <c r="F758" s="59">
        <v>0.519</v>
      </c>
      <c r="G758" s="60">
        <v>25.14</v>
      </c>
      <c r="H758" s="60">
        <v>13.04</v>
      </c>
      <c r="I758" s="45"/>
      <c r="J758" s="45"/>
    </row>
    <row r="759" ht="30.0" customHeight="1">
      <c r="A759" s="57" t="s">
        <v>895</v>
      </c>
      <c r="B759" s="57" t="s">
        <v>975</v>
      </c>
      <c r="C759" s="57" t="s">
        <v>894</v>
      </c>
      <c r="D759" s="58" t="s">
        <v>943</v>
      </c>
      <c r="E759" s="57" t="s">
        <v>946</v>
      </c>
      <c r="F759" s="59">
        <v>0.259</v>
      </c>
      <c r="G759" s="60">
        <v>18.02</v>
      </c>
      <c r="H759" s="60">
        <v>4.66</v>
      </c>
      <c r="I759" s="45"/>
      <c r="J759" s="45"/>
    </row>
    <row r="760" ht="30.0" customHeight="1">
      <c r="A760" s="57" t="s">
        <v>895</v>
      </c>
      <c r="B760" s="57" t="s">
        <v>1561</v>
      </c>
      <c r="C760" s="57" t="s">
        <v>894</v>
      </c>
      <c r="D760" s="58" t="s">
        <v>1554</v>
      </c>
      <c r="E760" s="57" t="s">
        <v>946</v>
      </c>
      <c r="F760" s="59">
        <v>0.2548</v>
      </c>
      <c r="G760" s="60">
        <v>20.1</v>
      </c>
      <c r="H760" s="60">
        <v>5.12</v>
      </c>
      <c r="I760" s="45"/>
      <c r="J760" s="45"/>
    </row>
    <row r="761" ht="30.0" customHeight="1">
      <c r="A761" s="57" t="s">
        <v>898</v>
      </c>
      <c r="B761" s="57" t="s">
        <v>1582</v>
      </c>
      <c r="C761" s="57" t="s">
        <v>894</v>
      </c>
      <c r="D761" s="58" t="s">
        <v>1583</v>
      </c>
      <c r="E761" s="57" t="s">
        <v>39</v>
      </c>
      <c r="F761" s="59">
        <v>9.2</v>
      </c>
      <c r="G761" s="60">
        <v>0.29</v>
      </c>
      <c r="H761" s="60">
        <v>2.66</v>
      </c>
      <c r="I761" s="45"/>
      <c r="J761" s="45"/>
    </row>
    <row r="762" ht="30.0" customHeight="1">
      <c r="A762" s="57" t="s">
        <v>898</v>
      </c>
      <c r="B762" s="57" t="s">
        <v>1584</v>
      </c>
      <c r="C762" s="57" t="s">
        <v>894</v>
      </c>
      <c r="D762" s="58" t="s">
        <v>1585</v>
      </c>
      <c r="E762" s="57" t="s">
        <v>39</v>
      </c>
      <c r="F762" s="59">
        <v>0.6233</v>
      </c>
      <c r="G762" s="60">
        <v>19.52</v>
      </c>
      <c r="H762" s="60">
        <v>12.16</v>
      </c>
      <c r="I762" s="45"/>
      <c r="J762" s="45"/>
    </row>
    <row r="763" ht="30.0" customHeight="1">
      <c r="A763" s="57" t="s">
        <v>898</v>
      </c>
      <c r="B763" s="57" t="s">
        <v>1564</v>
      </c>
      <c r="C763" s="57" t="s">
        <v>894</v>
      </c>
      <c r="D763" s="58" t="s">
        <v>1565</v>
      </c>
      <c r="E763" s="57" t="s">
        <v>78</v>
      </c>
      <c r="F763" s="59">
        <v>1.202</v>
      </c>
      <c r="G763" s="60">
        <v>19.09</v>
      </c>
      <c r="H763" s="60">
        <v>22.94</v>
      </c>
      <c r="I763" s="45"/>
      <c r="J763" s="45"/>
    </row>
    <row r="764" ht="30.0" customHeight="1">
      <c r="A764" s="57" t="s">
        <v>898</v>
      </c>
      <c r="B764" s="57" t="s">
        <v>1586</v>
      </c>
      <c r="C764" s="57" t="s">
        <v>891</v>
      </c>
      <c r="D764" s="58" t="s">
        <v>1587</v>
      </c>
      <c r="E764" s="57" t="s">
        <v>921</v>
      </c>
      <c r="F764" s="59">
        <v>0.5504</v>
      </c>
      <c r="G764" s="60">
        <v>371.89</v>
      </c>
      <c r="H764" s="60">
        <v>204.68</v>
      </c>
      <c r="I764" s="45"/>
      <c r="J764" s="45"/>
    </row>
    <row r="765" ht="30.0" customHeight="1">
      <c r="A765" s="57" t="s">
        <v>898</v>
      </c>
      <c r="B765" s="57" t="s">
        <v>1570</v>
      </c>
      <c r="C765" s="57" t="s">
        <v>894</v>
      </c>
      <c r="D765" s="58" t="s">
        <v>1571</v>
      </c>
      <c r="E765" s="57" t="s">
        <v>921</v>
      </c>
      <c r="F765" s="59">
        <v>0.4758</v>
      </c>
      <c r="G765" s="60">
        <v>384.06</v>
      </c>
      <c r="H765" s="60">
        <v>182.73</v>
      </c>
      <c r="I765" s="45"/>
      <c r="J765" s="45"/>
    </row>
    <row r="766" ht="30.0" customHeight="1">
      <c r="A766" s="50"/>
      <c r="B766" s="50"/>
      <c r="C766" s="50"/>
      <c r="D766" s="51"/>
      <c r="E766" s="50"/>
      <c r="F766" s="50"/>
      <c r="G766" s="52"/>
      <c r="H766" s="52"/>
      <c r="I766" s="45"/>
      <c r="J766" s="45"/>
    </row>
    <row r="767" ht="30.0" customHeight="1">
      <c r="A767" s="42" t="s">
        <v>1588</v>
      </c>
      <c r="B767" s="42" t="s">
        <v>882</v>
      </c>
      <c r="C767" s="42" t="s">
        <v>883</v>
      </c>
      <c r="D767" s="43" t="s">
        <v>884</v>
      </c>
      <c r="E767" s="42" t="s">
        <v>885</v>
      </c>
      <c r="F767" s="42" t="s">
        <v>886</v>
      </c>
      <c r="G767" s="44" t="s">
        <v>887</v>
      </c>
      <c r="H767" s="44" t="s">
        <v>888</v>
      </c>
      <c r="I767" s="45"/>
      <c r="J767" s="45"/>
    </row>
    <row r="768" ht="30.0" customHeight="1">
      <c r="A768" s="53" t="s">
        <v>889</v>
      </c>
      <c r="B768" s="53" t="s">
        <v>1575</v>
      </c>
      <c r="C768" s="53" t="s">
        <v>891</v>
      </c>
      <c r="D768" s="54" t="s">
        <v>1576</v>
      </c>
      <c r="E768" s="53" t="s">
        <v>921</v>
      </c>
      <c r="F768" s="55"/>
      <c r="G768" s="56"/>
      <c r="H768" s="56">
        <v>729.75</v>
      </c>
      <c r="I768" s="61"/>
      <c r="J768" s="61"/>
    </row>
    <row r="769" ht="30.0" customHeight="1">
      <c r="A769" s="57" t="s">
        <v>898</v>
      </c>
      <c r="B769" s="57" t="s">
        <v>891</v>
      </c>
      <c r="C769" s="57" t="s">
        <v>1577</v>
      </c>
      <c r="D769" s="58" t="s">
        <v>1578</v>
      </c>
      <c r="E769" s="57" t="s">
        <v>921</v>
      </c>
      <c r="F769" s="62">
        <v>675.41</v>
      </c>
      <c r="G769" s="60">
        <v>1.0</v>
      </c>
      <c r="H769" s="60">
        <v>675.41</v>
      </c>
      <c r="I769" s="45"/>
      <c r="J769" s="45"/>
    </row>
    <row r="770" ht="30.0" customHeight="1">
      <c r="A770" s="57" t="s">
        <v>938</v>
      </c>
      <c r="B770" s="57" t="s">
        <v>891</v>
      </c>
      <c r="C770" s="57" t="s">
        <v>1450</v>
      </c>
      <c r="D770" s="58" t="s">
        <v>1451</v>
      </c>
      <c r="E770" s="57" t="s">
        <v>950</v>
      </c>
      <c r="F770" s="62">
        <v>544.53</v>
      </c>
      <c r="G770" s="60">
        <v>0.0039918</v>
      </c>
      <c r="H770" s="60">
        <v>2.17</v>
      </c>
      <c r="I770" s="45"/>
      <c r="J770" s="45"/>
    </row>
    <row r="771" ht="30.0" customHeight="1">
      <c r="A771" s="57" t="s">
        <v>938</v>
      </c>
      <c r="B771" s="57" t="s">
        <v>891</v>
      </c>
      <c r="C771" s="57" t="s">
        <v>1204</v>
      </c>
      <c r="D771" s="58" t="s">
        <v>977</v>
      </c>
      <c r="E771" s="57" t="s">
        <v>941</v>
      </c>
      <c r="F771" s="62">
        <v>25.14</v>
      </c>
      <c r="G771" s="60">
        <v>1.0</v>
      </c>
      <c r="H771" s="60">
        <v>25.14</v>
      </c>
      <c r="I771" s="45"/>
      <c r="J771" s="45"/>
    </row>
    <row r="772" ht="30.0" customHeight="1">
      <c r="A772" s="57" t="s">
        <v>938</v>
      </c>
      <c r="B772" s="57" t="s">
        <v>891</v>
      </c>
      <c r="C772" s="57" t="s">
        <v>942</v>
      </c>
      <c r="D772" s="58" t="s">
        <v>943</v>
      </c>
      <c r="E772" s="57" t="s">
        <v>941</v>
      </c>
      <c r="F772" s="62">
        <v>18.02</v>
      </c>
      <c r="G772" s="60">
        <v>1.5</v>
      </c>
      <c r="H772" s="60">
        <v>27.03</v>
      </c>
      <c r="I772" s="45"/>
      <c r="J772" s="45"/>
    </row>
    <row r="773" ht="30.0" customHeight="1">
      <c r="A773" s="50"/>
      <c r="B773" s="50"/>
      <c r="C773" s="50"/>
      <c r="D773" s="51"/>
      <c r="E773" s="50"/>
      <c r="F773" s="50"/>
      <c r="G773" s="52"/>
      <c r="H773" s="52"/>
      <c r="I773" s="45"/>
      <c r="J773" s="45"/>
    </row>
    <row r="774" ht="30.0" customHeight="1">
      <c r="A774" s="42" t="s">
        <v>1589</v>
      </c>
      <c r="B774" s="42" t="s">
        <v>882</v>
      </c>
      <c r="C774" s="42" t="s">
        <v>883</v>
      </c>
      <c r="D774" s="43" t="s">
        <v>884</v>
      </c>
      <c r="E774" s="42" t="s">
        <v>885</v>
      </c>
      <c r="F774" s="42" t="s">
        <v>886</v>
      </c>
      <c r="G774" s="44" t="s">
        <v>887</v>
      </c>
      <c r="H774" s="44" t="s">
        <v>888</v>
      </c>
      <c r="I774" s="45"/>
      <c r="J774" s="45"/>
    </row>
    <row r="775" ht="30.0" customHeight="1">
      <c r="A775" s="53" t="s">
        <v>889</v>
      </c>
      <c r="B775" s="53" t="s">
        <v>1590</v>
      </c>
      <c r="C775" s="53" t="s">
        <v>894</v>
      </c>
      <c r="D775" s="54" t="s">
        <v>1591</v>
      </c>
      <c r="E775" s="53" t="s">
        <v>921</v>
      </c>
      <c r="F775" s="55"/>
      <c r="G775" s="56"/>
      <c r="H775" s="56">
        <v>489.23</v>
      </c>
      <c r="I775" s="61"/>
      <c r="J775" s="61"/>
    </row>
    <row r="776" ht="30.0" customHeight="1">
      <c r="A776" s="57" t="s">
        <v>895</v>
      </c>
      <c r="B776" s="57" t="s">
        <v>975</v>
      </c>
      <c r="C776" s="57" t="s">
        <v>894</v>
      </c>
      <c r="D776" s="58" t="s">
        <v>943</v>
      </c>
      <c r="E776" s="57" t="s">
        <v>946</v>
      </c>
      <c r="F776" s="59">
        <v>0.853</v>
      </c>
      <c r="G776" s="60">
        <v>18.02</v>
      </c>
      <c r="H776" s="60">
        <v>15.37</v>
      </c>
      <c r="I776" s="45"/>
      <c r="J776" s="45"/>
    </row>
    <row r="777" ht="30.0" customHeight="1">
      <c r="A777" s="57" t="s">
        <v>895</v>
      </c>
      <c r="B777" s="57" t="s">
        <v>976</v>
      </c>
      <c r="C777" s="57" t="s">
        <v>894</v>
      </c>
      <c r="D777" s="58" t="s">
        <v>977</v>
      </c>
      <c r="E777" s="57" t="s">
        <v>946</v>
      </c>
      <c r="F777" s="59">
        <v>1.707</v>
      </c>
      <c r="G777" s="60">
        <v>25.14</v>
      </c>
      <c r="H777" s="60">
        <v>42.91</v>
      </c>
      <c r="I777" s="45"/>
      <c r="J777" s="45"/>
    </row>
    <row r="778" ht="30.0" customHeight="1">
      <c r="A778" s="57" t="s">
        <v>898</v>
      </c>
      <c r="B778" s="57" t="s">
        <v>1592</v>
      </c>
      <c r="C778" s="57" t="s">
        <v>894</v>
      </c>
      <c r="D778" s="58" t="s">
        <v>1593</v>
      </c>
      <c r="E778" s="57" t="s">
        <v>39</v>
      </c>
      <c r="F778" s="59">
        <v>2.0833</v>
      </c>
      <c r="G778" s="60">
        <v>191.79</v>
      </c>
      <c r="H778" s="60">
        <v>399.55</v>
      </c>
      <c r="I778" s="45"/>
      <c r="J778" s="45"/>
    </row>
    <row r="779" ht="30.0" customHeight="1">
      <c r="A779" s="57" t="s">
        <v>898</v>
      </c>
      <c r="B779" s="57" t="s">
        <v>1582</v>
      </c>
      <c r="C779" s="57" t="s">
        <v>894</v>
      </c>
      <c r="D779" s="58" t="s">
        <v>1583</v>
      </c>
      <c r="E779" s="57" t="s">
        <v>39</v>
      </c>
      <c r="F779" s="59">
        <v>24.4</v>
      </c>
      <c r="G779" s="60">
        <v>0.29</v>
      </c>
      <c r="H779" s="60">
        <v>7.07</v>
      </c>
      <c r="I779" s="45"/>
      <c r="J779" s="45"/>
    </row>
    <row r="780" ht="30.0" customHeight="1">
      <c r="A780" s="57" t="s">
        <v>898</v>
      </c>
      <c r="B780" s="57" t="s">
        <v>1584</v>
      </c>
      <c r="C780" s="57" t="s">
        <v>894</v>
      </c>
      <c r="D780" s="58" t="s">
        <v>1585</v>
      </c>
      <c r="E780" s="57" t="s">
        <v>39</v>
      </c>
      <c r="F780" s="59">
        <v>1.2467</v>
      </c>
      <c r="G780" s="60">
        <v>19.52</v>
      </c>
      <c r="H780" s="60">
        <v>24.33</v>
      </c>
      <c r="I780" s="45"/>
      <c r="J780" s="45"/>
    </row>
    <row r="781" ht="30.0" customHeight="1">
      <c r="A781" s="50"/>
      <c r="B781" s="50"/>
      <c r="C781" s="50"/>
      <c r="D781" s="51"/>
      <c r="E781" s="50"/>
      <c r="F781" s="50"/>
      <c r="G781" s="52"/>
      <c r="H781" s="52"/>
      <c r="I781" s="45"/>
      <c r="J781" s="45"/>
    </row>
    <row r="782" ht="30.0" customHeight="1">
      <c r="A782" s="42" t="s">
        <v>1594</v>
      </c>
      <c r="B782" s="42" t="s">
        <v>882</v>
      </c>
      <c r="C782" s="42" t="s">
        <v>883</v>
      </c>
      <c r="D782" s="43" t="s">
        <v>884</v>
      </c>
      <c r="E782" s="42" t="s">
        <v>885</v>
      </c>
      <c r="F782" s="42" t="s">
        <v>886</v>
      </c>
      <c r="G782" s="44" t="s">
        <v>887</v>
      </c>
      <c r="H782" s="44" t="s">
        <v>888</v>
      </c>
      <c r="I782" s="45"/>
      <c r="J782" s="45"/>
    </row>
    <row r="783" ht="30.0" customHeight="1">
      <c r="A783" s="53" t="s">
        <v>889</v>
      </c>
      <c r="B783" s="53" t="s">
        <v>1595</v>
      </c>
      <c r="C783" s="53" t="s">
        <v>891</v>
      </c>
      <c r="D783" s="54" t="s">
        <v>372</v>
      </c>
      <c r="E783" s="53" t="s">
        <v>921</v>
      </c>
      <c r="F783" s="55"/>
      <c r="G783" s="56"/>
      <c r="H783" s="56">
        <v>370.29</v>
      </c>
      <c r="I783" s="61"/>
      <c r="J783" s="61"/>
    </row>
    <row r="784" ht="30.0" customHeight="1">
      <c r="A784" s="57" t="s">
        <v>898</v>
      </c>
      <c r="B784" s="57" t="s">
        <v>891</v>
      </c>
      <c r="C784" s="57" t="s">
        <v>1596</v>
      </c>
      <c r="D784" s="58" t="s">
        <v>1597</v>
      </c>
      <c r="E784" s="57" t="s">
        <v>921</v>
      </c>
      <c r="F784" s="62">
        <v>266.07</v>
      </c>
      <c r="G784" s="60">
        <v>1.0</v>
      </c>
      <c r="H784" s="60">
        <v>266.07</v>
      </c>
      <c r="I784" s="45"/>
      <c r="J784" s="45"/>
    </row>
    <row r="785" ht="30.0" customHeight="1">
      <c r="A785" s="57" t="s">
        <v>938</v>
      </c>
      <c r="B785" s="57" t="s">
        <v>891</v>
      </c>
      <c r="C785" s="57" t="s">
        <v>1598</v>
      </c>
      <c r="D785" s="58" t="s">
        <v>1599</v>
      </c>
      <c r="E785" s="57" t="s">
        <v>921</v>
      </c>
      <c r="F785" s="62">
        <v>104.22</v>
      </c>
      <c r="G785" s="60">
        <v>1.0</v>
      </c>
      <c r="H785" s="60">
        <v>104.22</v>
      </c>
      <c r="I785" s="45"/>
      <c r="J785" s="45"/>
    </row>
    <row r="786" ht="30.0" customHeight="1">
      <c r="A786" s="50"/>
      <c r="B786" s="50"/>
      <c r="C786" s="50"/>
      <c r="D786" s="51"/>
      <c r="E786" s="50"/>
      <c r="F786" s="50"/>
      <c r="G786" s="52"/>
      <c r="H786" s="52"/>
      <c r="I786" s="45"/>
      <c r="J786" s="45"/>
    </row>
    <row r="787" ht="30.0" customHeight="1">
      <c r="A787" s="42" t="s">
        <v>1600</v>
      </c>
      <c r="B787" s="42" t="s">
        <v>882</v>
      </c>
      <c r="C787" s="42" t="s">
        <v>883</v>
      </c>
      <c r="D787" s="43" t="s">
        <v>884</v>
      </c>
      <c r="E787" s="42" t="s">
        <v>885</v>
      </c>
      <c r="F787" s="42" t="s">
        <v>886</v>
      </c>
      <c r="G787" s="44" t="s">
        <v>887</v>
      </c>
      <c r="H787" s="44" t="s">
        <v>888</v>
      </c>
      <c r="I787" s="45"/>
      <c r="J787" s="45"/>
    </row>
    <row r="788" ht="30.0" customHeight="1">
      <c r="A788" s="53" t="s">
        <v>889</v>
      </c>
      <c r="B788" s="53" t="s">
        <v>1601</v>
      </c>
      <c r="C788" s="53" t="s">
        <v>891</v>
      </c>
      <c r="D788" s="54" t="s">
        <v>377</v>
      </c>
      <c r="E788" s="53" t="s">
        <v>921</v>
      </c>
      <c r="F788" s="55"/>
      <c r="G788" s="56"/>
      <c r="H788" s="56">
        <v>222.83</v>
      </c>
      <c r="I788" s="61"/>
      <c r="J788" s="61"/>
    </row>
    <row r="789" ht="30.0" customHeight="1">
      <c r="A789" s="57" t="s">
        <v>898</v>
      </c>
      <c r="B789" s="57" t="s">
        <v>891</v>
      </c>
      <c r="C789" s="57" t="s">
        <v>1602</v>
      </c>
      <c r="D789" s="58" t="s">
        <v>1603</v>
      </c>
      <c r="E789" s="57" t="s">
        <v>921</v>
      </c>
      <c r="F789" s="62">
        <v>113.8</v>
      </c>
      <c r="G789" s="60">
        <v>1.0</v>
      </c>
      <c r="H789" s="60">
        <v>113.8</v>
      </c>
      <c r="I789" s="45"/>
      <c r="J789" s="45"/>
    </row>
    <row r="790" ht="30.0" customHeight="1">
      <c r="A790" s="57" t="s">
        <v>898</v>
      </c>
      <c r="B790" s="57" t="s">
        <v>891</v>
      </c>
      <c r="C790" s="57" t="s">
        <v>1604</v>
      </c>
      <c r="D790" s="58" t="s">
        <v>1605</v>
      </c>
      <c r="E790" s="57" t="s">
        <v>933</v>
      </c>
      <c r="F790" s="62">
        <v>2.79</v>
      </c>
      <c r="G790" s="60">
        <v>2.87</v>
      </c>
      <c r="H790" s="60">
        <v>8.0</v>
      </c>
      <c r="I790" s="45"/>
      <c r="J790" s="45"/>
    </row>
    <row r="791" ht="30.0" customHeight="1">
      <c r="A791" s="57" t="s">
        <v>898</v>
      </c>
      <c r="B791" s="57" t="s">
        <v>891</v>
      </c>
      <c r="C791" s="57" t="s">
        <v>1606</v>
      </c>
      <c r="D791" s="58" t="s">
        <v>1607</v>
      </c>
      <c r="E791" s="57" t="s">
        <v>933</v>
      </c>
      <c r="F791" s="62">
        <v>8.14</v>
      </c>
      <c r="G791" s="60">
        <v>1.14</v>
      </c>
      <c r="H791" s="60">
        <v>9.27</v>
      </c>
      <c r="I791" s="45"/>
      <c r="J791" s="45"/>
    </row>
    <row r="792" ht="30.0" customHeight="1">
      <c r="A792" s="57" t="s">
        <v>938</v>
      </c>
      <c r="B792" s="57" t="s">
        <v>891</v>
      </c>
      <c r="C792" s="57" t="s">
        <v>1450</v>
      </c>
      <c r="D792" s="58" t="s">
        <v>1451</v>
      </c>
      <c r="E792" s="57" t="s">
        <v>950</v>
      </c>
      <c r="F792" s="62">
        <v>544.53</v>
      </c>
      <c r="G792" s="60">
        <v>0.01</v>
      </c>
      <c r="H792" s="60">
        <v>5.44</v>
      </c>
      <c r="I792" s="45"/>
      <c r="J792" s="45"/>
    </row>
    <row r="793" ht="30.0" customHeight="1">
      <c r="A793" s="57" t="s">
        <v>938</v>
      </c>
      <c r="B793" s="57" t="s">
        <v>891</v>
      </c>
      <c r="C793" s="57" t="s">
        <v>1204</v>
      </c>
      <c r="D793" s="58" t="s">
        <v>977</v>
      </c>
      <c r="E793" s="57" t="s">
        <v>941</v>
      </c>
      <c r="F793" s="62">
        <v>25.14</v>
      </c>
      <c r="G793" s="60">
        <v>2.0</v>
      </c>
      <c r="H793" s="60">
        <v>50.28</v>
      </c>
      <c r="I793" s="45"/>
      <c r="J793" s="45"/>
    </row>
    <row r="794" ht="30.0" customHeight="1">
      <c r="A794" s="57" t="s">
        <v>938</v>
      </c>
      <c r="B794" s="57" t="s">
        <v>891</v>
      </c>
      <c r="C794" s="57" t="s">
        <v>942</v>
      </c>
      <c r="D794" s="58" t="s">
        <v>943</v>
      </c>
      <c r="E794" s="57" t="s">
        <v>941</v>
      </c>
      <c r="F794" s="62">
        <v>18.02</v>
      </c>
      <c r="G794" s="60">
        <v>2.0</v>
      </c>
      <c r="H794" s="60">
        <v>36.04</v>
      </c>
      <c r="I794" s="45"/>
      <c r="J794" s="45"/>
    </row>
    <row r="795" ht="30.0" customHeight="1">
      <c r="A795" s="50"/>
      <c r="B795" s="50"/>
      <c r="C795" s="50"/>
      <c r="D795" s="51"/>
      <c r="E795" s="50"/>
      <c r="F795" s="50"/>
      <c r="G795" s="52"/>
      <c r="H795" s="52"/>
      <c r="I795" s="45"/>
      <c r="J795" s="45"/>
    </row>
    <row r="796" ht="30.0" customHeight="1">
      <c r="A796" s="42" t="s">
        <v>1608</v>
      </c>
      <c r="B796" s="42" t="s">
        <v>882</v>
      </c>
      <c r="C796" s="42" t="s">
        <v>883</v>
      </c>
      <c r="D796" s="43" t="s">
        <v>884</v>
      </c>
      <c r="E796" s="42" t="s">
        <v>885</v>
      </c>
      <c r="F796" s="42" t="s">
        <v>886</v>
      </c>
      <c r="G796" s="44" t="s">
        <v>887</v>
      </c>
      <c r="H796" s="44" t="s">
        <v>888</v>
      </c>
      <c r="I796" s="45"/>
      <c r="J796" s="45"/>
    </row>
    <row r="797" ht="30.0" customHeight="1">
      <c r="A797" s="53" t="s">
        <v>889</v>
      </c>
      <c r="B797" s="53" t="s">
        <v>1609</v>
      </c>
      <c r="C797" s="53" t="s">
        <v>891</v>
      </c>
      <c r="D797" s="54" t="s">
        <v>380</v>
      </c>
      <c r="E797" s="53" t="s">
        <v>921</v>
      </c>
      <c r="F797" s="55"/>
      <c r="G797" s="56"/>
      <c r="H797" s="56">
        <v>165.03</v>
      </c>
      <c r="I797" s="61"/>
      <c r="J797" s="61"/>
    </row>
    <row r="798" ht="30.0" customHeight="1">
      <c r="A798" s="57" t="s">
        <v>898</v>
      </c>
      <c r="B798" s="57" t="s">
        <v>891</v>
      </c>
      <c r="C798" s="57" t="s">
        <v>1610</v>
      </c>
      <c r="D798" s="58" t="s">
        <v>1611</v>
      </c>
      <c r="E798" s="57" t="s">
        <v>930</v>
      </c>
      <c r="F798" s="62">
        <v>1.82</v>
      </c>
      <c r="G798" s="60">
        <v>5.0</v>
      </c>
      <c r="H798" s="60">
        <v>9.1</v>
      </c>
      <c r="I798" s="45"/>
      <c r="J798" s="45"/>
    </row>
    <row r="799" ht="30.0" customHeight="1">
      <c r="A799" s="57" t="s">
        <v>898</v>
      </c>
      <c r="B799" s="57" t="s">
        <v>891</v>
      </c>
      <c r="C799" s="57" t="s">
        <v>1612</v>
      </c>
      <c r="D799" s="58" t="s">
        <v>1613</v>
      </c>
      <c r="E799" s="57" t="s">
        <v>921</v>
      </c>
      <c r="F799" s="62">
        <v>97.71</v>
      </c>
      <c r="G799" s="60">
        <v>1.05</v>
      </c>
      <c r="H799" s="60">
        <v>102.59</v>
      </c>
      <c r="I799" s="45"/>
      <c r="J799" s="45"/>
    </row>
    <row r="800" ht="30.0" customHeight="1">
      <c r="A800" s="57" t="s">
        <v>938</v>
      </c>
      <c r="B800" s="57" t="s">
        <v>891</v>
      </c>
      <c r="C800" s="57" t="s">
        <v>1485</v>
      </c>
      <c r="D800" s="58" t="s">
        <v>1486</v>
      </c>
      <c r="E800" s="57" t="s">
        <v>921</v>
      </c>
      <c r="F800" s="62">
        <v>5.16</v>
      </c>
      <c r="G800" s="60">
        <v>1.0</v>
      </c>
      <c r="H800" s="60">
        <v>5.16</v>
      </c>
      <c r="I800" s="45"/>
      <c r="J800" s="45"/>
    </row>
    <row r="801" ht="30.0" customHeight="1">
      <c r="A801" s="57" t="s">
        <v>938</v>
      </c>
      <c r="B801" s="57" t="s">
        <v>891</v>
      </c>
      <c r="C801" s="57" t="s">
        <v>1204</v>
      </c>
      <c r="D801" s="58" t="s">
        <v>977</v>
      </c>
      <c r="E801" s="57" t="s">
        <v>941</v>
      </c>
      <c r="F801" s="62">
        <v>25.14</v>
      </c>
      <c r="G801" s="60">
        <v>1.2</v>
      </c>
      <c r="H801" s="60">
        <v>30.16</v>
      </c>
      <c r="I801" s="45"/>
      <c r="J801" s="45"/>
    </row>
    <row r="802" ht="30.0" customHeight="1">
      <c r="A802" s="57" t="s">
        <v>938</v>
      </c>
      <c r="B802" s="57" t="s">
        <v>891</v>
      </c>
      <c r="C802" s="57" t="s">
        <v>942</v>
      </c>
      <c r="D802" s="58" t="s">
        <v>943</v>
      </c>
      <c r="E802" s="57" t="s">
        <v>941</v>
      </c>
      <c r="F802" s="62">
        <v>18.02</v>
      </c>
      <c r="G802" s="60">
        <v>1.0</v>
      </c>
      <c r="H802" s="60">
        <v>18.02</v>
      </c>
      <c r="I802" s="45"/>
      <c r="J802" s="45"/>
    </row>
    <row r="803" ht="30.0" customHeight="1">
      <c r="A803" s="50"/>
      <c r="B803" s="50"/>
      <c r="C803" s="50"/>
      <c r="D803" s="51"/>
      <c r="E803" s="50"/>
      <c r="F803" s="50"/>
      <c r="G803" s="52"/>
      <c r="H803" s="52"/>
      <c r="I803" s="45"/>
      <c r="J803" s="45"/>
    </row>
    <row r="804" ht="30.0" customHeight="1">
      <c r="A804" s="42" t="s">
        <v>1614</v>
      </c>
      <c r="B804" s="42" t="s">
        <v>882</v>
      </c>
      <c r="C804" s="42" t="s">
        <v>883</v>
      </c>
      <c r="D804" s="43" t="s">
        <v>884</v>
      </c>
      <c r="E804" s="42" t="s">
        <v>885</v>
      </c>
      <c r="F804" s="42" t="s">
        <v>886</v>
      </c>
      <c r="G804" s="44" t="s">
        <v>887</v>
      </c>
      <c r="H804" s="44" t="s">
        <v>888</v>
      </c>
      <c r="I804" s="45"/>
      <c r="J804" s="45"/>
    </row>
    <row r="805" ht="30.0" customHeight="1">
      <c r="A805" s="53" t="s">
        <v>889</v>
      </c>
      <c r="B805" s="53" t="s">
        <v>1615</v>
      </c>
      <c r="C805" s="53" t="s">
        <v>891</v>
      </c>
      <c r="D805" s="54" t="s">
        <v>385</v>
      </c>
      <c r="E805" s="53" t="s">
        <v>933</v>
      </c>
      <c r="F805" s="55"/>
      <c r="G805" s="56"/>
      <c r="H805" s="56">
        <v>21.15</v>
      </c>
      <c r="I805" s="61"/>
      <c r="J805" s="61"/>
    </row>
    <row r="806" ht="30.0" customHeight="1">
      <c r="A806" s="57" t="s">
        <v>898</v>
      </c>
      <c r="B806" s="57" t="s">
        <v>891</v>
      </c>
      <c r="C806" s="57" t="s">
        <v>1616</v>
      </c>
      <c r="D806" s="58" t="s">
        <v>1617</v>
      </c>
      <c r="E806" s="57" t="s">
        <v>933</v>
      </c>
      <c r="F806" s="62">
        <v>3.72</v>
      </c>
      <c r="G806" s="60">
        <v>1.05</v>
      </c>
      <c r="H806" s="60">
        <v>3.9</v>
      </c>
      <c r="I806" s="45"/>
      <c r="J806" s="45"/>
    </row>
    <row r="807" ht="30.0" customHeight="1">
      <c r="A807" s="57" t="s">
        <v>938</v>
      </c>
      <c r="B807" s="57" t="s">
        <v>891</v>
      </c>
      <c r="C807" s="57" t="s">
        <v>1204</v>
      </c>
      <c r="D807" s="58" t="s">
        <v>977</v>
      </c>
      <c r="E807" s="57" t="s">
        <v>941</v>
      </c>
      <c r="F807" s="62">
        <v>25.14</v>
      </c>
      <c r="G807" s="60">
        <v>0.4</v>
      </c>
      <c r="H807" s="60">
        <v>10.05</v>
      </c>
      <c r="I807" s="45"/>
      <c r="J807" s="45"/>
    </row>
    <row r="808" ht="30.0" customHeight="1">
      <c r="A808" s="57" t="s">
        <v>938</v>
      </c>
      <c r="B808" s="57" t="s">
        <v>891</v>
      </c>
      <c r="C808" s="57" t="s">
        <v>942</v>
      </c>
      <c r="D808" s="58" t="s">
        <v>943</v>
      </c>
      <c r="E808" s="57" t="s">
        <v>941</v>
      </c>
      <c r="F808" s="62">
        <v>18.02</v>
      </c>
      <c r="G808" s="60">
        <v>0.4</v>
      </c>
      <c r="H808" s="60">
        <v>7.2</v>
      </c>
      <c r="I808" s="45"/>
      <c r="J808" s="45"/>
    </row>
    <row r="809" ht="30.0" customHeight="1">
      <c r="A809" s="50"/>
      <c r="B809" s="50"/>
      <c r="C809" s="50"/>
      <c r="D809" s="51"/>
      <c r="E809" s="50"/>
      <c r="F809" s="50"/>
      <c r="G809" s="52"/>
      <c r="H809" s="52"/>
      <c r="I809" s="45"/>
      <c r="J809" s="45"/>
    </row>
    <row r="810" ht="30.0" customHeight="1">
      <c r="A810" s="42" t="s">
        <v>1618</v>
      </c>
      <c r="B810" s="42" t="s">
        <v>882</v>
      </c>
      <c r="C810" s="42" t="s">
        <v>883</v>
      </c>
      <c r="D810" s="43" t="s">
        <v>884</v>
      </c>
      <c r="E810" s="42" t="s">
        <v>885</v>
      </c>
      <c r="F810" s="42" t="s">
        <v>886</v>
      </c>
      <c r="G810" s="44" t="s">
        <v>887</v>
      </c>
      <c r="H810" s="44" t="s">
        <v>888</v>
      </c>
      <c r="I810" s="45"/>
      <c r="J810" s="45"/>
    </row>
    <row r="811" ht="30.0" customHeight="1">
      <c r="A811" s="53" t="s">
        <v>889</v>
      </c>
      <c r="B811" s="53" t="s">
        <v>1619</v>
      </c>
      <c r="C811" s="53" t="s">
        <v>891</v>
      </c>
      <c r="D811" s="54" t="s">
        <v>388</v>
      </c>
      <c r="E811" s="53" t="s">
        <v>933</v>
      </c>
      <c r="F811" s="55"/>
      <c r="G811" s="56"/>
      <c r="H811" s="56">
        <v>28.75</v>
      </c>
      <c r="I811" s="61"/>
      <c r="J811" s="61"/>
    </row>
    <row r="812" ht="30.0" customHeight="1">
      <c r="A812" s="57" t="s">
        <v>898</v>
      </c>
      <c r="B812" s="57" t="s">
        <v>891</v>
      </c>
      <c r="C812" s="57" t="s">
        <v>1353</v>
      </c>
      <c r="D812" s="58" t="s">
        <v>1354</v>
      </c>
      <c r="E812" s="57" t="s">
        <v>1213</v>
      </c>
      <c r="F812" s="62">
        <v>32.9</v>
      </c>
      <c r="G812" s="60">
        <v>0.6666666</v>
      </c>
      <c r="H812" s="60">
        <v>21.93</v>
      </c>
      <c r="I812" s="45"/>
      <c r="J812" s="45"/>
    </row>
    <row r="813" ht="30.0" customHeight="1">
      <c r="A813" s="57" t="s">
        <v>938</v>
      </c>
      <c r="B813" s="57" t="s">
        <v>891</v>
      </c>
      <c r="C813" s="57" t="s">
        <v>1204</v>
      </c>
      <c r="D813" s="58" t="s">
        <v>977</v>
      </c>
      <c r="E813" s="57" t="s">
        <v>941</v>
      </c>
      <c r="F813" s="62">
        <v>25.14</v>
      </c>
      <c r="G813" s="60">
        <v>0.2</v>
      </c>
      <c r="H813" s="60">
        <v>5.02</v>
      </c>
      <c r="I813" s="45"/>
      <c r="J813" s="45"/>
    </row>
    <row r="814" ht="30.0" customHeight="1">
      <c r="A814" s="57" t="s">
        <v>938</v>
      </c>
      <c r="B814" s="57" t="s">
        <v>891</v>
      </c>
      <c r="C814" s="57" t="s">
        <v>942</v>
      </c>
      <c r="D814" s="58" t="s">
        <v>943</v>
      </c>
      <c r="E814" s="57" t="s">
        <v>941</v>
      </c>
      <c r="F814" s="62">
        <v>18.02</v>
      </c>
      <c r="G814" s="60">
        <v>0.1</v>
      </c>
      <c r="H814" s="60">
        <v>1.8</v>
      </c>
      <c r="I814" s="45"/>
      <c r="J814" s="45"/>
    </row>
    <row r="815" ht="30.0" customHeight="1">
      <c r="A815" s="50"/>
      <c r="B815" s="50"/>
      <c r="C815" s="50"/>
      <c r="D815" s="51"/>
      <c r="E815" s="50"/>
      <c r="F815" s="50"/>
      <c r="G815" s="52"/>
      <c r="H815" s="52"/>
      <c r="I815" s="45"/>
      <c r="J815" s="45"/>
    </row>
    <row r="816" ht="30.0" customHeight="1">
      <c r="A816" s="42" t="s">
        <v>1620</v>
      </c>
      <c r="B816" s="42" t="s">
        <v>882</v>
      </c>
      <c r="C816" s="42" t="s">
        <v>883</v>
      </c>
      <c r="D816" s="43" t="s">
        <v>884</v>
      </c>
      <c r="E816" s="42" t="s">
        <v>885</v>
      </c>
      <c r="F816" s="42" t="s">
        <v>886</v>
      </c>
      <c r="G816" s="44" t="s">
        <v>887</v>
      </c>
      <c r="H816" s="44" t="s">
        <v>888</v>
      </c>
      <c r="I816" s="45"/>
      <c r="J816" s="45"/>
    </row>
    <row r="817" ht="30.0" customHeight="1">
      <c r="A817" s="53" t="s">
        <v>889</v>
      </c>
      <c r="B817" s="53" t="s">
        <v>1621</v>
      </c>
      <c r="C817" s="53" t="s">
        <v>891</v>
      </c>
      <c r="D817" s="54" t="s">
        <v>391</v>
      </c>
      <c r="E817" s="53" t="s">
        <v>921</v>
      </c>
      <c r="F817" s="55"/>
      <c r="G817" s="56"/>
      <c r="H817" s="56">
        <v>7.81</v>
      </c>
      <c r="I817" s="61"/>
      <c r="J817" s="61"/>
    </row>
    <row r="818" ht="30.0" customHeight="1">
      <c r="A818" s="57" t="s">
        <v>895</v>
      </c>
      <c r="B818" s="57" t="s">
        <v>1204</v>
      </c>
      <c r="C818" s="57" t="s">
        <v>891</v>
      </c>
      <c r="D818" s="58" t="s">
        <v>977</v>
      </c>
      <c r="E818" s="57" t="s">
        <v>941</v>
      </c>
      <c r="F818" s="59">
        <v>0.0666666</v>
      </c>
      <c r="G818" s="60">
        <v>25.14</v>
      </c>
      <c r="H818" s="60">
        <v>1.67</v>
      </c>
      <c r="I818" s="45"/>
      <c r="J818" s="45"/>
    </row>
    <row r="819" ht="30.0" customHeight="1">
      <c r="A819" s="57" t="s">
        <v>895</v>
      </c>
      <c r="B819" s="57" t="s">
        <v>942</v>
      </c>
      <c r="C819" s="57" t="s">
        <v>891</v>
      </c>
      <c r="D819" s="58" t="s">
        <v>943</v>
      </c>
      <c r="E819" s="57" t="s">
        <v>941</v>
      </c>
      <c r="F819" s="59">
        <v>0.0666666</v>
      </c>
      <c r="G819" s="60">
        <v>18.02</v>
      </c>
      <c r="H819" s="60">
        <v>1.2</v>
      </c>
      <c r="I819" s="45"/>
      <c r="J819" s="45"/>
    </row>
    <row r="820" ht="30.0" customHeight="1">
      <c r="A820" s="57" t="s">
        <v>898</v>
      </c>
      <c r="B820" s="57" t="s">
        <v>1622</v>
      </c>
      <c r="C820" s="57" t="s">
        <v>891</v>
      </c>
      <c r="D820" s="58" t="s">
        <v>1623</v>
      </c>
      <c r="E820" s="57" t="s">
        <v>921</v>
      </c>
      <c r="F820" s="59">
        <v>1.05</v>
      </c>
      <c r="G820" s="60">
        <v>4.71</v>
      </c>
      <c r="H820" s="60">
        <v>4.94</v>
      </c>
      <c r="I820" s="45"/>
      <c r="J820" s="45"/>
    </row>
    <row r="821" ht="30.0" customHeight="1">
      <c r="A821" s="50"/>
      <c r="B821" s="50"/>
      <c r="C821" s="50"/>
      <c r="D821" s="51"/>
      <c r="E821" s="50"/>
      <c r="F821" s="50"/>
      <c r="G821" s="52"/>
      <c r="H821" s="52"/>
      <c r="I821" s="45"/>
      <c r="J821" s="45"/>
    </row>
    <row r="822" ht="30.0" customHeight="1">
      <c r="A822" s="42" t="s">
        <v>1624</v>
      </c>
      <c r="B822" s="42" t="s">
        <v>882</v>
      </c>
      <c r="C822" s="42" t="s">
        <v>883</v>
      </c>
      <c r="D822" s="43" t="s">
        <v>884</v>
      </c>
      <c r="E822" s="42" t="s">
        <v>885</v>
      </c>
      <c r="F822" s="42" t="s">
        <v>886</v>
      </c>
      <c r="G822" s="44" t="s">
        <v>887</v>
      </c>
      <c r="H822" s="44" t="s">
        <v>888</v>
      </c>
      <c r="I822" s="45"/>
      <c r="J822" s="45"/>
    </row>
    <row r="823" ht="30.0" customHeight="1">
      <c r="A823" s="53" t="s">
        <v>889</v>
      </c>
      <c r="B823" s="53" t="s">
        <v>1625</v>
      </c>
      <c r="C823" s="53" t="s">
        <v>894</v>
      </c>
      <c r="D823" s="54" t="s">
        <v>1626</v>
      </c>
      <c r="E823" s="53" t="s">
        <v>921</v>
      </c>
      <c r="F823" s="55"/>
      <c r="G823" s="56"/>
      <c r="H823" s="56">
        <v>107.58</v>
      </c>
      <c r="I823" s="61"/>
      <c r="J823" s="61"/>
    </row>
    <row r="824" ht="30.0" customHeight="1">
      <c r="A824" s="57" t="s">
        <v>895</v>
      </c>
      <c r="B824" s="57" t="s">
        <v>975</v>
      </c>
      <c r="C824" s="57" t="s">
        <v>894</v>
      </c>
      <c r="D824" s="58" t="s">
        <v>943</v>
      </c>
      <c r="E824" s="57" t="s">
        <v>946</v>
      </c>
      <c r="F824" s="59">
        <v>0.2176</v>
      </c>
      <c r="G824" s="60">
        <v>18.02</v>
      </c>
      <c r="H824" s="60">
        <v>3.92</v>
      </c>
      <c r="I824" s="45"/>
      <c r="J824" s="45"/>
    </row>
    <row r="825" ht="30.0" customHeight="1">
      <c r="A825" s="57" t="s">
        <v>895</v>
      </c>
      <c r="B825" s="57" t="s">
        <v>1183</v>
      </c>
      <c r="C825" s="57" t="s">
        <v>894</v>
      </c>
      <c r="D825" s="58" t="s">
        <v>1184</v>
      </c>
      <c r="E825" s="57" t="s">
        <v>946</v>
      </c>
      <c r="F825" s="59">
        <v>0.1301</v>
      </c>
      <c r="G825" s="60">
        <v>24.86</v>
      </c>
      <c r="H825" s="60">
        <v>3.23</v>
      </c>
      <c r="I825" s="45"/>
      <c r="J825" s="45"/>
    </row>
    <row r="826" ht="30.0" customHeight="1">
      <c r="A826" s="57" t="s">
        <v>895</v>
      </c>
      <c r="B826" s="57" t="s">
        <v>976</v>
      </c>
      <c r="C826" s="57" t="s">
        <v>894</v>
      </c>
      <c r="D826" s="58" t="s">
        <v>977</v>
      </c>
      <c r="E826" s="57" t="s">
        <v>946</v>
      </c>
      <c r="F826" s="59">
        <v>0.0874</v>
      </c>
      <c r="G826" s="60">
        <v>25.14</v>
      </c>
      <c r="H826" s="60">
        <v>2.19</v>
      </c>
      <c r="I826" s="45"/>
      <c r="J826" s="45"/>
    </row>
    <row r="827" ht="30.0" customHeight="1">
      <c r="A827" s="57" t="s">
        <v>898</v>
      </c>
      <c r="B827" s="57" t="s">
        <v>1627</v>
      </c>
      <c r="C827" s="57" t="s">
        <v>894</v>
      </c>
      <c r="D827" s="58" t="s">
        <v>1628</v>
      </c>
      <c r="E827" s="57" t="s">
        <v>950</v>
      </c>
      <c r="F827" s="59">
        <v>0.0985</v>
      </c>
      <c r="G827" s="60">
        <v>548.0</v>
      </c>
      <c r="H827" s="60">
        <v>53.97</v>
      </c>
      <c r="I827" s="45"/>
      <c r="J827" s="45"/>
    </row>
    <row r="828" ht="30.0" customHeight="1">
      <c r="A828" s="57" t="s">
        <v>898</v>
      </c>
      <c r="B828" s="57" t="s">
        <v>1465</v>
      </c>
      <c r="C828" s="57" t="s">
        <v>894</v>
      </c>
      <c r="D828" s="58" t="s">
        <v>1466</v>
      </c>
      <c r="E828" s="57" t="s">
        <v>1276</v>
      </c>
      <c r="F828" s="59">
        <v>0.0017</v>
      </c>
      <c r="G828" s="60">
        <v>5.92</v>
      </c>
      <c r="H828" s="60">
        <v>0.01</v>
      </c>
      <c r="I828" s="45"/>
      <c r="J828" s="45"/>
    </row>
    <row r="829" ht="30.0" customHeight="1">
      <c r="A829" s="57" t="s">
        <v>898</v>
      </c>
      <c r="B829" s="57" t="s">
        <v>1629</v>
      </c>
      <c r="C829" s="57" t="s">
        <v>894</v>
      </c>
      <c r="D829" s="58" t="s">
        <v>1630</v>
      </c>
      <c r="E829" s="57" t="s">
        <v>82</v>
      </c>
      <c r="F829" s="59">
        <v>0.024</v>
      </c>
      <c r="G829" s="60">
        <v>23.4</v>
      </c>
      <c r="H829" s="60">
        <v>0.56</v>
      </c>
      <c r="I829" s="45"/>
      <c r="J829" s="45"/>
    </row>
    <row r="830" ht="30.0" customHeight="1">
      <c r="A830" s="57" t="s">
        <v>898</v>
      </c>
      <c r="B830" s="57" t="s">
        <v>1631</v>
      </c>
      <c r="C830" s="57" t="s">
        <v>894</v>
      </c>
      <c r="D830" s="58" t="s">
        <v>1632</v>
      </c>
      <c r="E830" s="57" t="s">
        <v>78</v>
      </c>
      <c r="F830" s="59">
        <v>0.2</v>
      </c>
      <c r="G830" s="60">
        <v>2.93</v>
      </c>
      <c r="H830" s="60">
        <v>0.58</v>
      </c>
      <c r="I830" s="45"/>
      <c r="J830" s="45"/>
    </row>
    <row r="831" ht="30.0" customHeight="1">
      <c r="A831" s="57" t="s">
        <v>898</v>
      </c>
      <c r="B831" s="57" t="s">
        <v>1633</v>
      </c>
      <c r="C831" s="57" t="s">
        <v>894</v>
      </c>
      <c r="D831" s="58" t="s">
        <v>1634</v>
      </c>
      <c r="E831" s="57" t="s">
        <v>78</v>
      </c>
      <c r="F831" s="59">
        <v>0.25</v>
      </c>
      <c r="G831" s="60">
        <v>4.26</v>
      </c>
      <c r="H831" s="60">
        <v>1.06</v>
      </c>
      <c r="I831" s="45"/>
      <c r="J831" s="45"/>
    </row>
    <row r="832" ht="30.0" customHeight="1">
      <c r="A832" s="57" t="s">
        <v>898</v>
      </c>
      <c r="B832" s="57" t="s">
        <v>1635</v>
      </c>
      <c r="C832" s="57" t="s">
        <v>894</v>
      </c>
      <c r="D832" s="58" t="s">
        <v>1636</v>
      </c>
      <c r="E832" s="57" t="s">
        <v>921</v>
      </c>
      <c r="F832" s="59">
        <v>1.0816</v>
      </c>
      <c r="G832" s="60">
        <v>38.89</v>
      </c>
      <c r="H832" s="60">
        <v>42.06</v>
      </c>
      <c r="I832" s="45"/>
      <c r="J832" s="45"/>
    </row>
    <row r="833" ht="30.0" customHeight="1">
      <c r="A833" s="50"/>
      <c r="B833" s="50"/>
      <c r="C833" s="50"/>
      <c r="D833" s="51"/>
      <c r="E833" s="50"/>
      <c r="F833" s="50"/>
      <c r="G833" s="52"/>
      <c r="H833" s="52"/>
      <c r="I833" s="45"/>
      <c r="J833" s="45"/>
    </row>
    <row r="834" ht="30.0" customHeight="1">
      <c r="A834" s="42" t="s">
        <v>1637</v>
      </c>
      <c r="B834" s="42" t="s">
        <v>882</v>
      </c>
      <c r="C834" s="42" t="s">
        <v>883</v>
      </c>
      <c r="D834" s="43" t="s">
        <v>884</v>
      </c>
      <c r="E834" s="42" t="s">
        <v>885</v>
      </c>
      <c r="F834" s="42" t="s">
        <v>886</v>
      </c>
      <c r="G834" s="44" t="s">
        <v>887</v>
      </c>
      <c r="H834" s="44" t="s">
        <v>888</v>
      </c>
      <c r="I834" s="45"/>
      <c r="J834" s="45"/>
    </row>
    <row r="835" ht="30.0" customHeight="1">
      <c r="A835" s="53" t="s">
        <v>889</v>
      </c>
      <c r="B835" s="53" t="s">
        <v>1638</v>
      </c>
      <c r="C835" s="53" t="s">
        <v>891</v>
      </c>
      <c r="D835" s="54" t="s">
        <v>399</v>
      </c>
      <c r="E835" s="53" t="s">
        <v>921</v>
      </c>
      <c r="F835" s="55"/>
      <c r="G835" s="56"/>
      <c r="H835" s="56">
        <v>14.36</v>
      </c>
      <c r="I835" s="61"/>
      <c r="J835" s="61"/>
    </row>
    <row r="836" ht="30.0" customHeight="1">
      <c r="A836" s="57" t="s">
        <v>938</v>
      </c>
      <c r="B836" s="57" t="s">
        <v>891</v>
      </c>
      <c r="C836" s="57" t="s">
        <v>1204</v>
      </c>
      <c r="D836" s="58" t="s">
        <v>977</v>
      </c>
      <c r="E836" s="57" t="s">
        <v>941</v>
      </c>
      <c r="F836" s="62">
        <v>25.14</v>
      </c>
      <c r="G836" s="60">
        <v>0.07</v>
      </c>
      <c r="H836" s="60">
        <v>1.75</v>
      </c>
      <c r="I836" s="45"/>
      <c r="J836" s="45"/>
    </row>
    <row r="837" ht="30.0" customHeight="1">
      <c r="A837" s="57" t="s">
        <v>938</v>
      </c>
      <c r="B837" s="57" t="s">
        <v>891</v>
      </c>
      <c r="C837" s="57" t="s">
        <v>942</v>
      </c>
      <c r="D837" s="58" t="s">
        <v>943</v>
      </c>
      <c r="E837" s="57" t="s">
        <v>941</v>
      </c>
      <c r="F837" s="62">
        <v>18.02</v>
      </c>
      <c r="G837" s="60">
        <v>0.7</v>
      </c>
      <c r="H837" s="60">
        <v>12.61</v>
      </c>
      <c r="I837" s="45"/>
      <c r="J837" s="45"/>
    </row>
    <row r="838" ht="30.0" customHeight="1">
      <c r="A838" s="50"/>
      <c r="B838" s="50"/>
      <c r="C838" s="50"/>
      <c r="D838" s="51"/>
      <c r="E838" s="50"/>
      <c r="F838" s="50"/>
      <c r="G838" s="52"/>
      <c r="H838" s="52"/>
      <c r="I838" s="45"/>
      <c r="J838" s="45"/>
    </row>
    <row r="839" ht="30.0" customHeight="1">
      <c r="A839" s="42" t="s">
        <v>1639</v>
      </c>
      <c r="B839" s="42" t="s">
        <v>882</v>
      </c>
      <c r="C839" s="42" t="s">
        <v>883</v>
      </c>
      <c r="D839" s="43" t="s">
        <v>884</v>
      </c>
      <c r="E839" s="42" t="s">
        <v>885</v>
      </c>
      <c r="F839" s="42" t="s">
        <v>886</v>
      </c>
      <c r="G839" s="44" t="s">
        <v>887</v>
      </c>
      <c r="H839" s="44" t="s">
        <v>888</v>
      </c>
      <c r="I839" s="45"/>
      <c r="J839" s="45"/>
    </row>
    <row r="840" ht="30.0" customHeight="1">
      <c r="A840" s="53" t="s">
        <v>889</v>
      </c>
      <c r="B840" s="53" t="s">
        <v>1638</v>
      </c>
      <c r="C840" s="53" t="s">
        <v>891</v>
      </c>
      <c r="D840" s="54" t="s">
        <v>399</v>
      </c>
      <c r="E840" s="53" t="s">
        <v>921</v>
      </c>
      <c r="F840" s="55"/>
      <c r="G840" s="56"/>
      <c r="H840" s="56">
        <v>14.36</v>
      </c>
      <c r="I840" s="61"/>
      <c r="J840" s="61"/>
    </row>
    <row r="841" ht="30.0" customHeight="1">
      <c r="A841" s="57" t="s">
        <v>938</v>
      </c>
      <c r="B841" s="57" t="s">
        <v>891</v>
      </c>
      <c r="C841" s="57" t="s">
        <v>1204</v>
      </c>
      <c r="D841" s="58" t="s">
        <v>977</v>
      </c>
      <c r="E841" s="57" t="s">
        <v>941</v>
      </c>
      <c r="F841" s="62">
        <v>25.14</v>
      </c>
      <c r="G841" s="60">
        <v>0.07</v>
      </c>
      <c r="H841" s="60">
        <v>1.75</v>
      </c>
      <c r="I841" s="45"/>
      <c r="J841" s="45"/>
    </row>
    <row r="842" ht="30.0" customHeight="1">
      <c r="A842" s="57" t="s">
        <v>938</v>
      </c>
      <c r="B842" s="57" t="s">
        <v>891</v>
      </c>
      <c r="C842" s="57" t="s">
        <v>942</v>
      </c>
      <c r="D842" s="58" t="s">
        <v>943</v>
      </c>
      <c r="E842" s="57" t="s">
        <v>941</v>
      </c>
      <c r="F842" s="62">
        <v>18.02</v>
      </c>
      <c r="G842" s="60">
        <v>0.7</v>
      </c>
      <c r="H842" s="60">
        <v>12.61</v>
      </c>
      <c r="I842" s="45"/>
      <c r="J842" s="45"/>
    </row>
    <row r="843" ht="30.0" customHeight="1">
      <c r="A843" s="50"/>
      <c r="B843" s="50"/>
      <c r="C843" s="50"/>
      <c r="D843" s="51"/>
      <c r="E843" s="50"/>
      <c r="F843" s="50"/>
      <c r="G843" s="52"/>
      <c r="H843" s="52"/>
      <c r="I843" s="45"/>
      <c r="J843" s="45"/>
    </row>
    <row r="844" ht="30.0" customHeight="1">
      <c r="A844" s="42" t="s">
        <v>1640</v>
      </c>
      <c r="B844" s="42" t="s">
        <v>882</v>
      </c>
      <c r="C844" s="42" t="s">
        <v>883</v>
      </c>
      <c r="D844" s="43" t="s">
        <v>884</v>
      </c>
      <c r="E844" s="42" t="s">
        <v>885</v>
      </c>
      <c r="F844" s="42" t="s">
        <v>886</v>
      </c>
      <c r="G844" s="44" t="s">
        <v>887</v>
      </c>
      <c r="H844" s="44" t="s">
        <v>888</v>
      </c>
      <c r="I844" s="45"/>
      <c r="J844" s="45"/>
    </row>
    <row r="845" ht="30.0" customHeight="1">
      <c r="A845" s="53" t="s">
        <v>889</v>
      </c>
      <c r="B845" s="53" t="s">
        <v>1641</v>
      </c>
      <c r="C845" s="53" t="s">
        <v>894</v>
      </c>
      <c r="D845" s="54" t="s">
        <v>1642</v>
      </c>
      <c r="E845" s="53" t="s">
        <v>78</v>
      </c>
      <c r="F845" s="55"/>
      <c r="G845" s="56"/>
      <c r="H845" s="56">
        <v>62.59</v>
      </c>
      <c r="I845" s="61"/>
      <c r="J845" s="61"/>
    </row>
    <row r="846" ht="30.0" customHeight="1">
      <c r="A846" s="57" t="s">
        <v>895</v>
      </c>
      <c r="B846" s="57" t="s">
        <v>1643</v>
      </c>
      <c r="C846" s="57" t="s">
        <v>894</v>
      </c>
      <c r="D846" s="58" t="s">
        <v>1644</v>
      </c>
      <c r="E846" s="57" t="s">
        <v>950</v>
      </c>
      <c r="F846" s="59">
        <v>0.001</v>
      </c>
      <c r="G846" s="60">
        <v>638.13</v>
      </c>
      <c r="H846" s="60">
        <v>0.63</v>
      </c>
      <c r="I846" s="45"/>
      <c r="J846" s="45"/>
    </row>
    <row r="847" ht="30.0" customHeight="1">
      <c r="A847" s="57" t="s">
        <v>895</v>
      </c>
      <c r="B847" s="57" t="s">
        <v>975</v>
      </c>
      <c r="C847" s="57" t="s">
        <v>894</v>
      </c>
      <c r="D847" s="58" t="s">
        <v>943</v>
      </c>
      <c r="E847" s="57" t="s">
        <v>946</v>
      </c>
      <c r="F847" s="59">
        <v>0.36</v>
      </c>
      <c r="G847" s="60">
        <v>18.02</v>
      </c>
      <c r="H847" s="60">
        <v>6.48</v>
      </c>
      <c r="I847" s="45"/>
      <c r="J847" s="45"/>
    </row>
    <row r="848" ht="30.0" customHeight="1">
      <c r="A848" s="57" t="s">
        <v>895</v>
      </c>
      <c r="B848" s="57" t="s">
        <v>976</v>
      </c>
      <c r="C848" s="57" t="s">
        <v>894</v>
      </c>
      <c r="D848" s="58" t="s">
        <v>977</v>
      </c>
      <c r="E848" s="57" t="s">
        <v>946</v>
      </c>
      <c r="F848" s="59">
        <v>0.36</v>
      </c>
      <c r="G848" s="60">
        <v>25.14</v>
      </c>
      <c r="H848" s="60">
        <v>9.05</v>
      </c>
      <c r="I848" s="45"/>
      <c r="J848" s="45"/>
    </row>
    <row r="849" ht="30.0" customHeight="1">
      <c r="A849" s="57" t="s">
        <v>898</v>
      </c>
      <c r="B849" s="57" t="s">
        <v>1645</v>
      </c>
      <c r="C849" s="57" t="s">
        <v>894</v>
      </c>
      <c r="D849" s="58" t="s">
        <v>1646</v>
      </c>
      <c r="E849" s="57" t="s">
        <v>950</v>
      </c>
      <c r="F849" s="59">
        <v>0.007</v>
      </c>
      <c r="G849" s="60">
        <v>100.0</v>
      </c>
      <c r="H849" s="60">
        <v>0.7</v>
      </c>
      <c r="I849" s="45"/>
      <c r="J849" s="45"/>
    </row>
    <row r="850" ht="30.0" customHeight="1">
      <c r="A850" s="57" t="s">
        <v>898</v>
      </c>
      <c r="B850" s="57" t="s">
        <v>1647</v>
      </c>
      <c r="C850" s="57" t="s">
        <v>894</v>
      </c>
      <c r="D850" s="58" t="s">
        <v>1648</v>
      </c>
      <c r="E850" s="57" t="s">
        <v>39</v>
      </c>
      <c r="F850" s="59">
        <v>1.005</v>
      </c>
      <c r="G850" s="60">
        <v>45.51</v>
      </c>
      <c r="H850" s="60">
        <v>45.73</v>
      </c>
      <c r="I850" s="45"/>
      <c r="J850" s="45"/>
    </row>
    <row r="851" ht="30.0" customHeight="1">
      <c r="A851" s="50"/>
      <c r="B851" s="50"/>
      <c r="C851" s="50"/>
      <c r="D851" s="51"/>
      <c r="E851" s="50"/>
      <c r="F851" s="50"/>
      <c r="G851" s="52"/>
      <c r="H851" s="52"/>
      <c r="I851" s="45"/>
      <c r="J851" s="45"/>
    </row>
    <row r="852" ht="30.0" customHeight="1">
      <c r="A852" s="42" t="s">
        <v>1649</v>
      </c>
      <c r="B852" s="42" t="s">
        <v>882</v>
      </c>
      <c r="C852" s="42" t="s">
        <v>883</v>
      </c>
      <c r="D852" s="43" t="s">
        <v>884</v>
      </c>
      <c r="E852" s="42" t="s">
        <v>885</v>
      </c>
      <c r="F852" s="42" t="s">
        <v>886</v>
      </c>
      <c r="G852" s="44" t="s">
        <v>887</v>
      </c>
      <c r="H852" s="44" t="s">
        <v>888</v>
      </c>
      <c r="I852" s="45"/>
      <c r="J852" s="45"/>
    </row>
    <row r="853" ht="30.0" customHeight="1">
      <c r="A853" s="53" t="s">
        <v>889</v>
      </c>
      <c r="B853" s="53" t="s">
        <v>1650</v>
      </c>
      <c r="C853" s="53" t="s">
        <v>894</v>
      </c>
      <c r="D853" s="54" t="s">
        <v>1651</v>
      </c>
      <c r="E853" s="53" t="s">
        <v>921</v>
      </c>
      <c r="F853" s="55"/>
      <c r="G853" s="56"/>
      <c r="H853" s="56">
        <v>12.77</v>
      </c>
      <c r="I853" s="61"/>
      <c r="J853" s="61"/>
    </row>
    <row r="854" ht="30.0" customHeight="1">
      <c r="A854" s="57" t="s">
        <v>895</v>
      </c>
      <c r="B854" s="57" t="s">
        <v>975</v>
      </c>
      <c r="C854" s="57" t="s">
        <v>894</v>
      </c>
      <c r="D854" s="58" t="s">
        <v>943</v>
      </c>
      <c r="E854" s="57" t="s">
        <v>946</v>
      </c>
      <c r="F854" s="59">
        <v>0.1564</v>
      </c>
      <c r="G854" s="60">
        <v>18.02</v>
      </c>
      <c r="H854" s="60">
        <v>2.81</v>
      </c>
      <c r="I854" s="45"/>
      <c r="J854" s="45"/>
    </row>
    <row r="855" ht="30.0" customHeight="1">
      <c r="A855" s="57" t="s">
        <v>895</v>
      </c>
      <c r="B855" s="57" t="s">
        <v>1652</v>
      </c>
      <c r="C855" s="57" t="s">
        <v>894</v>
      </c>
      <c r="D855" s="58" t="s">
        <v>1653</v>
      </c>
      <c r="E855" s="57" t="s">
        <v>946</v>
      </c>
      <c r="F855" s="59">
        <v>0.0391</v>
      </c>
      <c r="G855" s="60">
        <v>22.22</v>
      </c>
      <c r="H855" s="60">
        <v>0.86</v>
      </c>
      <c r="I855" s="45"/>
      <c r="J855" s="45"/>
    </row>
    <row r="856" ht="30.0" customHeight="1">
      <c r="A856" s="57" t="s">
        <v>898</v>
      </c>
      <c r="B856" s="57" t="s">
        <v>1654</v>
      </c>
      <c r="C856" s="57" t="s">
        <v>894</v>
      </c>
      <c r="D856" s="58" t="s">
        <v>1655</v>
      </c>
      <c r="E856" s="57" t="s">
        <v>921</v>
      </c>
      <c r="F856" s="59">
        <v>1.0</v>
      </c>
      <c r="G856" s="60">
        <v>9.1</v>
      </c>
      <c r="H856" s="60">
        <v>9.1</v>
      </c>
      <c r="I856" s="45"/>
      <c r="J856" s="45"/>
    </row>
    <row r="857" ht="30.0" customHeight="1">
      <c r="A857" s="50"/>
      <c r="B857" s="50"/>
      <c r="C857" s="50"/>
      <c r="D857" s="51"/>
      <c r="E857" s="50"/>
      <c r="F857" s="50"/>
      <c r="G857" s="52"/>
      <c r="H857" s="52"/>
      <c r="I857" s="45"/>
      <c r="J857" s="45"/>
    </row>
    <row r="858" ht="30.0" customHeight="1">
      <c r="A858" s="42" t="s">
        <v>1656</v>
      </c>
      <c r="B858" s="42" t="s">
        <v>882</v>
      </c>
      <c r="C858" s="42" t="s">
        <v>883</v>
      </c>
      <c r="D858" s="43" t="s">
        <v>884</v>
      </c>
      <c r="E858" s="42" t="s">
        <v>885</v>
      </c>
      <c r="F858" s="42" t="s">
        <v>886</v>
      </c>
      <c r="G858" s="44" t="s">
        <v>887</v>
      </c>
      <c r="H858" s="44" t="s">
        <v>888</v>
      </c>
      <c r="I858" s="45"/>
      <c r="J858" s="45"/>
    </row>
    <row r="859" ht="30.0" customHeight="1">
      <c r="A859" s="53" t="s">
        <v>889</v>
      </c>
      <c r="B859" s="53" t="s">
        <v>1657</v>
      </c>
      <c r="C859" s="53" t="s">
        <v>894</v>
      </c>
      <c r="D859" s="54" t="s">
        <v>1658</v>
      </c>
      <c r="E859" s="53" t="s">
        <v>921</v>
      </c>
      <c r="F859" s="55"/>
      <c r="G859" s="56"/>
      <c r="H859" s="56">
        <v>6.39</v>
      </c>
      <c r="I859" s="61"/>
      <c r="J859" s="61"/>
    </row>
    <row r="860" ht="30.0" customHeight="1">
      <c r="A860" s="57" t="s">
        <v>895</v>
      </c>
      <c r="B860" s="57" t="s">
        <v>1652</v>
      </c>
      <c r="C860" s="57" t="s">
        <v>894</v>
      </c>
      <c r="D860" s="58" t="s">
        <v>1653</v>
      </c>
      <c r="E860" s="57" t="s">
        <v>946</v>
      </c>
      <c r="F860" s="59">
        <v>0.0158</v>
      </c>
      <c r="G860" s="60">
        <v>22.22</v>
      </c>
      <c r="H860" s="60">
        <v>0.35</v>
      </c>
      <c r="I860" s="45"/>
      <c r="J860" s="45"/>
    </row>
    <row r="861" ht="30.0" customHeight="1">
      <c r="A861" s="57" t="s">
        <v>895</v>
      </c>
      <c r="B861" s="57" t="s">
        <v>975</v>
      </c>
      <c r="C861" s="57" t="s">
        <v>894</v>
      </c>
      <c r="D861" s="58" t="s">
        <v>943</v>
      </c>
      <c r="E861" s="57" t="s">
        <v>946</v>
      </c>
      <c r="F861" s="59">
        <v>0.0631</v>
      </c>
      <c r="G861" s="60">
        <v>18.02</v>
      </c>
      <c r="H861" s="60">
        <v>1.13</v>
      </c>
      <c r="I861" s="45"/>
      <c r="J861" s="45"/>
    </row>
    <row r="862" ht="30.0" customHeight="1">
      <c r="A862" s="57" t="s">
        <v>898</v>
      </c>
      <c r="B862" s="57" t="s">
        <v>1659</v>
      </c>
      <c r="C862" s="57" t="s">
        <v>894</v>
      </c>
      <c r="D862" s="58" t="s">
        <v>1660</v>
      </c>
      <c r="E862" s="57" t="s">
        <v>82</v>
      </c>
      <c r="F862" s="59">
        <v>0.1</v>
      </c>
      <c r="G862" s="60">
        <v>4.67</v>
      </c>
      <c r="H862" s="60">
        <v>0.46</v>
      </c>
      <c r="I862" s="45"/>
      <c r="J862" s="45"/>
    </row>
    <row r="863" ht="30.0" customHeight="1">
      <c r="A863" s="57" t="s">
        <v>898</v>
      </c>
      <c r="B863" s="57" t="s">
        <v>1661</v>
      </c>
      <c r="C863" s="57" t="s">
        <v>894</v>
      </c>
      <c r="D863" s="58" t="s">
        <v>1662</v>
      </c>
      <c r="E863" s="57" t="s">
        <v>82</v>
      </c>
      <c r="F863" s="59">
        <v>2.5</v>
      </c>
      <c r="G863" s="60">
        <v>1.78</v>
      </c>
      <c r="H863" s="60">
        <v>4.45</v>
      </c>
      <c r="I863" s="45"/>
      <c r="J863" s="45"/>
    </row>
    <row r="864" ht="30.0" customHeight="1">
      <c r="A864" s="50"/>
      <c r="B864" s="50"/>
      <c r="C864" s="50"/>
      <c r="D864" s="51"/>
      <c r="E864" s="50"/>
      <c r="F864" s="50"/>
      <c r="G864" s="52"/>
      <c r="H864" s="52"/>
      <c r="I864" s="45"/>
      <c r="J864" s="45"/>
    </row>
    <row r="865" ht="30.0" customHeight="1">
      <c r="A865" s="42" t="s">
        <v>1663</v>
      </c>
      <c r="B865" s="42" t="s">
        <v>882</v>
      </c>
      <c r="C865" s="42" t="s">
        <v>883</v>
      </c>
      <c r="D865" s="43" t="s">
        <v>884</v>
      </c>
      <c r="E865" s="42" t="s">
        <v>885</v>
      </c>
      <c r="F865" s="42" t="s">
        <v>886</v>
      </c>
      <c r="G865" s="44" t="s">
        <v>887</v>
      </c>
      <c r="H865" s="44" t="s">
        <v>888</v>
      </c>
      <c r="I865" s="45"/>
      <c r="J865" s="45"/>
    </row>
    <row r="866" ht="30.0" customHeight="1">
      <c r="A866" s="53" t="s">
        <v>889</v>
      </c>
      <c r="B866" s="53" t="s">
        <v>1664</v>
      </c>
      <c r="C866" s="53" t="s">
        <v>894</v>
      </c>
      <c r="D866" s="54" t="s">
        <v>1665</v>
      </c>
      <c r="E866" s="53" t="s">
        <v>39</v>
      </c>
      <c r="F866" s="55"/>
      <c r="G866" s="56"/>
      <c r="H866" s="56">
        <v>70.29</v>
      </c>
      <c r="I866" s="61"/>
      <c r="J866" s="61"/>
    </row>
    <row r="867" ht="30.0" customHeight="1">
      <c r="A867" s="57" t="s">
        <v>895</v>
      </c>
      <c r="B867" s="57" t="s">
        <v>975</v>
      </c>
      <c r="C867" s="57" t="s">
        <v>894</v>
      </c>
      <c r="D867" s="58" t="s">
        <v>943</v>
      </c>
      <c r="E867" s="57" t="s">
        <v>946</v>
      </c>
      <c r="F867" s="59">
        <v>0.7272</v>
      </c>
      <c r="G867" s="60">
        <v>18.02</v>
      </c>
      <c r="H867" s="60">
        <v>13.1</v>
      </c>
      <c r="I867" s="45"/>
      <c r="J867" s="45"/>
    </row>
    <row r="868" ht="30.0" customHeight="1">
      <c r="A868" s="57" t="s">
        <v>895</v>
      </c>
      <c r="B868" s="57" t="s">
        <v>1652</v>
      </c>
      <c r="C868" s="57" t="s">
        <v>894</v>
      </c>
      <c r="D868" s="58" t="s">
        <v>1653</v>
      </c>
      <c r="E868" s="57" t="s">
        <v>946</v>
      </c>
      <c r="F868" s="59">
        <v>0.1818</v>
      </c>
      <c r="G868" s="60">
        <v>22.22</v>
      </c>
      <c r="H868" s="60">
        <v>4.03</v>
      </c>
      <c r="I868" s="45"/>
      <c r="J868" s="45"/>
    </row>
    <row r="869" ht="30.0" customHeight="1">
      <c r="A869" s="57" t="s">
        <v>898</v>
      </c>
      <c r="B869" s="57" t="s">
        <v>1666</v>
      </c>
      <c r="C869" s="57" t="s">
        <v>894</v>
      </c>
      <c r="D869" s="58" t="s">
        <v>1667</v>
      </c>
      <c r="E869" s="57" t="s">
        <v>39</v>
      </c>
      <c r="F869" s="59">
        <v>1.0</v>
      </c>
      <c r="G869" s="60">
        <v>53.16</v>
      </c>
      <c r="H869" s="60">
        <v>53.16</v>
      </c>
      <c r="I869" s="45"/>
      <c r="J869" s="45"/>
    </row>
    <row r="870" ht="30.0" customHeight="1">
      <c r="A870" s="50"/>
      <c r="B870" s="50"/>
      <c r="C870" s="50"/>
      <c r="D870" s="51"/>
      <c r="E870" s="50"/>
      <c r="F870" s="50"/>
      <c r="G870" s="52"/>
      <c r="H870" s="52"/>
      <c r="I870" s="45"/>
      <c r="J870" s="45"/>
    </row>
    <row r="871" ht="30.0" customHeight="1">
      <c r="A871" s="42" t="s">
        <v>1668</v>
      </c>
      <c r="B871" s="42" t="s">
        <v>882</v>
      </c>
      <c r="C871" s="42" t="s">
        <v>883</v>
      </c>
      <c r="D871" s="43" t="s">
        <v>884</v>
      </c>
      <c r="E871" s="42" t="s">
        <v>885</v>
      </c>
      <c r="F871" s="42" t="s">
        <v>886</v>
      </c>
      <c r="G871" s="44" t="s">
        <v>887</v>
      </c>
      <c r="H871" s="44" t="s">
        <v>888</v>
      </c>
      <c r="I871" s="45"/>
      <c r="J871" s="45"/>
    </row>
    <row r="872" ht="30.0" customHeight="1">
      <c r="A872" s="53" t="s">
        <v>889</v>
      </c>
      <c r="B872" s="53" t="s">
        <v>1669</v>
      </c>
      <c r="C872" s="53" t="s">
        <v>944</v>
      </c>
      <c r="D872" s="54" t="s">
        <v>421</v>
      </c>
      <c r="E872" s="53" t="s">
        <v>6</v>
      </c>
      <c r="F872" s="55"/>
      <c r="G872" s="56"/>
      <c r="H872" s="56">
        <v>466.01</v>
      </c>
      <c r="I872" s="61"/>
      <c r="J872" s="61"/>
    </row>
    <row r="873" ht="30.0" customHeight="1">
      <c r="A873" s="57" t="s">
        <v>895</v>
      </c>
      <c r="B873" s="57" t="s">
        <v>1670</v>
      </c>
      <c r="C873" s="57" t="s">
        <v>894</v>
      </c>
      <c r="D873" s="58" t="s">
        <v>1671</v>
      </c>
      <c r="E873" s="57" t="s">
        <v>946</v>
      </c>
      <c r="F873" s="59">
        <v>4.037</v>
      </c>
      <c r="G873" s="60">
        <v>19.54</v>
      </c>
      <c r="H873" s="60">
        <v>78.88</v>
      </c>
      <c r="I873" s="45"/>
      <c r="J873" s="45"/>
    </row>
    <row r="874" ht="30.0" customHeight="1">
      <c r="A874" s="57" t="s">
        <v>895</v>
      </c>
      <c r="B874" s="57" t="s">
        <v>1672</v>
      </c>
      <c r="C874" s="57" t="s">
        <v>894</v>
      </c>
      <c r="D874" s="58" t="s">
        <v>1673</v>
      </c>
      <c r="E874" s="57" t="s">
        <v>946</v>
      </c>
      <c r="F874" s="59">
        <v>4.037</v>
      </c>
      <c r="G874" s="60">
        <v>24.52</v>
      </c>
      <c r="H874" s="60">
        <v>98.98</v>
      </c>
      <c r="I874" s="45"/>
      <c r="J874" s="45"/>
    </row>
    <row r="875" ht="30.0" customHeight="1">
      <c r="A875" s="57" t="s">
        <v>895</v>
      </c>
      <c r="B875" s="57" t="s">
        <v>1674</v>
      </c>
      <c r="C875" s="57" t="s">
        <v>894</v>
      </c>
      <c r="D875" s="58" t="s">
        <v>1675</v>
      </c>
      <c r="E875" s="57" t="s">
        <v>950</v>
      </c>
      <c r="F875" s="59">
        <v>0.294</v>
      </c>
      <c r="G875" s="60">
        <v>642.52</v>
      </c>
      <c r="H875" s="60">
        <v>188.9</v>
      </c>
      <c r="I875" s="45"/>
      <c r="J875" s="45"/>
    </row>
    <row r="876" ht="30.0" customHeight="1">
      <c r="A876" s="57" t="s">
        <v>898</v>
      </c>
      <c r="B876" s="57" t="s">
        <v>1676</v>
      </c>
      <c r="C876" s="57" t="s">
        <v>894</v>
      </c>
      <c r="D876" s="58" t="s">
        <v>1677</v>
      </c>
      <c r="E876" s="57" t="s">
        <v>39</v>
      </c>
      <c r="F876" s="59">
        <v>6.0</v>
      </c>
      <c r="G876" s="60">
        <v>0.99</v>
      </c>
      <c r="H876" s="60">
        <v>5.94</v>
      </c>
      <c r="I876" s="45"/>
      <c r="J876" s="45"/>
    </row>
    <row r="877" ht="30.0" customHeight="1">
      <c r="A877" s="57" t="s">
        <v>898</v>
      </c>
      <c r="B877" s="57" t="s">
        <v>1678</v>
      </c>
      <c r="C877" s="57" t="s">
        <v>894</v>
      </c>
      <c r="D877" s="58" t="s">
        <v>1679</v>
      </c>
      <c r="E877" s="57" t="s">
        <v>39</v>
      </c>
      <c r="F877" s="59">
        <v>1.0</v>
      </c>
      <c r="G877" s="60">
        <v>93.31</v>
      </c>
      <c r="H877" s="60">
        <v>93.31</v>
      </c>
      <c r="I877" s="45"/>
      <c r="J877" s="45"/>
    </row>
    <row r="878" ht="30.0" customHeight="1">
      <c r="A878" s="50"/>
      <c r="B878" s="50"/>
      <c r="C878" s="50"/>
      <c r="D878" s="51"/>
      <c r="E878" s="50"/>
      <c r="F878" s="50"/>
      <c r="G878" s="52"/>
      <c r="H878" s="52"/>
      <c r="I878" s="45"/>
      <c r="J878" s="45"/>
    </row>
    <row r="879" ht="30.0" customHeight="1">
      <c r="A879" s="42" t="s">
        <v>1680</v>
      </c>
      <c r="B879" s="42" t="s">
        <v>882</v>
      </c>
      <c r="C879" s="42" t="s">
        <v>883</v>
      </c>
      <c r="D879" s="43" t="s">
        <v>884</v>
      </c>
      <c r="E879" s="42" t="s">
        <v>885</v>
      </c>
      <c r="F879" s="42" t="s">
        <v>886</v>
      </c>
      <c r="G879" s="44" t="s">
        <v>887</v>
      </c>
      <c r="H879" s="44" t="s">
        <v>888</v>
      </c>
      <c r="I879" s="45"/>
      <c r="J879" s="45"/>
    </row>
    <row r="880" ht="30.0" customHeight="1">
      <c r="A880" s="53" t="s">
        <v>889</v>
      </c>
      <c r="B880" s="53" t="s">
        <v>1681</v>
      </c>
      <c r="C880" s="53" t="s">
        <v>894</v>
      </c>
      <c r="D880" s="54" t="s">
        <v>1682</v>
      </c>
      <c r="E880" s="53" t="s">
        <v>39</v>
      </c>
      <c r="F880" s="55"/>
      <c r="G880" s="56"/>
      <c r="H880" s="56">
        <v>1540.47</v>
      </c>
      <c r="I880" s="61"/>
      <c r="J880" s="61"/>
    </row>
    <row r="881" ht="30.0" customHeight="1">
      <c r="A881" s="57" t="s">
        <v>895</v>
      </c>
      <c r="B881" s="57" t="s">
        <v>1672</v>
      </c>
      <c r="C881" s="57" t="s">
        <v>894</v>
      </c>
      <c r="D881" s="58" t="s">
        <v>1673</v>
      </c>
      <c r="E881" s="57" t="s">
        <v>946</v>
      </c>
      <c r="F881" s="59">
        <v>3.037</v>
      </c>
      <c r="G881" s="60">
        <v>24.52</v>
      </c>
      <c r="H881" s="60">
        <v>74.46</v>
      </c>
      <c r="I881" s="45"/>
      <c r="J881" s="45"/>
    </row>
    <row r="882" ht="30.0" customHeight="1">
      <c r="A882" s="57" t="s">
        <v>895</v>
      </c>
      <c r="B882" s="57" t="s">
        <v>1670</v>
      </c>
      <c r="C882" s="57" t="s">
        <v>894</v>
      </c>
      <c r="D882" s="58" t="s">
        <v>1671</v>
      </c>
      <c r="E882" s="57" t="s">
        <v>946</v>
      </c>
      <c r="F882" s="59">
        <v>3.037</v>
      </c>
      <c r="G882" s="60">
        <v>19.54</v>
      </c>
      <c r="H882" s="60">
        <v>59.34</v>
      </c>
      <c r="I882" s="45"/>
      <c r="J882" s="45"/>
    </row>
    <row r="883" ht="30.0" customHeight="1">
      <c r="A883" s="57" t="s">
        <v>898</v>
      </c>
      <c r="B883" s="57" t="s">
        <v>1683</v>
      </c>
      <c r="C883" s="57" t="s">
        <v>894</v>
      </c>
      <c r="D883" s="58" t="s">
        <v>1684</v>
      </c>
      <c r="E883" s="57" t="s">
        <v>39</v>
      </c>
      <c r="F883" s="59">
        <v>1.0</v>
      </c>
      <c r="G883" s="60">
        <v>73.02</v>
      </c>
      <c r="H883" s="60">
        <v>73.02</v>
      </c>
      <c r="I883" s="45"/>
      <c r="J883" s="45"/>
    </row>
    <row r="884" ht="30.0" customHeight="1">
      <c r="A884" s="57" t="s">
        <v>898</v>
      </c>
      <c r="B884" s="57" t="s">
        <v>1676</v>
      </c>
      <c r="C884" s="57" t="s">
        <v>894</v>
      </c>
      <c r="D884" s="58" t="s">
        <v>1677</v>
      </c>
      <c r="E884" s="57" t="s">
        <v>39</v>
      </c>
      <c r="F884" s="59">
        <v>4.0</v>
      </c>
      <c r="G884" s="60">
        <v>0.99</v>
      </c>
      <c r="H884" s="60">
        <v>3.96</v>
      </c>
      <c r="I884" s="45"/>
      <c r="J884" s="45"/>
    </row>
    <row r="885" ht="30.0" customHeight="1">
      <c r="A885" s="57" t="s">
        <v>898</v>
      </c>
      <c r="B885" s="57" t="s">
        <v>1685</v>
      </c>
      <c r="C885" s="57" t="s">
        <v>894</v>
      </c>
      <c r="D885" s="58" t="s">
        <v>1686</v>
      </c>
      <c r="E885" s="57" t="s">
        <v>39</v>
      </c>
      <c r="F885" s="59">
        <v>1.0</v>
      </c>
      <c r="G885" s="60">
        <v>402.51</v>
      </c>
      <c r="H885" s="60">
        <v>402.51</v>
      </c>
      <c r="I885" s="45"/>
      <c r="J885" s="45"/>
    </row>
    <row r="886" ht="30.0" customHeight="1">
      <c r="A886" s="57" t="s">
        <v>898</v>
      </c>
      <c r="B886" s="57" t="s">
        <v>1687</v>
      </c>
      <c r="C886" s="57" t="s">
        <v>894</v>
      </c>
      <c r="D886" s="58" t="s">
        <v>1688</v>
      </c>
      <c r="E886" s="57" t="s">
        <v>39</v>
      </c>
      <c r="F886" s="59">
        <v>1.0</v>
      </c>
      <c r="G886" s="60">
        <v>20.28</v>
      </c>
      <c r="H886" s="60">
        <v>20.28</v>
      </c>
      <c r="I886" s="45"/>
      <c r="J886" s="45"/>
    </row>
    <row r="887" ht="30.0" customHeight="1">
      <c r="A887" s="57" t="s">
        <v>898</v>
      </c>
      <c r="B887" s="57" t="s">
        <v>1689</v>
      </c>
      <c r="C887" s="57" t="s">
        <v>894</v>
      </c>
      <c r="D887" s="58" t="s">
        <v>1690</v>
      </c>
      <c r="E887" s="57" t="s">
        <v>39</v>
      </c>
      <c r="F887" s="59">
        <v>1.0</v>
      </c>
      <c r="G887" s="60">
        <v>250.14</v>
      </c>
      <c r="H887" s="60">
        <v>250.14</v>
      </c>
      <c r="I887" s="45"/>
      <c r="J887" s="45"/>
    </row>
    <row r="888" ht="30.0" customHeight="1">
      <c r="A888" s="57" t="s">
        <v>898</v>
      </c>
      <c r="B888" s="57" t="s">
        <v>1691</v>
      </c>
      <c r="C888" s="57" t="s">
        <v>894</v>
      </c>
      <c r="D888" s="58" t="s">
        <v>1692</v>
      </c>
      <c r="E888" s="57" t="s">
        <v>39</v>
      </c>
      <c r="F888" s="59">
        <v>1.0</v>
      </c>
      <c r="G888" s="60">
        <v>443.76</v>
      </c>
      <c r="H888" s="60">
        <v>443.76</v>
      </c>
      <c r="I888" s="45"/>
      <c r="J888" s="45"/>
    </row>
    <row r="889" ht="30.0" customHeight="1">
      <c r="A889" s="57" t="s">
        <v>898</v>
      </c>
      <c r="B889" s="57" t="s">
        <v>1693</v>
      </c>
      <c r="C889" s="57" t="s">
        <v>894</v>
      </c>
      <c r="D889" s="58" t="s">
        <v>1694</v>
      </c>
      <c r="E889" s="57" t="s">
        <v>39</v>
      </c>
      <c r="F889" s="59">
        <v>1.0</v>
      </c>
      <c r="G889" s="60">
        <v>213.0</v>
      </c>
      <c r="H889" s="60">
        <v>213.0</v>
      </c>
      <c r="I889" s="45"/>
      <c r="J889" s="45"/>
    </row>
    <row r="890" ht="30.0" customHeight="1">
      <c r="A890" s="50"/>
      <c r="B890" s="50"/>
      <c r="C890" s="50"/>
      <c r="D890" s="51"/>
      <c r="E890" s="50"/>
      <c r="F890" s="50"/>
      <c r="G890" s="52"/>
      <c r="H890" s="52"/>
      <c r="I890" s="45"/>
      <c r="J890" s="45"/>
    </row>
    <row r="891" ht="30.0" customHeight="1">
      <c r="A891" s="42" t="s">
        <v>1695</v>
      </c>
      <c r="B891" s="42" t="s">
        <v>882</v>
      </c>
      <c r="C891" s="42" t="s">
        <v>883</v>
      </c>
      <c r="D891" s="43" t="s">
        <v>884</v>
      </c>
      <c r="E891" s="42" t="s">
        <v>885</v>
      </c>
      <c r="F891" s="42" t="s">
        <v>886</v>
      </c>
      <c r="G891" s="44" t="s">
        <v>887</v>
      </c>
      <c r="H891" s="44" t="s">
        <v>888</v>
      </c>
      <c r="I891" s="45"/>
      <c r="J891" s="45"/>
    </row>
    <row r="892" ht="30.0" customHeight="1">
      <c r="A892" s="53" t="s">
        <v>889</v>
      </c>
      <c r="B892" s="53" t="s">
        <v>1696</v>
      </c>
      <c r="C892" s="53" t="s">
        <v>891</v>
      </c>
      <c r="D892" s="54" t="s">
        <v>427</v>
      </c>
      <c r="E892" s="53" t="s">
        <v>1213</v>
      </c>
      <c r="F892" s="55"/>
      <c r="G892" s="56"/>
      <c r="H892" s="56">
        <v>14.69</v>
      </c>
      <c r="I892" s="61"/>
      <c r="J892" s="61"/>
    </row>
    <row r="893" ht="30.0" customHeight="1">
      <c r="A893" s="57" t="s">
        <v>898</v>
      </c>
      <c r="B893" s="57" t="s">
        <v>891</v>
      </c>
      <c r="C893" s="57" t="s">
        <v>1697</v>
      </c>
      <c r="D893" s="58" t="s">
        <v>1698</v>
      </c>
      <c r="E893" s="57" t="s">
        <v>1213</v>
      </c>
      <c r="F893" s="62">
        <v>13.26</v>
      </c>
      <c r="G893" s="60">
        <v>1.0</v>
      </c>
      <c r="H893" s="60">
        <v>13.26</v>
      </c>
      <c r="I893" s="45"/>
      <c r="J893" s="45"/>
    </row>
    <row r="894" ht="30.0" customHeight="1">
      <c r="A894" s="57" t="s">
        <v>938</v>
      </c>
      <c r="B894" s="57" t="s">
        <v>891</v>
      </c>
      <c r="C894" s="57" t="s">
        <v>1699</v>
      </c>
      <c r="D894" s="58" t="s">
        <v>1700</v>
      </c>
      <c r="E894" s="57" t="s">
        <v>941</v>
      </c>
      <c r="F894" s="62">
        <v>19.54</v>
      </c>
      <c r="G894" s="60">
        <v>0.0733333</v>
      </c>
      <c r="H894" s="60">
        <v>1.43</v>
      </c>
      <c r="I894" s="45"/>
      <c r="J894" s="45"/>
    </row>
    <row r="895" ht="30.0" customHeight="1">
      <c r="A895" s="50"/>
      <c r="B895" s="50"/>
      <c r="C895" s="50"/>
      <c r="D895" s="51"/>
      <c r="E895" s="50"/>
      <c r="F895" s="50"/>
      <c r="G895" s="52"/>
      <c r="H895" s="52"/>
      <c r="I895" s="45"/>
      <c r="J895" s="45"/>
    </row>
    <row r="896" ht="30.0" customHeight="1">
      <c r="A896" s="42" t="s">
        <v>1701</v>
      </c>
      <c r="B896" s="42" t="s">
        <v>882</v>
      </c>
      <c r="C896" s="42" t="s">
        <v>883</v>
      </c>
      <c r="D896" s="43" t="s">
        <v>884</v>
      </c>
      <c r="E896" s="42" t="s">
        <v>885</v>
      </c>
      <c r="F896" s="42" t="s">
        <v>886</v>
      </c>
      <c r="G896" s="44" t="s">
        <v>887</v>
      </c>
      <c r="H896" s="44" t="s">
        <v>888</v>
      </c>
      <c r="I896" s="45"/>
      <c r="J896" s="45"/>
    </row>
    <row r="897" ht="30.0" customHeight="1">
      <c r="A897" s="53" t="s">
        <v>889</v>
      </c>
      <c r="B897" s="53" t="s">
        <v>1702</v>
      </c>
      <c r="C897" s="53" t="s">
        <v>894</v>
      </c>
      <c r="D897" s="54" t="s">
        <v>1703</v>
      </c>
      <c r="E897" s="53" t="s">
        <v>39</v>
      </c>
      <c r="F897" s="55"/>
      <c r="G897" s="56"/>
      <c r="H897" s="56">
        <v>366.23</v>
      </c>
      <c r="I897" s="61"/>
      <c r="J897" s="61"/>
    </row>
    <row r="898" ht="30.0" customHeight="1">
      <c r="A898" s="57" t="s">
        <v>895</v>
      </c>
      <c r="B898" s="57" t="s">
        <v>1672</v>
      </c>
      <c r="C898" s="57" t="s">
        <v>894</v>
      </c>
      <c r="D898" s="58" t="s">
        <v>1673</v>
      </c>
      <c r="E898" s="57" t="s">
        <v>946</v>
      </c>
      <c r="F898" s="59">
        <v>0.1416</v>
      </c>
      <c r="G898" s="60">
        <v>24.52</v>
      </c>
      <c r="H898" s="60">
        <v>3.47</v>
      </c>
      <c r="I898" s="45"/>
      <c r="J898" s="45"/>
    </row>
    <row r="899" ht="30.0" customHeight="1">
      <c r="A899" s="57" t="s">
        <v>895</v>
      </c>
      <c r="B899" s="57" t="s">
        <v>1670</v>
      </c>
      <c r="C899" s="57" t="s">
        <v>894</v>
      </c>
      <c r="D899" s="58" t="s">
        <v>1671</v>
      </c>
      <c r="E899" s="57" t="s">
        <v>946</v>
      </c>
      <c r="F899" s="59">
        <v>0.1416</v>
      </c>
      <c r="G899" s="60">
        <v>19.54</v>
      </c>
      <c r="H899" s="60">
        <v>2.76</v>
      </c>
      <c r="I899" s="61"/>
      <c r="J899" s="45"/>
    </row>
    <row r="900" ht="30.0" customHeight="1">
      <c r="A900" s="57" t="s">
        <v>898</v>
      </c>
      <c r="B900" s="57" t="s">
        <v>1704</v>
      </c>
      <c r="C900" s="57" t="s">
        <v>894</v>
      </c>
      <c r="D900" s="58" t="s">
        <v>1705</v>
      </c>
      <c r="E900" s="57" t="s">
        <v>39</v>
      </c>
      <c r="F900" s="59">
        <v>1.0</v>
      </c>
      <c r="G900" s="60">
        <v>360.0</v>
      </c>
      <c r="H900" s="60">
        <v>360.0</v>
      </c>
      <c r="I900" s="45"/>
      <c r="J900" s="45"/>
    </row>
    <row r="901" ht="30.0" customHeight="1">
      <c r="A901" s="50"/>
      <c r="B901" s="50"/>
      <c r="C901" s="50"/>
      <c r="D901" s="51"/>
      <c r="E901" s="50"/>
      <c r="F901" s="50"/>
      <c r="G901" s="52"/>
      <c r="H901" s="52"/>
      <c r="I901" s="45"/>
      <c r="J901" s="45"/>
    </row>
    <row r="902" ht="30.0" customHeight="1">
      <c r="A902" s="42" t="s">
        <v>1706</v>
      </c>
      <c r="B902" s="42" t="s">
        <v>882</v>
      </c>
      <c r="C902" s="42" t="s">
        <v>883</v>
      </c>
      <c r="D902" s="43" t="s">
        <v>884</v>
      </c>
      <c r="E902" s="42" t="s">
        <v>885</v>
      </c>
      <c r="F902" s="42" t="s">
        <v>886</v>
      </c>
      <c r="G902" s="44" t="s">
        <v>887</v>
      </c>
      <c r="H902" s="44" t="s">
        <v>888</v>
      </c>
      <c r="I902" s="45"/>
      <c r="J902" s="45"/>
    </row>
    <row r="903" ht="30.0" customHeight="1">
      <c r="A903" s="53" t="s">
        <v>889</v>
      </c>
      <c r="B903" s="53" t="s">
        <v>1707</v>
      </c>
      <c r="C903" s="53" t="s">
        <v>894</v>
      </c>
      <c r="D903" s="54" t="s">
        <v>1708</v>
      </c>
      <c r="E903" s="53" t="s">
        <v>78</v>
      </c>
      <c r="F903" s="55"/>
      <c r="G903" s="56"/>
      <c r="H903" s="56">
        <v>132.51</v>
      </c>
      <c r="I903" s="61"/>
      <c r="J903" s="61"/>
    </row>
    <row r="904" ht="30.0" customHeight="1">
      <c r="A904" s="57" t="s">
        <v>895</v>
      </c>
      <c r="B904" s="57" t="s">
        <v>1672</v>
      </c>
      <c r="C904" s="57" t="s">
        <v>894</v>
      </c>
      <c r="D904" s="58" t="s">
        <v>1673</v>
      </c>
      <c r="E904" s="57" t="s">
        <v>946</v>
      </c>
      <c r="F904" s="59">
        <v>0.245</v>
      </c>
      <c r="G904" s="60">
        <v>24.52</v>
      </c>
      <c r="H904" s="60">
        <v>6.0</v>
      </c>
      <c r="I904" s="45"/>
      <c r="J904" s="45"/>
    </row>
    <row r="905" ht="30.0" customHeight="1">
      <c r="A905" s="57" t="s">
        <v>895</v>
      </c>
      <c r="B905" s="57" t="s">
        <v>1670</v>
      </c>
      <c r="C905" s="57" t="s">
        <v>894</v>
      </c>
      <c r="D905" s="58" t="s">
        <v>1671</v>
      </c>
      <c r="E905" s="57" t="s">
        <v>946</v>
      </c>
      <c r="F905" s="59">
        <v>0.245</v>
      </c>
      <c r="G905" s="60">
        <v>19.54</v>
      </c>
      <c r="H905" s="60">
        <v>4.78</v>
      </c>
      <c r="I905" s="45"/>
      <c r="J905" s="45"/>
    </row>
    <row r="906" ht="30.0" customHeight="1">
      <c r="A906" s="57" t="s">
        <v>898</v>
      </c>
      <c r="B906" s="57" t="s">
        <v>1709</v>
      </c>
      <c r="C906" s="57" t="s">
        <v>894</v>
      </c>
      <c r="D906" s="58" t="s">
        <v>1710</v>
      </c>
      <c r="E906" s="57" t="s">
        <v>78</v>
      </c>
      <c r="F906" s="59">
        <v>1.039</v>
      </c>
      <c r="G906" s="60">
        <v>117.17</v>
      </c>
      <c r="H906" s="60">
        <v>121.73</v>
      </c>
      <c r="I906" s="45"/>
      <c r="J906" s="45"/>
    </row>
    <row r="907" ht="30.0" customHeight="1">
      <c r="A907" s="50"/>
      <c r="B907" s="50"/>
      <c r="C907" s="50"/>
      <c r="D907" s="51"/>
      <c r="E907" s="50"/>
      <c r="F907" s="50"/>
      <c r="G907" s="52"/>
      <c r="H907" s="52"/>
      <c r="I907" s="45"/>
      <c r="J907" s="45"/>
    </row>
    <row r="908" ht="30.0" customHeight="1">
      <c r="A908" s="42" t="s">
        <v>1711</v>
      </c>
      <c r="B908" s="42" t="s">
        <v>882</v>
      </c>
      <c r="C908" s="42" t="s">
        <v>883</v>
      </c>
      <c r="D908" s="43" t="s">
        <v>884</v>
      </c>
      <c r="E908" s="42" t="s">
        <v>885</v>
      </c>
      <c r="F908" s="42" t="s">
        <v>886</v>
      </c>
      <c r="G908" s="44" t="s">
        <v>887</v>
      </c>
      <c r="H908" s="44" t="s">
        <v>888</v>
      </c>
      <c r="I908" s="45"/>
      <c r="J908" s="45"/>
    </row>
    <row r="909" ht="30.0" customHeight="1">
      <c r="A909" s="53" t="s">
        <v>889</v>
      </c>
      <c r="B909" s="53" t="s">
        <v>1712</v>
      </c>
      <c r="C909" s="53" t="s">
        <v>894</v>
      </c>
      <c r="D909" s="54" t="s">
        <v>1713</v>
      </c>
      <c r="E909" s="53" t="s">
        <v>39</v>
      </c>
      <c r="F909" s="55"/>
      <c r="G909" s="56"/>
      <c r="H909" s="56">
        <v>480.64</v>
      </c>
      <c r="I909" s="61"/>
      <c r="J909" s="61"/>
    </row>
    <row r="910" ht="30.0" customHeight="1">
      <c r="A910" s="57" t="s">
        <v>895</v>
      </c>
      <c r="B910" s="57" t="s">
        <v>1239</v>
      </c>
      <c r="C910" s="57" t="s">
        <v>894</v>
      </c>
      <c r="D910" s="58" t="s">
        <v>1240</v>
      </c>
      <c r="E910" s="57" t="s">
        <v>946</v>
      </c>
      <c r="F910" s="59">
        <v>0.781</v>
      </c>
      <c r="G910" s="60">
        <v>27.08</v>
      </c>
      <c r="H910" s="60">
        <v>21.14</v>
      </c>
      <c r="I910" s="45"/>
      <c r="J910" s="45"/>
    </row>
    <row r="911" ht="30.0" customHeight="1">
      <c r="A911" s="57" t="s">
        <v>895</v>
      </c>
      <c r="B911" s="57" t="s">
        <v>1672</v>
      </c>
      <c r="C911" s="57" t="s">
        <v>894</v>
      </c>
      <c r="D911" s="58" t="s">
        <v>1673</v>
      </c>
      <c r="E911" s="57" t="s">
        <v>946</v>
      </c>
      <c r="F911" s="59">
        <v>0.781</v>
      </c>
      <c r="G911" s="60">
        <v>24.52</v>
      </c>
      <c r="H911" s="60">
        <v>19.15</v>
      </c>
      <c r="I911" s="45"/>
      <c r="J911" s="45"/>
    </row>
    <row r="912" ht="30.0" customHeight="1">
      <c r="A912" s="57" t="s">
        <v>895</v>
      </c>
      <c r="B912" s="57" t="s">
        <v>1670</v>
      </c>
      <c r="C912" s="57" t="s">
        <v>894</v>
      </c>
      <c r="D912" s="58" t="s">
        <v>1671</v>
      </c>
      <c r="E912" s="57" t="s">
        <v>946</v>
      </c>
      <c r="F912" s="59">
        <v>0.781</v>
      </c>
      <c r="G912" s="60">
        <v>19.54</v>
      </c>
      <c r="H912" s="60">
        <v>15.26</v>
      </c>
      <c r="I912" s="45"/>
      <c r="J912" s="45"/>
    </row>
    <row r="913" ht="30.0" customHeight="1">
      <c r="A913" s="57" t="s">
        <v>898</v>
      </c>
      <c r="B913" s="57" t="s">
        <v>1261</v>
      </c>
      <c r="C913" s="57" t="s">
        <v>894</v>
      </c>
      <c r="D913" s="58" t="s">
        <v>1262</v>
      </c>
      <c r="E913" s="57" t="s">
        <v>82</v>
      </c>
      <c r="F913" s="59">
        <v>0.101</v>
      </c>
      <c r="G913" s="60">
        <v>46.79</v>
      </c>
      <c r="H913" s="60">
        <v>4.72</v>
      </c>
      <c r="I913" s="45"/>
      <c r="J913" s="45"/>
    </row>
    <row r="914" ht="30.0" customHeight="1">
      <c r="A914" s="57" t="s">
        <v>898</v>
      </c>
      <c r="B914" s="57" t="s">
        <v>1714</v>
      </c>
      <c r="C914" s="57" t="s">
        <v>894</v>
      </c>
      <c r="D914" s="58" t="s">
        <v>1715</v>
      </c>
      <c r="E914" s="57" t="s">
        <v>39</v>
      </c>
      <c r="F914" s="59">
        <v>1.0</v>
      </c>
      <c r="G914" s="60">
        <v>420.37</v>
      </c>
      <c r="H914" s="60">
        <v>420.37</v>
      </c>
      <c r="I914" s="45"/>
      <c r="J914" s="45"/>
    </row>
    <row r="915" ht="30.0" customHeight="1">
      <c r="A915" s="50"/>
      <c r="B915" s="50"/>
      <c r="C915" s="50"/>
      <c r="D915" s="51"/>
      <c r="E915" s="50"/>
      <c r="F915" s="50"/>
      <c r="G915" s="52"/>
      <c r="H915" s="52"/>
      <c r="I915" s="45"/>
      <c r="J915" s="45"/>
    </row>
    <row r="916" ht="30.0" customHeight="1">
      <c r="A916" s="42" t="s">
        <v>1716</v>
      </c>
      <c r="B916" s="42" t="s">
        <v>882</v>
      </c>
      <c r="C916" s="42" t="s">
        <v>883</v>
      </c>
      <c r="D916" s="43" t="s">
        <v>884</v>
      </c>
      <c r="E916" s="42" t="s">
        <v>885</v>
      </c>
      <c r="F916" s="42" t="s">
        <v>886</v>
      </c>
      <c r="G916" s="44" t="s">
        <v>887</v>
      </c>
      <c r="H916" s="44" t="s">
        <v>888</v>
      </c>
      <c r="I916" s="45"/>
      <c r="J916" s="45"/>
    </row>
    <row r="917" ht="30.0" customHeight="1">
      <c r="A917" s="53" t="s">
        <v>889</v>
      </c>
      <c r="B917" s="53" t="s">
        <v>1717</v>
      </c>
      <c r="C917" s="53" t="s">
        <v>894</v>
      </c>
      <c r="D917" s="54" t="s">
        <v>1718</v>
      </c>
      <c r="E917" s="53" t="s">
        <v>39</v>
      </c>
      <c r="F917" s="55"/>
      <c r="G917" s="56"/>
      <c r="H917" s="56">
        <v>124.28</v>
      </c>
      <c r="I917" s="61"/>
      <c r="J917" s="61"/>
    </row>
    <row r="918" ht="30.0" customHeight="1">
      <c r="A918" s="57" t="s">
        <v>895</v>
      </c>
      <c r="B918" s="57" t="s">
        <v>1672</v>
      </c>
      <c r="C918" s="57" t="s">
        <v>894</v>
      </c>
      <c r="D918" s="58" t="s">
        <v>1673</v>
      </c>
      <c r="E918" s="57" t="s">
        <v>946</v>
      </c>
      <c r="F918" s="59">
        <v>0.522</v>
      </c>
      <c r="G918" s="60">
        <v>24.52</v>
      </c>
      <c r="H918" s="60">
        <v>12.79</v>
      </c>
      <c r="I918" s="45"/>
      <c r="J918" s="45"/>
    </row>
    <row r="919" ht="30.0" customHeight="1">
      <c r="A919" s="57" t="s">
        <v>895</v>
      </c>
      <c r="B919" s="57" t="s">
        <v>1670</v>
      </c>
      <c r="C919" s="57" t="s">
        <v>894</v>
      </c>
      <c r="D919" s="58" t="s">
        <v>1671</v>
      </c>
      <c r="E919" s="57" t="s">
        <v>946</v>
      </c>
      <c r="F919" s="59">
        <v>0.522</v>
      </c>
      <c r="G919" s="60">
        <v>19.54</v>
      </c>
      <c r="H919" s="60">
        <v>10.19</v>
      </c>
      <c r="I919" s="45"/>
      <c r="J919" s="45"/>
    </row>
    <row r="920" ht="30.0" customHeight="1">
      <c r="A920" s="57" t="s">
        <v>898</v>
      </c>
      <c r="B920" s="57" t="s">
        <v>1719</v>
      </c>
      <c r="C920" s="57" t="s">
        <v>894</v>
      </c>
      <c r="D920" s="58" t="s">
        <v>1720</v>
      </c>
      <c r="E920" s="57" t="s">
        <v>39</v>
      </c>
      <c r="F920" s="59">
        <v>1.0</v>
      </c>
      <c r="G920" s="60">
        <v>100.8</v>
      </c>
      <c r="H920" s="60">
        <v>100.8</v>
      </c>
      <c r="I920" s="45"/>
      <c r="J920" s="45"/>
    </row>
    <row r="921" ht="30.0" customHeight="1">
      <c r="A921" s="57" t="s">
        <v>898</v>
      </c>
      <c r="B921" s="57" t="s">
        <v>1721</v>
      </c>
      <c r="C921" s="57" t="s">
        <v>894</v>
      </c>
      <c r="D921" s="58" t="s">
        <v>1722</v>
      </c>
      <c r="E921" s="57" t="s">
        <v>39</v>
      </c>
      <c r="F921" s="59">
        <v>0.027</v>
      </c>
      <c r="G921" s="60">
        <v>14.12</v>
      </c>
      <c r="H921" s="60">
        <v>0.38</v>
      </c>
      <c r="I921" s="45"/>
      <c r="J921" s="45"/>
    </row>
    <row r="922" ht="30.0" customHeight="1">
      <c r="A922" s="57" t="s">
        <v>898</v>
      </c>
      <c r="B922" s="57" t="s">
        <v>1277</v>
      </c>
      <c r="C922" s="57" t="s">
        <v>894</v>
      </c>
      <c r="D922" s="58" t="s">
        <v>1278</v>
      </c>
      <c r="E922" s="57" t="s">
        <v>1276</v>
      </c>
      <c r="F922" s="59">
        <v>0.003</v>
      </c>
      <c r="G922" s="60">
        <v>41.02</v>
      </c>
      <c r="H922" s="60">
        <v>0.12</v>
      </c>
      <c r="I922" s="45"/>
      <c r="J922" s="45"/>
    </row>
    <row r="923" ht="30.0" customHeight="1">
      <c r="A923" s="50"/>
      <c r="B923" s="50"/>
      <c r="C923" s="50"/>
      <c r="D923" s="51"/>
      <c r="E923" s="50"/>
      <c r="F923" s="50"/>
      <c r="G923" s="52"/>
      <c r="H923" s="52"/>
      <c r="I923" s="45"/>
      <c r="J923" s="45"/>
    </row>
    <row r="924" ht="30.0" customHeight="1">
      <c r="A924" s="42" t="s">
        <v>1723</v>
      </c>
      <c r="B924" s="42" t="s">
        <v>882</v>
      </c>
      <c r="C924" s="42" t="s">
        <v>883</v>
      </c>
      <c r="D924" s="43" t="s">
        <v>884</v>
      </c>
      <c r="E924" s="42" t="s">
        <v>885</v>
      </c>
      <c r="F924" s="42" t="s">
        <v>886</v>
      </c>
      <c r="G924" s="44" t="s">
        <v>887</v>
      </c>
      <c r="H924" s="44" t="s">
        <v>888</v>
      </c>
      <c r="I924" s="45"/>
      <c r="J924" s="45"/>
    </row>
    <row r="925" ht="30.0" customHeight="1">
      <c r="A925" s="53" t="s">
        <v>889</v>
      </c>
      <c r="B925" s="53" t="s">
        <v>1724</v>
      </c>
      <c r="C925" s="53" t="s">
        <v>894</v>
      </c>
      <c r="D925" s="54" t="s">
        <v>1725</v>
      </c>
      <c r="E925" s="53" t="s">
        <v>39</v>
      </c>
      <c r="F925" s="55"/>
      <c r="G925" s="56"/>
      <c r="H925" s="56">
        <v>86.89</v>
      </c>
      <c r="I925" s="61"/>
      <c r="J925" s="61"/>
    </row>
    <row r="926" ht="30.0" customHeight="1">
      <c r="A926" s="57" t="s">
        <v>895</v>
      </c>
      <c r="B926" s="57" t="s">
        <v>1672</v>
      </c>
      <c r="C926" s="57" t="s">
        <v>894</v>
      </c>
      <c r="D926" s="58" t="s">
        <v>1673</v>
      </c>
      <c r="E926" s="57" t="s">
        <v>946</v>
      </c>
      <c r="F926" s="59">
        <v>0.736</v>
      </c>
      <c r="G926" s="60">
        <v>24.52</v>
      </c>
      <c r="H926" s="60">
        <v>18.04</v>
      </c>
      <c r="I926" s="45"/>
      <c r="J926" s="45"/>
    </row>
    <row r="927" ht="30.0" customHeight="1">
      <c r="A927" s="57" t="s">
        <v>895</v>
      </c>
      <c r="B927" s="57" t="s">
        <v>1670</v>
      </c>
      <c r="C927" s="57" t="s">
        <v>894</v>
      </c>
      <c r="D927" s="58" t="s">
        <v>1671</v>
      </c>
      <c r="E927" s="57" t="s">
        <v>946</v>
      </c>
      <c r="F927" s="59">
        <v>0.736</v>
      </c>
      <c r="G927" s="60">
        <v>19.54</v>
      </c>
      <c r="H927" s="60">
        <v>14.38</v>
      </c>
      <c r="I927" s="45"/>
      <c r="J927" s="45"/>
    </row>
    <row r="928" ht="30.0" customHeight="1">
      <c r="A928" s="57" t="s">
        <v>898</v>
      </c>
      <c r="B928" s="57" t="s">
        <v>1721</v>
      </c>
      <c r="C928" s="57" t="s">
        <v>894</v>
      </c>
      <c r="D928" s="58" t="s">
        <v>1722</v>
      </c>
      <c r="E928" s="57" t="s">
        <v>39</v>
      </c>
      <c r="F928" s="59">
        <v>0.03</v>
      </c>
      <c r="G928" s="60">
        <v>14.12</v>
      </c>
      <c r="H928" s="60">
        <v>0.42</v>
      </c>
      <c r="I928" s="45"/>
      <c r="J928" s="45"/>
    </row>
    <row r="929" ht="30.0" customHeight="1">
      <c r="A929" s="57" t="s">
        <v>898</v>
      </c>
      <c r="B929" s="57" t="s">
        <v>1277</v>
      </c>
      <c r="C929" s="57" t="s">
        <v>894</v>
      </c>
      <c r="D929" s="58" t="s">
        <v>1278</v>
      </c>
      <c r="E929" s="57" t="s">
        <v>1276</v>
      </c>
      <c r="F929" s="59">
        <v>0.007</v>
      </c>
      <c r="G929" s="60">
        <v>41.02</v>
      </c>
      <c r="H929" s="60">
        <v>0.28</v>
      </c>
      <c r="I929" s="45"/>
      <c r="J929" s="45"/>
    </row>
    <row r="930" ht="30.0" customHeight="1">
      <c r="A930" s="57" t="s">
        <v>898</v>
      </c>
      <c r="B930" s="57" t="s">
        <v>1726</v>
      </c>
      <c r="C930" s="57" t="s">
        <v>894</v>
      </c>
      <c r="D930" s="58" t="s">
        <v>1727</v>
      </c>
      <c r="E930" s="57" t="s">
        <v>39</v>
      </c>
      <c r="F930" s="59">
        <v>1.0</v>
      </c>
      <c r="G930" s="60">
        <v>53.77</v>
      </c>
      <c r="H930" s="60">
        <v>53.77</v>
      </c>
      <c r="I930" s="45"/>
      <c r="J930" s="45"/>
    </row>
    <row r="931" ht="30.0" customHeight="1">
      <c r="A931" s="50"/>
      <c r="B931" s="50"/>
      <c r="C931" s="50"/>
      <c r="D931" s="51"/>
      <c r="E931" s="50"/>
      <c r="F931" s="50"/>
      <c r="G931" s="52"/>
      <c r="H931" s="52"/>
      <c r="I931" s="45"/>
      <c r="J931" s="45"/>
    </row>
    <row r="932" ht="30.0" customHeight="1">
      <c r="A932" s="42" t="s">
        <v>1728</v>
      </c>
      <c r="B932" s="42" t="s">
        <v>882</v>
      </c>
      <c r="C932" s="42" t="s">
        <v>883</v>
      </c>
      <c r="D932" s="43" t="s">
        <v>884</v>
      </c>
      <c r="E932" s="42" t="s">
        <v>885</v>
      </c>
      <c r="F932" s="42" t="s">
        <v>886</v>
      </c>
      <c r="G932" s="44" t="s">
        <v>887</v>
      </c>
      <c r="H932" s="44" t="s">
        <v>888</v>
      </c>
      <c r="I932" s="45"/>
      <c r="J932" s="45"/>
    </row>
    <row r="933" ht="30.0" customHeight="1">
      <c r="A933" s="53" t="s">
        <v>889</v>
      </c>
      <c r="B933" s="53" t="s">
        <v>1729</v>
      </c>
      <c r="C933" s="53" t="s">
        <v>944</v>
      </c>
      <c r="D933" s="54" t="s">
        <v>445</v>
      </c>
      <c r="E933" s="53" t="s">
        <v>39</v>
      </c>
      <c r="F933" s="55"/>
      <c r="G933" s="56"/>
      <c r="H933" s="56">
        <v>531.63</v>
      </c>
      <c r="I933" s="61"/>
      <c r="J933" s="61"/>
    </row>
    <row r="934" ht="30.0" customHeight="1">
      <c r="A934" s="57" t="s">
        <v>895</v>
      </c>
      <c r="B934" s="57" t="s">
        <v>1730</v>
      </c>
      <c r="C934" s="57" t="s">
        <v>894</v>
      </c>
      <c r="D934" s="58" t="s">
        <v>1731</v>
      </c>
      <c r="E934" s="57" t="s">
        <v>946</v>
      </c>
      <c r="F934" s="59">
        <v>1.05</v>
      </c>
      <c r="G934" s="60">
        <v>25.42</v>
      </c>
      <c r="H934" s="60">
        <v>26.69</v>
      </c>
      <c r="I934" s="45"/>
      <c r="J934" s="45"/>
    </row>
    <row r="935" ht="30.0" customHeight="1">
      <c r="A935" s="57" t="s">
        <v>898</v>
      </c>
      <c r="B935" s="57" t="s">
        <v>1732</v>
      </c>
      <c r="C935" s="57" t="s">
        <v>944</v>
      </c>
      <c r="D935" s="58" t="s">
        <v>1733</v>
      </c>
      <c r="E935" s="57" t="s">
        <v>39</v>
      </c>
      <c r="F935" s="59">
        <v>1.0</v>
      </c>
      <c r="G935" s="60">
        <v>504.94</v>
      </c>
      <c r="H935" s="60">
        <v>504.94</v>
      </c>
      <c r="I935" s="45"/>
      <c r="J935" s="45"/>
    </row>
    <row r="936" ht="30.0" customHeight="1">
      <c r="A936" s="50"/>
      <c r="B936" s="50"/>
      <c r="C936" s="50"/>
      <c r="D936" s="51"/>
      <c r="E936" s="50"/>
      <c r="F936" s="50"/>
      <c r="G936" s="52"/>
      <c r="H936" s="52"/>
      <c r="I936" s="45"/>
      <c r="J936" s="45"/>
    </row>
    <row r="937" ht="30.0" customHeight="1">
      <c r="A937" s="42" t="s">
        <v>1734</v>
      </c>
      <c r="B937" s="42" t="s">
        <v>882</v>
      </c>
      <c r="C937" s="42" t="s">
        <v>883</v>
      </c>
      <c r="D937" s="43" t="s">
        <v>884</v>
      </c>
      <c r="E937" s="42" t="s">
        <v>885</v>
      </c>
      <c r="F937" s="42" t="s">
        <v>886</v>
      </c>
      <c r="G937" s="44" t="s">
        <v>887</v>
      </c>
      <c r="H937" s="44" t="s">
        <v>888</v>
      </c>
      <c r="I937" s="45"/>
      <c r="J937" s="45"/>
    </row>
    <row r="938" ht="30.0" customHeight="1">
      <c r="A938" s="53" t="s">
        <v>889</v>
      </c>
      <c r="B938" s="53" t="s">
        <v>1735</v>
      </c>
      <c r="C938" s="53" t="s">
        <v>891</v>
      </c>
      <c r="D938" s="54" t="s">
        <v>448</v>
      </c>
      <c r="E938" s="53" t="s">
        <v>1213</v>
      </c>
      <c r="F938" s="55"/>
      <c r="G938" s="56"/>
      <c r="H938" s="56">
        <v>425.75</v>
      </c>
      <c r="I938" s="61"/>
      <c r="J938" s="61"/>
    </row>
    <row r="939" ht="30.0" customHeight="1">
      <c r="A939" s="57" t="s">
        <v>898</v>
      </c>
      <c r="B939" s="57" t="s">
        <v>891</v>
      </c>
      <c r="C939" s="57" t="s">
        <v>1736</v>
      </c>
      <c r="D939" s="58" t="s">
        <v>448</v>
      </c>
      <c r="E939" s="57" t="s">
        <v>1213</v>
      </c>
      <c r="F939" s="62">
        <v>334.17</v>
      </c>
      <c r="G939" s="60">
        <v>1.0</v>
      </c>
      <c r="H939" s="60">
        <v>334.17</v>
      </c>
      <c r="I939" s="45"/>
      <c r="J939" s="45"/>
    </row>
    <row r="940" ht="30.0" customHeight="1">
      <c r="A940" s="57" t="s">
        <v>938</v>
      </c>
      <c r="B940" s="57" t="s">
        <v>891</v>
      </c>
      <c r="C940" s="57" t="s">
        <v>1737</v>
      </c>
      <c r="D940" s="58" t="s">
        <v>1738</v>
      </c>
      <c r="E940" s="57" t="s">
        <v>941</v>
      </c>
      <c r="F940" s="62">
        <v>20.37</v>
      </c>
      <c r="G940" s="60">
        <v>2.0</v>
      </c>
      <c r="H940" s="60">
        <v>40.74</v>
      </c>
      <c r="I940" s="45"/>
      <c r="J940" s="45"/>
    </row>
    <row r="941" ht="30.0" customHeight="1">
      <c r="A941" s="57" t="s">
        <v>938</v>
      </c>
      <c r="B941" s="57" t="s">
        <v>891</v>
      </c>
      <c r="C941" s="57" t="s">
        <v>1739</v>
      </c>
      <c r="D941" s="58" t="s">
        <v>1731</v>
      </c>
      <c r="E941" s="57" t="s">
        <v>941</v>
      </c>
      <c r="F941" s="62">
        <v>25.42</v>
      </c>
      <c r="G941" s="60">
        <v>2.0</v>
      </c>
      <c r="H941" s="60">
        <v>50.84</v>
      </c>
      <c r="I941" s="45"/>
      <c r="J941" s="45"/>
    </row>
    <row r="942" ht="30.0" customHeight="1">
      <c r="A942" s="50"/>
      <c r="B942" s="50"/>
      <c r="C942" s="50"/>
      <c r="D942" s="51"/>
      <c r="E942" s="50"/>
      <c r="F942" s="50"/>
      <c r="G942" s="52"/>
      <c r="H942" s="52"/>
      <c r="I942" s="45"/>
      <c r="J942" s="45"/>
    </row>
    <row r="943" ht="30.0" customHeight="1">
      <c r="A943" s="42" t="s">
        <v>1740</v>
      </c>
      <c r="B943" s="42" t="s">
        <v>882</v>
      </c>
      <c r="C943" s="42" t="s">
        <v>883</v>
      </c>
      <c r="D943" s="43" t="s">
        <v>884</v>
      </c>
      <c r="E943" s="42" t="s">
        <v>885</v>
      </c>
      <c r="F943" s="42" t="s">
        <v>886</v>
      </c>
      <c r="G943" s="44" t="s">
        <v>887</v>
      </c>
      <c r="H943" s="44" t="s">
        <v>888</v>
      </c>
      <c r="I943" s="45"/>
      <c r="J943" s="45"/>
    </row>
    <row r="944" ht="30.0" customHeight="1">
      <c r="A944" s="53" t="s">
        <v>889</v>
      </c>
      <c r="B944" s="53" t="s">
        <v>1741</v>
      </c>
      <c r="C944" s="53" t="s">
        <v>891</v>
      </c>
      <c r="D944" s="54" t="s">
        <v>451</v>
      </c>
      <c r="E944" s="53" t="s">
        <v>1213</v>
      </c>
      <c r="F944" s="55"/>
      <c r="G944" s="56"/>
      <c r="H944" s="56">
        <v>116.4</v>
      </c>
      <c r="I944" s="61"/>
      <c r="J944" s="61"/>
    </row>
    <row r="945" ht="30.0" customHeight="1">
      <c r="A945" s="57" t="s">
        <v>898</v>
      </c>
      <c r="B945" s="57" t="s">
        <v>891</v>
      </c>
      <c r="C945" s="57" t="s">
        <v>1742</v>
      </c>
      <c r="D945" s="58" t="s">
        <v>1743</v>
      </c>
      <c r="E945" s="57" t="s">
        <v>1213</v>
      </c>
      <c r="F945" s="62">
        <v>103.13</v>
      </c>
      <c r="G945" s="60">
        <v>1.0</v>
      </c>
      <c r="H945" s="60">
        <v>103.13</v>
      </c>
      <c r="I945" s="45"/>
      <c r="J945" s="45"/>
    </row>
    <row r="946" ht="30.0" customHeight="1">
      <c r="A946" s="57" t="s">
        <v>938</v>
      </c>
      <c r="B946" s="57" t="s">
        <v>891</v>
      </c>
      <c r="C946" s="57" t="s">
        <v>1737</v>
      </c>
      <c r="D946" s="58" t="s">
        <v>1738</v>
      </c>
      <c r="E946" s="57" t="s">
        <v>941</v>
      </c>
      <c r="F946" s="62">
        <v>20.37</v>
      </c>
      <c r="G946" s="60">
        <v>0.29</v>
      </c>
      <c r="H946" s="60">
        <v>5.9</v>
      </c>
      <c r="I946" s="45"/>
      <c r="J946" s="45"/>
    </row>
    <row r="947" ht="30.0" customHeight="1">
      <c r="A947" s="57" t="s">
        <v>938</v>
      </c>
      <c r="B947" s="57" t="s">
        <v>891</v>
      </c>
      <c r="C947" s="57" t="s">
        <v>1739</v>
      </c>
      <c r="D947" s="58" t="s">
        <v>1731</v>
      </c>
      <c r="E947" s="57" t="s">
        <v>941</v>
      </c>
      <c r="F947" s="62">
        <v>25.42</v>
      </c>
      <c r="G947" s="60">
        <v>0.29</v>
      </c>
      <c r="H947" s="60">
        <v>7.37</v>
      </c>
      <c r="I947" s="45"/>
      <c r="J947" s="45"/>
    </row>
    <row r="948" ht="30.0" customHeight="1">
      <c r="A948" s="50"/>
      <c r="B948" s="50"/>
      <c r="C948" s="50"/>
      <c r="D948" s="51"/>
      <c r="E948" s="50"/>
      <c r="F948" s="50"/>
      <c r="G948" s="52"/>
      <c r="H948" s="52"/>
      <c r="I948" s="45"/>
      <c r="J948" s="45"/>
    </row>
    <row r="949" ht="30.0" customHeight="1">
      <c r="A949" s="42" t="s">
        <v>1744</v>
      </c>
      <c r="B949" s="42" t="s">
        <v>882</v>
      </c>
      <c r="C949" s="42" t="s">
        <v>883</v>
      </c>
      <c r="D949" s="43" t="s">
        <v>884</v>
      </c>
      <c r="E949" s="42" t="s">
        <v>885</v>
      </c>
      <c r="F949" s="42" t="s">
        <v>886</v>
      </c>
      <c r="G949" s="44" t="s">
        <v>887</v>
      </c>
      <c r="H949" s="44" t="s">
        <v>888</v>
      </c>
      <c r="I949" s="45"/>
      <c r="J949" s="45"/>
    </row>
    <row r="950" ht="30.0" customHeight="1">
      <c r="A950" s="53" t="s">
        <v>889</v>
      </c>
      <c r="B950" s="53" t="s">
        <v>1745</v>
      </c>
      <c r="C950" s="53" t="s">
        <v>891</v>
      </c>
      <c r="D950" s="54" t="s">
        <v>454</v>
      </c>
      <c r="E950" s="53" t="s">
        <v>1421</v>
      </c>
      <c r="F950" s="55"/>
      <c r="G950" s="56"/>
      <c r="H950" s="56">
        <v>173.17</v>
      </c>
      <c r="I950" s="61"/>
      <c r="J950" s="61"/>
    </row>
    <row r="951" ht="30.0" customHeight="1">
      <c r="A951" s="57" t="s">
        <v>898</v>
      </c>
      <c r="B951" s="57" t="s">
        <v>891</v>
      </c>
      <c r="C951" s="57" t="s">
        <v>1746</v>
      </c>
      <c r="D951" s="58" t="s">
        <v>1747</v>
      </c>
      <c r="E951" s="57" t="s">
        <v>1213</v>
      </c>
      <c r="F951" s="62">
        <v>0.79</v>
      </c>
      <c r="G951" s="60">
        <v>2.0</v>
      </c>
      <c r="H951" s="60">
        <v>1.58</v>
      </c>
      <c r="I951" s="45"/>
      <c r="J951" s="45"/>
    </row>
    <row r="952" ht="30.0" customHeight="1">
      <c r="A952" s="57" t="s">
        <v>898</v>
      </c>
      <c r="B952" s="57" t="s">
        <v>891</v>
      </c>
      <c r="C952" s="57" t="s">
        <v>1748</v>
      </c>
      <c r="D952" s="58" t="s">
        <v>1749</v>
      </c>
      <c r="E952" s="57" t="s">
        <v>1213</v>
      </c>
      <c r="F952" s="62">
        <v>129.74</v>
      </c>
      <c r="G952" s="60">
        <v>1.0</v>
      </c>
      <c r="H952" s="60">
        <v>129.74</v>
      </c>
      <c r="I952" s="45"/>
      <c r="J952" s="45"/>
    </row>
    <row r="953" ht="30.0" customHeight="1">
      <c r="A953" s="57" t="s">
        <v>938</v>
      </c>
      <c r="B953" s="57" t="s">
        <v>891</v>
      </c>
      <c r="C953" s="57" t="s">
        <v>1699</v>
      </c>
      <c r="D953" s="58" t="s">
        <v>1700</v>
      </c>
      <c r="E953" s="57" t="s">
        <v>941</v>
      </c>
      <c r="F953" s="62">
        <v>19.54</v>
      </c>
      <c r="G953" s="60">
        <v>0.95</v>
      </c>
      <c r="H953" s="60">
        <v>18.56</v>
      </c>
      <c r="I953" s="45"/>
      <c r="J953" s="45"/>
    </row>
    <row r="954" ht="30.0" customHeight="1">
      <c r="A954" s="57" t="s">
        <v>938</v>
      </c>
      <c r="B954" s="57" t="s">
        <v>891</v>
      </c>
      <c r="C954" s="57" t="s">
        <v>1422</v>
      </c>
      <c r="D954" s="58" t="s">
        <v>1423</v>
      </c>
      <c r="E954" s="57" t="s">
        <v>941</v>
      </c>
      <c r="F954" s="62">
        <v>24.52</v>
      </c>
      <c r="G954" s="60">
        <v>0.95</v>
      </c>
      <c r="H954" s="60">
        <v>23.29</v>
      </c>
      <c r="I954" s="45"/>
      <c r="J954" s="45"/>
    </row>
    <row r="955" ht="30.0" customHeight="1">
      <c r="A955" s="50"/>
      <c r="B955" s="50"/>
      <c r="C955" s="50"/>
      <c r="D955" s="51"/>
      <c r="E955" s="50"/>
      <c r="F955" s="50"/>
      <c r="G955" s="52"/>
      <c r="H955" s="52"/>
      <c r="I955" s="45"/>
      <c r="J955" s="45"/>
    </row>
    <row r="956" ht="30.0" customHeight="1">
      <c r="A956" s="42" t="s">
        <v>1750</v>
      </c>
      <c r="B956" s="42" t="s">
        <v>882</v>
      </c>
      <c r="C956" s="42" t="s">
        <v>883</v>
      </c>
      <c r="D956" s="43" t="s">
        <v>884</v>
      </c>
      <c r="E956" s="42" t="s">
        <v>885</v>
      </c>
      <c r="F956" s="42" t="s">
        <v>886</v>
      </c>
      <c r="G956" s="44" t="s">
        <v>887</v>
      </c>
      <c r="H956" s="44" t="s">
        <v>888</v>
      </c>
      <c r="I956" s="45"/>
      <c r="J956" s="45"/>
    </row>
    <row r="957" ht="30.0" customHeight="1">
      <c r="A957" s="53" t="s">
        <v>889</v>
      </c>
      <c r="B957" s="53" t="s">
        <v>1751</v>
      </c>
      <c r="C957" s="53" t="s">
        <v>894</v>
      </c>
      <c r="D957" s="54" t="s">
        <v>1752</v>
      </c>
      <c r="E957" s="53" t="s">
        <v>39</v>
      </c>
      <c r="F957" s="55"/>
      <c r="G957" s="56"/>
      <c r="H957" s="56">
        <v>224.12</v>
      </c>
      <c r="I957" s="61"/>
      <c r="J957" s="61"/>
    </row>
    <row r="958" ht="30.0" customHeight="1">
      <c r="A958" s="57" t="s">
        <v>895</v>
      </c>
      <c r="B958" s="57" t="s">
        <v>1672</v>
      </c>
      <c r="C958" s="57" t="s">
        <v>894</v>
      </c>
      <c r="D958" s="58" t="s">
        <v>1673</v>
      </c>
      <c r="E958" s="57" t="s">
        <v>946</v>
      </c>
      <c r="F958" s="59">
        <v>0.4574</v>
      </c>
      <c r="G958" s="60">
        <v>24.52</v>
      </c>
      <c r="H958" s="60">
        <v>11.21</v>
      </c>
      <c r="I958" s="45"/>
      <c r="J958" s="45"/>
    </row>
    <row r="959" ht="30.0" customHeight="1">
      <c r="A959" s="57" t="s">
        <v>895</v>
      </c>
      <c r="B959" s="57" t="s">
        <v>1670</v>
      </c>
      <c r="C959" s="57" t="s">
        <v>894</v>
      </c>
      <c r="D959" s="58" t="s">
        <v>1671</v>
      </c>
      <c r="E959" s="57" t="s">
        <v>946</v>
      </c>
      <c r="F959" s="59">
        <v>0.4574</v>
      </c>
      <c r="G959" s="60">
        <v>19.54</v>
      </c>
      <c r="H959" s="60">
        <v>8.93</v>
      </c>
      <c r="I959" s="45"/>
      <c r="J959" s="45"/>
    </row>
    <row r="960" ht="30.0" customHeight="1">
      <c r="A960" s="57" t="s">
        <v>898</v>
      </c>
      <c r="B960" s="57" t="s">
        <v>1676</v>
      </c>
      <c r="C960" s="57" t="s">
        <v>894</v>
      </c>
      <c r="D960" s="58" t="s">
        <v>1677</v>
      </c>
      <c r="E960" s="57" t="s">
        <v>39</v>
      </c>
      <c r="F960" s="59">
        <v>2.0</v>
      </c>
      <c r="G960" s="60">
        <v>0.99</v>
      </c>
      <c r="H960" s="60">
        <v>1.98</v>
      </c>
      <c r="I960" s="45"/>
      <c r="J960" s="45"/>
    </row>
    <row r="961" ht="30.0" customHeight="1">
      <c r="A961" s="57" t="s">
        <v>898</v>
      </c>
      <c r="B961" s="57" t="s">
        <v>1753</v>
      </c>
      <c r="C961" s="57" t="s">
        <v>894</v>
      </c>
      <c r="D961" s="58" t="s">
        <v>1754</v>
      </c>
      <c r="E961" s="57" t="s">
        <v>39</v>
      </c>
      <c r="F961" s="59">
        <v>1.0</v>
      </c>
      <c r="G961" s="60">
        <v>202.0</v>
      </c>
      <c r="H961" s="60">
        <v>202.0</v>
      </c>
      <c r="I961" s="45"/>
      <c r="J961" s="45"/>
    </row>
    <row r="962" ht="30.0" customHeight="1">
      <c r="A962" s="50"/>
      <c r="B962" s="50"/>
      <c r="C962" s="50"/>
      <c r="D962" s="51"/>
      <c r="E962" s="50"/>
      <c r="F962" s="50"/>
      <c r="G962" s="52"/>
      <c r="H962" s="52"/>
      <c r="I962" s="45"/>
      <c r="J962" s="45"/>
    </row>
    <row r="963" ht="30.0" customHeight="1">
      <c r="A963" s="42" t="s">
        <v>1755</v>
      </c>
      <c r="B963" s="42" t="s">
        <v>882</v>
      </c>
      <c r="C963" s="42" t="s">
        <v>883</v>
      </c>
      <c r="D963" s="43" t="s">
        <v>884</v>
      </c>
      <c r="E963" s="42" t="s">
        <v>885</v>
      </c>
      <c r="F963" s="42" t="s">
        <v>886</v>
      </c>
      <c r="G963" s="44" t="s">
        <v>887</v>
      </c>
      <c r="H963" s="44" t="s">
        <v>888</v>
      </c>
      <c r="I963" s="45"/>
      <c r="J963" s="45"/>
    </row>
    <row r="964" ht="30.0" customHeight="1">
      <c r="A964" s="53" t="s">
        <v>889</v>
      </c>
      <c r="B964" s="53" t="s">
        <v>1756</v>
      </c>
      <c r="C964" s="53" t="s">
        <v>894</v>
      </c>
      <c r="D964" s="54" t="s">
        <v>1757</v>
      </c>
      <c r="E964" s="53" t="s">
        <v>39</v>
      </c>
      <c r="F964" s="55"/>
      <c r="G964" s="56"/>
      <c r="H964" s="56">
        <v>31.18</v>
      </c>
      <c r="I964" s="61"/>
      <c r="J964" s="61"/>
    </row>
    <row r="965" ht="30.0" customHeight="1">
      <c r="A965" s="57" t="s">
        <v>895</v>
      </c>
      <c r="B965" s="57" t="s">
        <v>1758</v>
      </c>
      <c r="C965" s="57" t="s">
        <v>894</v>
      </c>
      <c r="D965" s="58" t="s">
        <v>1759</v>
      </c>
      <c r="E965" s="57" t="s">
        <v>946</v>
      </c>
      <c r="F965" s="59">
        <v>0.0748</v>
      </c>
      <c r="G965" s="60">
        <v>20.37</v>
      </c>
      <c r="H965" s="60">
        <v>1.52</v>
      </c>
      <c r="I965" s="45"/>
      <c r="J965" s="45"/>
    </row>
    <row r="966" ht="30.0" customHeight="1">
      <c r="A966" s="57" t="s">
        <v>895</v>
      </c>
      <c r="B966" s="57" t="s">
        <v>1730</v>
      </c>
      <c r="C966" s="57" t="s">
        <v>894</v>
      </c>
      <c r="D966" s="58" t="s">
        <v>1731</v>
      </c>
      <c r="E966" s="57" t="s">
        <v>946</v>
      </c>
      <c r="F966" s="59">
        <v>0.1795</v>
      </c>
      <c r="G966" s="60">
        <v>25.42</v>
      </c>
      <c r="H966" s="60">
        <v>4.56</v>
      </c>
      <c r="I966" s="45"/>
      <c r="J966" s="45"/>
    </row>
    <row r="967" ht="30.0" customHeight="1">
      <c r="A967" s="57" t="s">
        <v>898</v>
      </c>
      <c r="B967" s="57" t="s">
        <v>1760</v>
      </c>
      <c r="C967" s="57" t="s">
        <v>894</v>
      </c>
      <c r="D967" s="58" t="s">
        <v>1761</v>
      </c>
      <c r="E967" s="57" t="s">
        <v>39</v>
      </c>
      <c r="F967" s="59">
        <v>1.0</v>
      </c>
      <c r="G967" s="60">
        <v>25.1</v>
      </c>
      <c r="H967" s="60">
        <v>25.1</v>
      </c>
      <c r="I967" s="45"/>
      <c r="J967" s="45"/>
    </row>
    <row r="968" ht="30.0" customHeight="1">
      <c r="A968" s="50"/>
      <c r="B968" s="50"/>
      <c r="C968" s="50"/>
      <c r="D968" s="51"/>
      <c r="E968" s="50"/>
      <c r="F968" s="50"/>
      <c r="G968" s="52"/>
      <c r="H968" s="52"/>
      <c r="I968" s="45"/>
      <c r="J968" s="45"/>
    </row>
    <row r="969" ht="30.0" customHeight="1">
      <c r="A969" s="42" t="s">
        <v>1762</v>
      </c>
      <c r="B969" s="42" t="s">
        <v>882</v>
      </c>
      <c r="C969" s="42" t="s">
        <v>883</v>
      </c>
      <c r="D969" s="43" t="s">
        <v>884</v>
      </c>
      <c r="E969" s="42" t="s">
        <v>885</v>
      </c>
      <c r="F969" s="42" t="s">
        <v>886</v>
      </c>
      <c r="G969" s="44" t="s">
        <v>887</v>
      </c>
      <c r="H969" s="44" t="s">
        <v>888</v>
      </c>
      <c r="I969" s="45"/>
      <c r="J969" s="45"/>
    </row>
    <row r="970" ht="30.0" customHeight="1">
      <c r="A970" s="53" t="s">
        <v>889</v>
      </c>
      <c r="B970" s="53" t="s">
        <v>1763</v>
      </c>
      <c r="C970" s="53" t="s">
        <v>891</v>
      </c>
      <c r="D970" s="54" t="s">
        <v>463</v>
      </c>
      <c r="E970" s="53" t="s">
        <v>1421</v>
      </c>
      <c r="F970" s="55"/>
      <c r="G970" s="56"/>
      <c r="H970" s="56">
        <v>22.4</v>
      </c>
      <c r="I970" s="61"/>
      <c r="J970" s="61"/>
    </row>
    <row r="971" ht="30.0" customHeight="1">
      <c r="A971" s="57" t="s">
        <v>898</v>
      </c>
      <c r="B971" s="57" t="s">
        <v>891</v>
      </c>
      <c r="C971" s="57" t="s">
        <v>1764</v>
      </c>
      <c r="D971" s="58" t="s">
        <v>1765</v>
      </c>
      <c r="E971" s="57" t="s">
        <v>1213</v>
      </c>
      <c r="F971" s="62">
        <v>9.83</v>
      </c>
      <c r="G971" s="60">
        <v>1.0</v>
      </c>
      <c r="H971" s="60">
        <v>9.83</v>
      </c>
      <c r="I971" s="45"/>
      <c r="J971" s="45"/>
    </row>
    <row r="972" ht="30.0" customHeight="1">
      <c r="A972" s="57" t="s">
        <v>938</v>
      </c>
      <c r="B972" s="57" t="s">
        <v>891</v>
      </c>
      <c r="C972" s="57" t="s">
        <v>1204</v>
      </c>
      <c r="D972" s="58" t="s">
        <v>977</v>
      </c>
      <c r="E972" s="57" t="s">
        <v>941</v>
      </c>
      <c r="F972" s="62">
        <v>25.14</v>
      </c>
      <c r="G972" s="60">
        <v>0.5</v>
      </c>
      <c r="H972" s="60">
        <v>12.57</v>
      </c>
      <c r="I972" s="45"/>
      <c r="J972" s="45"/>
    </row>
    <row r="973" ht="30.0" customHeight="1">
      <c r="A973" s="50"/>
      <c r="B973" s="50"/>
      <c r="C973" s="50"/>
      <c r="D973" s="51"/>
      <c r="E973" s="50"/>
      <c r="F973" s="50"/>
      <c r="G973" s="52"/>
      <c r="H973" s="52"/>
      <c r="I973" s="45"/>
      <c r="J973" s="45"/>
    </row>
    <row r="974" ht="30.0" customHeight="1">
      <c r="A974" s="42" t="s">
        <v>1766</v>
      </c>
      <c r="B974" s="42" t="s">
        <v>882</v>
      </c>
      <c r="C974" s="42" t="s">
        <v>883</v>
      </c>
      <c r="D974" s="43" t="s">
        <v>884</v>
      </c>
      <c r="E974" s="42" t="s">
        <v>885</v>
      </c>
      <c r="F974" s="42" t="s">
        <v>886</v>
      </c>
      <c r="G974" s="44" t="s">
        <v>887</v>
      </c>
      <c r="H974" s="44" t="s">
        <v>888</v>
      </c>
      <c r="I974" s="45"/>
      <c r="J974" s="45"/>
    </row>
    <row r="975" ht="30.0" customHeight="1">
      <c r="A975" s="53" t="s">
        <v>889</v>
      </c>
      <c r="B975" s="53" t="s">
        <v>1767</v>
      </c>
      <c r="C975" s="53" t="s">
        <v>891</v>
      </c>
      <c r="D975" s="54" t="s">
        <v>466</v>
      </c>
      <c r="E975" s="53" t="s">
        <v>1421</v>
      </c>
      <c r="F975" s="55"/>
      <c r="G975" s="56"/>
      <c r="H975" s="56">
        <v>731.31</v>
      </c>
      <c r="I975" s="61"/>
      <c r="J975" s="61"/>
    </row>
    <row r="976" ht="30.0" customHeight="1">
      <c r="A976" s="57" t="s">
        <v>898</v>
      </c>
      <c r="B976" s="57" t="s">
        <v>891</v>
      </c>
      <c r="C976" s="57" t="s">
        <v>1768</v>
      </c>
      <c r="D976" s="58" t="s">
        <v>1769</v>
      </c>
      <c r="E976" s="57" t="s">
        <v>1213</v>
      </c>
      <c r="F976" s="62">
        <v>84.25</v>
      </c>
      <c r="G976" s="60">
        <v>1.0</v>
      </c>
      <c r="H976" s="60">
        <v>84.25</v>
      </c>
      <c r="I976" s="45"/>
      <c r="J976" s="45"/>
    </row>
    <row r="977" ht="30.0" customHeight="1">
      <c r="A977" s="57" t="s">
        <v>898</v>
      </c>
      <c r="B977" s="57" t="s">
        <v>891</v>
      </c>
      <c r="C977" s="57" t="s">
        <v>1770</v>
      </c>
      <c r="D977" s="58" t="s">
        <v>1771</v>
      </c>
      <c r="E977" s="57" t="s">
        <v>950</v>
      </c>
      <c r="F977" s="62">
        <v>105.63</v>
      </c>
      <c r="G977" s="60">
        <v>0.08</v>
      </c>
      <c r="H977" s="60">
        <v>8.45</v>
      </c>
      <c r="I977" s="45"/>
      <c r="J977" s="45"/>
    </row>
    <row r="978" ht="30.0" customHeight="1">
      <c r="A978" s="57" t="s">
        <v>898</v>
      </c>
      <c r="B978" s="57" t="s">
        <v>891</v>
      </c>
      <c r="C978" s="57" t="s">
        <v>1772</v>
      </c>
      <c r="D978" s="58" t="s">
        <v>1773</v>
      </c>
      <c r="E978" s="57" t="s">
        <v>930</v>
      </c>
      <c r="F978" s="62">
        <v>0.67</v>
      </c>
      <c r="G978" s="60">
        <v>22.3</v>
      </c>
      <c r="H978" s="60">
        <v>14.94</v>
      </c>
      <c r="I978" s="45"/>
      <c r="J978" s="45"/>
    </row>
    <row r="979" ht="30.0" customHeight="1">
      <c r="A979" s="57" t="s">
        <v>898</v>
      </c>
      <c r="B979" s="57" t="s">
        <v>891</v>
      </c>
      <c r="C979" s="57" t="s">
        <v>1774</v>
      </c>
      <c r="D979" s="58" t="s">
        <v>1775</v>
      </c>
      <c r="E979" s="57" t="s">
        <v>933</v>
      </c>
      <c r="F979" s="62">
        <v>0.19</v>
      </c>
      <c r="G979" s="60">
        <v>1.41</v>
      </c>
      <c r="H979" s="60">
        <v>0.26</v>
      </c>
      <c r="I979" s="45"/>
      <c r="J979" s="45"/>
    </row>
    <row r="980" ht="30.0" customHeight="1">
      <c r="A980" s="57" t="s">
        <v>898</v>
      </c>
      <c r="B980" s="57" t="s">
        <v>891</v>
      </c>
      <c r="C980" s="57" t="s">
        <v>1776</v>
      </c>
      <c r="D980" s="58" t="s">
        <v>1777</v>
      </c>
      <c r="E980" s="57" t="s">
        <v>950</v>
      </c>
      <c r="F980" s="62">
        <v>118.07</v>
      </c>
      <c r="G980" s="60">
        <v>0.0211</v>
      </c>
      <c r="H980" s="60">
        <v>2.49</v>
      </c>
      <c r="I980" s="45"/>
      <c r="J980" s="45"/>
    </row>
    <row r="981" ht="30.0" customHeight="1">
      <c r="A981" s="57" t="s">
        <v>898</v>
      </c>
      <c r="B981" s="57" t="s">
        <v>891</v>
      </c>
      <c r="C981" s="57" t="s">
        <v>1778</v>
      </c>
      <c r="D981" s="58" t="s">
        <v>1779</v>
      </c>
      <c r="E981" s="57" t="s">
        <v>1213</v>
      </c>
      <c r="F981" s="62">
        <v>123.01</v>
      </c>
      <c r="G981" s="60">
        <v>1.0</v>
      </c>
      <c r="H981" s="60">
        <v>123.01</v>
      </c>
      <c r="I981" s="45"/>
      <c r="J981" s="45"/>
    </row>
    <row r="982" ht="30.0" customHeight="1">
      <c r="A982" s="57" t="s">
        <v>898</v>
      </c>
      <c r="B982" s="57" t="s">
        <v>891</v>
      </c>
      <c r="C982" s="57" t="s">
        <v>1780</v>
      </c>
      <c r="D982" s="58" t="s">
        <v>1781</v>
      </c>
      <c r="E982" s="57" t="s">
        <v>1213</v>
      </c>
      <c r="F982" s="62">
        <v>158.28</v>
      </c>
      <c r="G982" s="60">
        <v>1.0</v>
      </c>
      <c r="H982" s="60">
        <v>158.28</v>
      </c>
      <c r="I982" s="45"/>
      <c r="J982" s="45"/>
    </row>
    <row r="983" ht="30.0" customHeight="1">
      <c r="A983" s="57" t="s">
        <v>898</v>
      </c>
      <c r="B983" s="57" t="s">
        <v>891</v>
      </c>
      <c r="C983" s="57" t="s">
        <v>1782</v>
      </c>
      <c r="D983" s="58" t="s">
        <v>1783</v>
      </c>
      <c r="E983" s="57" t="s">
        <v>1213</v>
      </c>
      <c r="F983" s="62">
        <v>66.75</v>
      </c>
      <c r="G983" s="60">
        <v>1.0</v>
      </c>
      <c r="H983" s="60">
        <v>66.75</v>
      </c>
      <c r="I983" s="45"/>
      <c r="J983" s="45"/>
    </row>
    <row r="984" ht="30.0" customHeight="1">
      <c r="A984" s="57" t="s">
        <v>898</v>
      </c>
      <c r="B984" s="57" t="s">
        <v>891</v>
      </c>
      <c r="C984" s="57" t="s">
        <v>1784</v>
      </c>
      <c r="D984" s="58" t="s">
        <v>1785</v>
      </c>
      <c r="E984" s="57" t="s">
        <v>1213</v>
      </c>
      <c r="F984" s="62">
        <v>0.59</v>
      </c>
      <c r="G984" s="60">
        <v>90.0</v>
      </c>
      <c r="H984" s="60">
        <v>53.1</v>
      </c>
      <c r="I984" s="45"/>
      <c r="J984" s="45"/>
    </row>
    <row r="985" ht="30.0" customHeight="1">
      <c r="A985" s="57" t="s">
        <v>938</v>
      </c>
      <c r="B985" s="57" t="s">
        <v>891</v>
      </c>
      <c r="C985" s="57" t="s">
        <v>1699</v>
      </c>
      <c r="D985" s="58" t="s">
        <v>1700</v>
      </c>
      <c r="E985" s="57" t="s">
        <v>941</v>
      </c>
      <c r="F985" s="62">
        <v>19.54</v>
      </c>
      <c r="G985" s="60">
        <v>1.15</v>
      </c>
      <c r="H985" s="60">
        <v>22.47</v>
      </c>
      <c r="I985" s="45"/>
      <c r="J985" s="45"/>
    </row>
    <row r="986" ht="30.0" customHeight="1">
      <c r="A986" s="57" t="s">
        <v>938</v>
      </c>
      <c r="B986" s="57" t="s">
        <v>891</v>
      </c>
      <c r="C986" s="57" t="s">
        <v>1422</v>
      </c>
      <c r="D986" s="58" t="s">
        <v>1423</v>
      </c>
      <c r="E986" s="57" t="s">
        <v>941</v>
      </c>
      <c r="F986" s="62">
        <v>24.52</v>
      </c>
      <c r="G986" s="60">
        <v>1.15</v>
      </c>
      <c r="H986" s="60">
        <v>28.19</v>
      </c>
      <c r="I986" s="45"/>
      <c r="J986" s="45"/>
    </row>
    <row r="987" ht="30.0" customHeight="1">
      <c r="A987" s="57" t="s">
        <v>938</v>
      </c>
      <c r="B987" s="57" t="s">
        <v>891</v>
      </c>
      <c r="C987" s="57" t="s">
        <v>1204</v>
      </c>
      <c r="D987" s="58" t="s">
        <v>977</v>
      </c>
      <c r="E987" s="57" t="s">
        <v>941</v>
      </c>
      <c r="F987" s="62">
        <v>25.14</v>
      </c>
      <c r="G987" s="60">
        <v>3.0</v>
      </c>
      <c r="H987" s="60">
        <v>75.42</v>
      </c>
      <c r="I987" s="45"/>
      <c r="J987" s="45"/>
    </row>
    <row r="988" ht="30.0" customHeight="1">
      <c r="A988" s="57" t="s">
        <v>938</v>
      </c>
      <c r="B988" s="57" t="s">
        <v>891</v>
      </c>
      <c r="C988" s="57" t="s">
        <v>942</v>
      </c>
      <c r="D988" s="58" t="s">
        <v>943</v>
      </c>
      <c r="E988" s="57" t="s">
        <v>941</v>
      </c>
      <c r="F988" s="62">
        <v>18.02</v>
      </c>
      <c r="G988" s="60">
        <v>5.2</v>
      </c>
      <c r="H988" s="60">
        <v>93.7</v>
      </c>
      <c r="I988" s="45"/>
      <c r="J988" s="45"/>
    </row>
    <row r="989" ht="30.0" customHeight="1">
      <c r="A989" s="50"/>
      <c r="B989" s="50"/>
      <c r="C989" s="50"/>
      <c r="D989" s="51"/>
      <c r="E989" s="50"/>
      <c r="F989" s="50"/>
      <c r="G989" s="52"/>
      <c r="H989" s="52"/>
      <c r="I989" s="45"/>
      <c r="J989" s="45"/>
    </row>
    <row r="990" ht="30.0" customHeight="1">
      <c r="A990" s="42" t="s">
        <v>1786</v>
      </c>
      <c r="B990" s="42" t="s">
        <v>882</v>
      </c>
      <c r="C990" s="42" t="s">
        <v>883</v>
      </c>
      <c r="D990" s="43" t="s">
        <v>884</v>
      </c>
      <c r="E990" s="42" t="s">
        <v>885</v>
      </c>
      <c r="F990" s="42" t="s">
        <v>886</v>
      </c>
      <c r="G990" s="44" t="s">
        <v>887</v>
      </c>
      <c r="H990" s="44" t="s">
        <v>888</v>
      </c>
      <c r="I990" s="45"/>
      <c r="J990" s="45"/>
    </row>
    <row r="991" ht="30.0" customHeight="1">
      <c r="A991" s="53" t="s">
        <v>889</v>
      </c>
      <c r="B991" s="53" t="s">
        <v>1787</v>
      </c>
      <c r="C991" s="53" t="s">
        <v>894</v>
      </c>
      <c r="D991" s="54" t="s">
        <v>1788</v>
      </c>
      <c r="E991" s="53" t="s">
        <v>39</v>
      </c>
      <c r="F991" s="55"/>
      <c r="G991" s="56"/>
      <c r="H991" s="56">
        <v>292.22</v>
      </c>
      <c r="I991" s="61"/>
      <c r="J991" s="61"/>
    </row>
    <row r="992" ht="30.0" customHeight="1">
      <c r="A992" s="57" t="s">
        <v>895</v>
      </c>
      <c r="B992" s="57" t="s">
        <v>1789</v>
      </c>
      <c r="C992" s="57" t="s">
        <v>894</v>
      </c>
      <c r="D992" s="58" t="s">
        <v>1790</v>
      </c>
      <c r="E992" s="57" t="s">
        <v>39</v>
      </c>
      <c r="F992" s="59">
        <v>1.0</v>
      </c>
      <c r="G992" s="60">
        <v>202.57</v>
      </c>
      <c r="H992" s="60">
        <v>202.57</v>
      </c>
      <c r="I992" s="45"/>
      <c r="J992" s="45"/>
    </row>
    <row r="993" ht="30.0" customHeight="1">
      <c r="A993" s="57" t="s">
        <v>895</v>
      </c>
      <c r="B993" s="57" t="s">
        <v>1791</v>
      </c>
      <c r="C993" s="57" t="s">
        <v>894</v>
      </c>
      <c r="D993" s="58" t="s">
        <v>1792</v>
      </c>
      <c r="E993" s="57" t="s">
        <v>39</v>
      </c>
      <c r="F993" s="59">
        <v>1.0</v>
      </c>
      <c r="G993" s="60">
        <v>77.79</v>
      </c>
      <c r="H993" s="60">
        <v>77.79</v>
      </c>
      <c r="I993" s="45"/>
      <c r="J993" s="45"/>
    </row>
    <row r="994" ht="30.0" customHeight="1">
      <c r="A994" s="57" t="s">
        <v>895</v>
      </c>
      <c r="B994" s="57" t="s">
        <v>1793</v>
      </c>
      <c r="C994" s="57" t="s">
        <v>894</v>
      </c>
      <c r="D994" s="58" t="s">
        <v>1794</v>
      </c>
      <c r="E994" s="57" t="s">
        <v>39</v>
      </c>
      <c r="F994" s="59">
        <v>1.0</v>
      </c>
      <c r="G994" s="60">
        <v>11.86</v>
      </c>
      <c r="H994" s="60">
        <v>11.86</v>
      </c>
      <c r="I994" s="45"/>
      <c r="J994" s="45"/>
    </row>
    <row r="995" ht="30.0" customHeight="1">
      <c r="A995" s="50"/>
      <c r="B995" s="50"/>
      <c r="C995" s="50"/>
      <c r="D995" s="51"/>
      <c r="E995" s="50"/>
      <c r="F995" s="50"/>
      <c r="G995" s="52"/>
      <c r="H995" s="52"/>
      <c r="I995" s="45"/>
      <c r="J995" s="45"/>
    </row>
    <row r="996" ht="30.0" customHeight="1">
      <c r="A996" s="42" t="s">
        <v>1795</v>
      </c>
      <c r="B996" s="42" t="s">
        <v>882</v>
      </c>
      <c r="C996" s="42" t="s">
        <v>883</v>
      </c>
      <c r="D996" s="43" t="s">
        <v>884</v>
      </c>
      <c r="E996" s="42" t="s">
        <v>885</v>
      </c>
      <c r="F996" s="42" t="s">
        <v>886</v>
      </c>
      <c r="G996" s="44" t="s">
        <v>887</v>
      </c>
      <c r="H996" s="44" t="s">
        <v>888</v>
      </c>
      <c r="I996" s="45"/>
      <c r="J996" s="45"/>
    </row>
    <row r="997" ht="30.0" customHeight="1">
      <c r="A997" s="53" t="s">
        <v>889</v>
      </c>
      <c r="B997" s="53" t="s">
        <v>1796</v>
      </c>
      <c r="C997" s="53" t="s">
        <v>894</v>
      </c>
      <c r="D997" s="54" t="s">
        <v>477</v>
      </c>
      <c r="E997" s="53" t="s">
        <v>39</v>
      </c>
      <c r="F997" s="55"/>
      <c r="G997" s="56"/>
      <c r="H997" s="56">
        <v>112.43</v>
      </c>
      <c r="I997" s="61"/>
      <c r="J997" s="61"/>
    </row>
    <row r="998" ht="30.0" customHeight="1">
      <c r="A998" s="57" t="s">
        <v>895</v>
      </c>
      <c r="B998" s="57" t="s">
        <v>975</v>
      </c>
      <c r="C998" s="57" t="s">
        <v>894</v>
      </c>
      <c r="D998" s="58" t="s">
        <v>943</v>
      </c>
      <c r="E998" s="57" t="s">
        <v>946</v>
      </c>
      <c r="F998" s="59">
        <v>0.0303</v>
      </c>
      <c r="G998" s="60">
        <v>18.02</v>
      </c>
      <c r="H998" s="60">
        <v>0.54</v>
      </c>
      <c r="I998" s="45"/>
      <c r="J998" s="45"/>
    </row>
    <row r="999" ht="30.0" customHeight="1">
      <c r="A999" s="57" t="s">
        <v>895</v>
      </c>
      <c r="B999" s="57" t="s">
        <v>1672</v>
      </c>
      <c r="C999" s="57" t="s">
        <v>894</v>
      </c>
      <c r="D999" s="58" t="s">
        <v>1673</v>
      </c>
      <c r="E999" s="57" t="s">
        <v>946</v>
      </c>
      <c r="F999" s="59">
        <v>0.096</v>
      </c>
      <c r="G999" s="60">
        <v>24.52</v>
      </c>
      <c r="H999" s="60">
        <v>2.35</v>
      </c>
      <c r="I999" s="45"/>
      <c r="J999" s="45"/>
    </row>
    <row r="1000" ht="30.0" customHeight="1">
      <c r="A1000" s="57" t="s">
        <v>898</v>
      </c>
      <c r="B1000" s="57" t="s">
        <v>1797</v>
      </c>
      <c r="C1000" s="57" t="s">
        <v>894</v>
      </c>
      <c r="D1000" s="58" t="s">
        <v>1798</v>
      </c>
      <c r="E1000" s="57" t="s">
        <v>39</v>
      </c>
      <c r="F1000" s="59">
        <v>0.021</v>
      </c>
      <c r="G1000" s="60">
        <v>3.83</v>
      </c>
      <c r="H1000" s="60">
        <v>0.08</v>
      </c>
      <c r="I1000" s="45"/>
      <c r="J1000" s="45"/>
    </row>
    <row r="1001" ht="30.0" customHeight="1">
      <c r="A1001" s="57" t="s">
        <v>898</v>
      </c>
      <c r="B1001" s="57" t="s">
        <v>1799</v>
      </c>
      <c r="C1001" s="57" t="s">
        <v>894</v>
      </c>
      <c r="D1001" s="58" t="s">
        <v>1800</v>
      </c>
      <c r="E1001" s="57" t="s">
        <v>39</v>
      </c>
      <c r="F1001" s="59">
        <v>1.0</v>
      </c>
      <c r="G1001" s="60">
        <v>109.46</v>
      </c>
      <c r="H1001" s="60">
        <v>109.46</v>
      </c>
      <c r="I1001" s="45"/>
      <c r="J1001" s="45"/>
    </row>
    <row r="1002" ht="30.0" customHeight="1">
      <c r="A1002" s="50"/>
      <c r="B1002" s="50"/>
      <c r="C1002" s="50"/>
      <c r="D1002" s="51"/>
      <c r="E1002" s="50"/>
      <c r="F1002" s="50"/>
      <c r="G1002" s="52"/>
      <c r="H1002" s="52"/>
      <c r="I1002" s="45"/>
      <c r="J1002" s="45"/>
    </row>
    <row r="1003" ht="30.0" customHeight="1">
      <c r="A1003" s="42" t="s">
        <v>1801</v>
      </c>
      <c r="B1003" s="42" t="s">
        <v>882</v>
      </c>
      <c r="C1003" s="42" t="s">
        <v>883</v>
      </c>
      <c r="D1003" s="43" t="s">
        <v>884</v>
      </c>
      <c r="E1003" s="42" t="s">
        <v>885</v>
      </c>
      <c r="F1003" s="42" t="s">
        <v>886</v>
      </c>
      <c r="G1003" s="44" t="s">
        <v>887</v>
      </c>
      <c r="H1003" s="44" t="s">
        <v>888</v>
      </c>
      <c r="I1003" s="45"/>
      <c r="J1003" s="45"/>
    </row>
    <row r="1004" ht="30.0" customHeight="1">
      <c r="A1004" s="53" t="s">
        <v>889</v>
      </c>
      <c r="B1004" s="53" t="s">
        <v>1802</v>
      </c>
      <c r="C1004" s="53" t="s">
        <v>944</v>
      </c>
      <c r="D1004" s="54" t="s">
        <v>480</v>
      </c>
      <c r="E1004" s="53" t="s">
        <v>39</v>
      </c>
      <c r="F1004" s="55"/>
      <c r="G1004" s="56"/>
      <c r="H1004" s="56">
        <v>1365.8</v>
      </c>
      <c r="I1004" s="61"/>
      <c r="J1004" s="61"/>
    </row>
    <row r="1005" ht="30.0" customHeight="1">
      <c r="A1005" s="57" t="s">
        <v>895</v>
      </c>
      <c r="B1005" s="57" t="s">
        <v>1672</v>
      </c>
      <c r="C1005" s="57" t="s">
        <v>894</v>
      </c>
      <c r="D1005" s="58" t="s">
        <v>1673</v>
      </c>
      <c r="E1005" s="57" t="s">
        <v>946</v>
      </c>
      <c r="F1005" s="59">
        <v>0.63</v>
      </c>
      <c r="G1005" s="60">
        <v>24.52</v>
      </c>
      <c r="H1005" s="60">
        <v>15.44</v>
      </c>
      <c r="I1005" s="45"/>
      <c r="J1005" s="45"/>
    </row>
    <row r="1006" ht="30.0" customHeight="1">
      <c r="A1006" s="57" t="s">
        <v>898</v>
      </c>
      <c r="B1006" s="57" t="s">
        <v>1803</v>
      </c>
      <c r="C1006" s="57" t="s">
        <v>944</v>
      </c>
      <c r="D1006" s="58" t="s">
        <v>1804</v>
      </c>
      <c r="E1006" s="57" t="s">
        <v>6</v>
      </c>
      <c r="F1006" s="59">
        <v>1.0</v>
      </c>
      <c r="G1006" s="60">
        <v>1350.36</v>
      </c>
      <c r="H1006" s="60">
        <v>1350.36</v>
      </c>
      <c r="I1006" s="45"/>
      <c r="J1006" s="45"/>
    </row>
    <row r="1007" ht="30.0" customHeight="1">
      <c r="A1007" s="50"/>
      <c r="B1007" s="50"/>
      <c r="C1007" s="50"/>
      <c r="D1007" s="51"/>
      <c r="E1007" s="50"/>
      <c r="F1007" s="50"/>
      <c r="G1007" s="52"/>
      <c r="H1007" s="52"/>
      <c r="I1007" s="45"/>
      <c r="J1007" s="45"/>
    </row>
    <row r="1008" ht="30.0" customHeight="1">
      <c r="A1008" s="42" t="s">
        <v>1805</v>
      </c>
      <c r="B1008" s="42" t="s">
        <v>882</v>
      </c>
      <c r="C1008" s="42" t="s">
        <v>883</v>
      </c>
      <c r="D1008" s="43" t="s">
        <v>884</v>
      </c>
      <c r="E1008" s="42" t="s">
        <v>885</v>
      </c>
      <c r="F1008" s="42" t="s">
        <v>886</v>
      </c>
      <c r="G1008" s="44" t="s">
        <v>887</v>
      </c>
      <c r="H1008" s="44" t="s">
        <v>888</v>
      </c>
      <c r="I1008" s="45"/>
      <c r="J1008" s="45"/>
    </row>
    <row r="1009" ht="30.0" customHeight="1">
      <c r="A1009" s="53" t="s">
        <v>889</v>
      </c>
      <c r="B1009" s="53" t="s">
        <v>1806</v>
      </c>
      <c r="C1009" s="53" t="s">
        <v>894</v>
      </c>
      <c r="D1009" s="54" t="s">
        <v>1807</v>
      </c>
      <c r="E1009" s="53" t="s">
        <v>39</v>
      </c>
      <c r="F1009" s="55"/>
      <c r="G1009" s="56"/>
      <c r="H1009" s="56">
        <v>384.77</v>
      </c>
      <c r="I1009" s="61"/>
      <c r="J1009" s="61"/>
    </row>
    <row r="1010" ht="30.0" customHeight="1">
      <c r="A1010" s="57" t="s">
        <v>895</v>
      </c>
      <c r="B1010" s="57" t="s">
        <v>1808</v>
      </c>
      <c r="C1010" s="57" t="s">
        <v>894</v>
      </c>
      <c r="D1010" s="58" t="s">
        <v>1809</v>
      </c>
      <c r="E1010" s="57" t="s">
        <v>950</v>
      </c>
      <c r="F1010" s="59">
        <v>0.0141</v>
      </c>
      <c r="G1010" s="60">
        <v>219.76</v>
      </c>
      <c r="H1010" s="60">
        <v>3.09</v>
      </c>
      <c r="I1010" s="45"/>
      <c r="J1010" s="45"/>
    </row>
    <row r="1011" ht="30.0" customHeight="1">
      <c r="A1011" s="57" t="s">
        <v>895</v>
      </c>
      <c r="B1011" s="57" t="s">
        <v>975</v>
      </c>
      <c r="C1011" s="57" t="s">
        <v>894</v>
      </c>
      <c r="D1011" s="58" t="s">
        <v>943</v>
      </c>
      <c r="E1011" s="57" t="s">
        <v>946</v>
      </c>
      <c r="F1011" s="59">
        <v>0.2231</v>
      </c>
      <c r="G1011" s="60">
        <v>18.02</v>
      </c>
      <c r="H1011" s="60">
        <v>4.02</v>
      </c>
      <c r="I1011" s="45"/>
      <c r="J1011" s="45"/>
    </row>
    <row r="1012" ht="30.0" customHeight="1">
      <c r="A1012" s="57" t="s">
        <v>895</v>
      </c>
      <c r="B1012" s="57" t="s">
        <v>976</v>
      </c>
      <c r="C1012" s="57" t="s">
        <v>894</v>
      </c>
      <c r="D1012" s="58" t="s">
        <v>977</v>
      </c>
      <c r="E1012" s="57" t="s">
        <v>946</v>
      </c>
      <c r="F1012" s="59">
        <v>0.284</v>
      </c>
      <c r="G1012" s="60">
        <v>25.14</v>
      </c>
      <c r="H1012" s="60">
        <v>7.13</v>
      </c>
      <c r="I1012" s="45"/>
      <c r="J1012" s="45"/>
    </row>
    <row r="1013" ht="30.0" customHeight="1">
      <c r="A1013" s="57" t="s">
        <v>898</v>
      </c>
      <c r="B1013" s="57" t="s">
        <v>1810</v>
      </c>
      <c r="C1013" s="57" t="s">
        <v>894</v>
      </c>
      <c r="D1013" s="58" t="s">
        <v>1811</v>
      </c>
      <c r="E1013" s="57" t="s">
        <v>39</v>
      </c>
      <c r="F1013" s="59">
        <v>1.0</v>
      </c>
      <c r="G1013" s="60">
        <v>370.53</v>
      </c>
      <c r="H1013" s="60">
        <v>370.53</v>
      </c>
      <c r="I1013" s="45"/>
      <c r="J1013" s="45"/>
    </row>
    <row r="1014" ht="30.0" customHeight="1">
      <c r="A1014" s="50"/>
      <c r="B1014" s="50"/>
      <c r="C1014" s="50"/>
      <c r="D1014" s="51"/>
      <c r="E1014" s="50"/>
      <c r="F1014" s="50"/>
      <c r="G1014" s="52"/>
      <c r="H1014" s="52"/>
      <c r="I1014" s="45"/>
      <c r="J1014" s="45"/>
    </row>
    <row r="1015" ht="30.0" customHeight="1">
      <c r="A1015" s="42" t="s">
        <v>1812</v>
      </c>
      <c r="B1015" s="42" t="s">
        <v>882</v>
      </c>
      <c r="C1015" s="42" t="s">
        <v>883</v>
      </c>
      <c r="D1015" s="43" t="s">
        <v>884</v>
      </c>
      <c r="E1015" s="42" t="s">
        <v>885</v>
      </c>
      <c r="F1015" s="42" t="s">
        <v>886</v>
      </c>
      <c r="G1015" s="44" t="s">
        <v>887</v>
      </c>
      <c r="H1015" s="44" t="s">
        <v>888</v>
      </c>
      <c r="I1015" s="45"/>
      <c r="J1015" s="45"/>
    </row>
    <row r="1016" ht="30.0" customHeight="1">
      <c r="A1016" s="53" t="s">
        <v>889</v>
      </c>
      <c r="B1016" s="53" t="s">
        <v>1813</v>
      </c>
      <c r="C1016" s="53" t="s">
        <v>894</v>
      </c>
      <c r="D1016" s="54" t="s">
        <v>1814</v>
      </c>
      <c r="E1016" s="53" t="s">
        <v>39</v>
      </c>
      <c r="F1016" s="55"/>
      <c r="G1016" s="56"/>
      <c r="H1016" s="56">
        <v>745.89</v>
      </c>
      <c r="I1016" s="61"/>
      <c r="J1016" s="61"/>
    </row>
    <row r="1017" ht="30.0" customHeight="1">
      <c r="A1017" s="57" t="s">
        <v>895</v>
      </c>
      <c r="B1017" s="57" t="s">
        <v>1815</v>
      </c>
      <c r="C1017" s="57" t="s">
        <v>894</v>
      </c>
      <c r="D1017" s="58" t="s">
        <v>1816</v>
      </c>
      <c r="E1017" s="57" t="s">
        <v>953</v>
      </c>
      <c r="F1017" s="59">
        <v>0.0136</v>
      </c>
      <c r="G1017" s="60">
        <v>155.07</v>
      </c>
      <c r="H1017" s="60">
        <v>2.1</v>
      </c>
      <c r="I1017" s="45"/>
      <c r="J1017" s="45"/>
    </row>
    <row r="1018" ht="30.0" customHeight="1">
      <c r="A1018" s="57" t="s">
        <v>895</v>
      </c>
      <c r="B1018" s="57" t="s">
        <v>1817</v>
      </c>
      <c r="C1018" s="57" t="s">
        <v>894</v>
      </c>
      <c r="D1018" s="58" t="s">
        <v>1818</v>
      </c>
      <c r="E1018" s="57" t="s">
        <v>956</v>
      </c>
      <c r="F1018" s="59">
        <v>0.0276</v>
      </c>
      <c r="G1018" s="60">
        <v>62.29</v>
      </c>
      <c r="H1018" s="60">
        <v>1.71</v>
      </c>
      <c r="I1018" s="45"/>
      <c r="J1018" s="45"/>
    </row>
    <row r="1019" ht="30.0" customHeight="1">
      <c r="A1019" s="57" t="s">
        <v>895</v>
      </c>
      <c r="B1019" s="57" t="s">
        <v>1819</v>
      </c>
      <c r="C1019" s="57" t="s">
        <v>894</v>
      </c>
      <c r="D1019" s="58" t="s">
        <v>1820</v>
      </c>
      <c r="E1019" s="57" t="s">
        <v>950</v>
      </c>
      <c r="F1019" s="59">
        <v>0.07</v>
      </c>
      <c r="G1019" s="60">
        <v>2336.07</v>
      </c>
      <c r="H1019" s="60">
        <v>163.52</v>
      </c>
      <c r="I1019" s="45"/>
      <c r="J1019" s="45"/>
    </row>
    <row r="1020" ht="30.0" customHeight="1">
      <c r="A1020" s="57" t="s">
        <v>895</v>
      </c>
      <c r="B1020" s="57" t="s">
        <v>1461</v>
      </c>
      <c r="C1020" s="57" t="s">
        <v>894</v>
      </c>
      <c r="D1020" s="58" t="s">
        <v>1462</v>
      </c>
      <c r="E1020" s="57" t="s">
        <v>950</v>
      </c>
      <c r="F1020" s="59">
        <v>0.1163</v>
      </c>
      <c r="G1020" s="60">
        <v>462.69</v>
      </c>
      <c r="H1020" s="60">
        <v>53.81</v>
      </c>
      <c r="I1020" s="45"/>
      <c r="J1020" s="45"/>
    </row>
    <row r="1021" ht="30.0" customHeight="1">
      <c r="A1021" s="57" t="s">
        <v>895</v>
      </c>
      <c r="B1021" s="57" t="s">
        <v>1821</v>
      </c>
      <c r="C1021" s="57" t="s">
        <v>894</v>
      </c>
      <c r="D1021" s="58" t="s">
        <v>1822</v>
      </c>
      <c r="E1021" s="57" t="s">
        <v>921</v>
      </c>
      <c r="F1021" s="59">
        <v>1.21</v>
      </c>
      <c r="G1021" s="60">
        <v>5.53</v>
      </c>
      <c r="H1021" s="60">
        <v>6.69</v>
      </c>
      <c r="I1021" s="45"/>
      <c r="J1021" s="45"/>
    </row>
    <row r="1022" ht="30.0" customHeight="1">
      <c r="A1022" s="57" t="s">
        <v>895</v>
      </c>
      <c r="B1022" s="57" t="s">
        <v>1823</v>
      </c>
      <c r="C1022" s="57" t="s">
        <v>894</v>
      </c>
      <c r="D1022" s="58" t="s">
        <v>1824</v>
      </c>
      <c r="E1022" s="57" t="s">
        <v>950</v>
      </c>
      <c r="F1022" s="59">
        <v>0.0196</v>
      </c>
      <c r="G1022" s="60">
        <v>483.33</v>
      </c>
      <c r="H1022" s="60">
        <v>9.47</v>
      </c>
      <c r="I1022" s="45"/>
      <c r="J1022" s="45"/>
    </row>
    <row r="1023" ht="30.0" customHeight="1">
      <c r="A1023" s="57" t="s">
        <v>895</v>
      </c>
      <c r="B1023" s="57" t="s">
        <v>1825</v>
      </c>
      <c r="C1023" s="57" t="s">
        <v>894</v>
      </c>
      <c r="D1023" s="58" t="s">
        <v>1826</v>
      </c>
      <c r="E1023" s="57" t="s">
        <v>950</v>
      </c>
      <c r="F1023" s="59">
        <v>0.1585</v>
      </c>
      <c r="G1023" s="60">
        <v>697.41</v>
      </c>
      <c r="H1023" s="60">
        <v>110.53</v>
      </c>
      <c r="I1023" s="45"/>
      <c r="J1023" s="45"/>
    </row>
    <row r="1024" ht="30.0" customHeight="1">
      <c r="A1024" s="57" t="s">
        <v>895</v>
      </c>
      <c r="B1024" s="57" t="s">
        <v>975</v>
      </c>
      <c r="C1024" s="57" t="s">
        <v>894</v>
      </c>
      <c r="D1024" s="58" t="s">
        <v>943</v>
      </c>
      <c r="E1024" s="57" t="s">
        <v>946</v>
      </c>
      <c r="F1024" s="59">
        <v>5.3538</v>
      </c>
      <c r="G1024" s="60">
        <v>18.02</v>
      </c>
      <c r="H1024" s="60">
        <v>96.47</v>
      </c>
      <c r="I1024" s="45"/>
      <c r="J1024" s="45"/>
    </row>
    <row r="1025" ht="30.0" customHeight="1">
      <c r="A1025" s="57" t="s">
        <v>895</v>
      </c>
      <c r="B1025" s="57" t="s">
        <v>976</v>
      </c>
      <c r="C1025" s="57" t="s">
        <v>894</v>
      </c>
      <c r="D1025" s="58" t="s">
        <v>977</v>
      </c>
      <c r="E1025" s="57" t="s">
        <v>946</v>
      </c>
      <c r="F1025" s="59">
        <v>6.8139</v>
      </c>
      <c r="G1025" s="60">
        <v>25.14</v>
      </c>
      <c r="H1025" s="60">
        <v>171.3</v>
      </c>
      <c r="I1025" s="45"/>
      <c r="J1025" s="45"/>
    </row>
    <row r="1026" ht="30.0" customHeight="1">
      <c r="A1026" s="57" t="s">
        <v>898</v>
      </c>
      <c r="B1026" s="57" t="s">
        <v>1465</v>
      </c>
      <c r="C1026" s="57" t="s">
        <v>894</v>
      </c>
      <c r="D1026" s="58" t="s">
        <v>1466</v>
      </c>
      <c r="E1026" s="57" t="s">
        <v>1276</v>
      </c>
      <c r="F1026" s="59">
        <v>0.0068</v>
      </c>
      <c r="G1026" s="60">
        <v>5.92</v>
      </c>
      <c r="H1026" s="60">
        <v>0.04</v>
      </c>
      <c r="I1026" s="45"/>
      <c r="J1026" s="45"/>
    </row>
    <row r="1027" ht="30.0" customHeight="1">
      <c r="A1027" s="57" t="s">
        <v>898</v>
      </c>
      <c r="B1027" s="57" t="s">
        <v>1827</v>
      </c>
      <c r="C1027" s="57" t="s">
        <v>894</v>
      </c>
      <c r="D1027" s="58" t="s">
        <v>1828</v>
      </c>
      <c r="E1027" s="57" t="s">
        <v>78</v>
      </c>
      <c r="F1027" s="59">
        <v>0.148</v>
      </c>
      <c r="G1027" s="60">
        <v>8.39</v>
      </c>
      <c r="H1027" s="60">
        <v>1.24</v>
      </c>
      <c r="I1027" s="45"/>
      <c r="J1027" s="45"/>
    </row>
    <row r="1028" ht="30.0" customHeight="1">
      <c r="A1028" s="57" t="s">
        <v>898</v>
      </c>
      <c r="B1028" s="57" t="s">
        <v>1829</v>
      </c>
      <c r="C1028" s="57" t="s">
        <v>894</v>
      </c>
      <c r="D1028" s="58" t="s">
        <v>1830</v>
      </c>
      <c r="E1028" s="57" t="s">
        <v>82</v>
      </c>
      <c r="F1028" s="59">
        <v>0.0156</v>
      </c>
      <c r="G1028" s="60">
        <v>23.85</v>
      </c>
      <c r="H1028" s="60">
        <v>0.37</v>
      </c>
      <c r="I1028" s="45"/>
      <c r="J1028" s="45"/>
    </row>
    <row r="1029" ht="30.0" customHeight="1">
      <c r="A1029" s="57" t="s">
        <v>898</v>
      </c>
      <c r="B1029" s="57" t="s">
        <v>1631</v>
      </c>
      <c r="C1029" s="57" t="s">
        <v>894</v>
      </c>
      <c r="D1029" s="58" t="s">
        <v>1632</v>
      </c>
      <c r="E1029" s="57" t="s">
        <v>78</v>
      </c>
      <c r="F1029" s="59">
        <v>0.176</v>
      </c>
      <c r="G1029" s="60">
        <v>2.93</v>
      </c>
      <c r="H1029" s="60">
        <v>0.51</v>
      </c>
      <c r="I1029" s="45"/>
      <c r="J1029" s="45"/>
    </row>
    <row r="1030" ht="30.0" customHeight="1">
      <c r="A1030" s="57" t="s">
        <v>898</v>
      </c>
      <c r="B1030" s="57" t="s">
        <v>1831</v>
      </c>
      <c r="C1030" s="57" t="s">
        <v>894</v>
      </c>
      <c r="D1030" s="58" t="s">
        <v>1832</v>
      </c>
      <c r="E1030" s="57" t="s">
        <v>78</v>
      </c>
      <c r="F1030" s="59">
        <v>0.552</v>
      </c>
      <c r="G1030" s="60">
        <v>31.0</v>
      </c>
      <c r="H1030" s="60">
        <v>17.11</v>
      </c>
      <c r="I1030" s="45"/>
      <c r="J1030" s="45"/>
    </row>
    <row r="1031" ht="30.0" customHeight="1">
      <c r="A1031" s="57" t="s">
        <v>898</v>
      </c>
      <c r="B1031" s="57" t="s">
        <v>1833</v>
      </c>
      <c r="C1031" s="57" t="s">
        <v>894</v>
      </c>
      <c r="D1031" s="58" t="s">
        <v>1834</v>
      </c>
      <c r="E1031" s="57" t="s">
        <v>39</v>
      </c>
      <c r="F1031" s="59">
        <v>168.219</v>
      </c>
      <c r="G1031" s="60">
        <v>0.66</v>
      </c>
      <c r="H1031" s="60">
        <v>111.02</v>
      </c>
      <c r="I1031" s="45"/>
      <c r="J1031" s="45"/>
    </row>
    <row r="1032" ht="30.0" customHeight="1">
      <c r="A1032" s="50"/>
      <c r="B1032" s="50"/>
      <c r="C1032" s="50"/>
      <c r="D1032" s="51"/>
      <c r="E1032" s="50"/>
      <c r="F1032" s="50"/>
      <c r="G1032" s="52"/>
      <c r="H1032" s="52"/>
      <c r="I1032" s="45"/>
      <c r="J1032" s="45"/>
    </row>
    <row r="1033" ht="30.0" customHeight="1">
      <c r="A1033" s="42" t="s">
        <v>1835</v>
      </c>
      <c r="B1033" s="42" t="s">
        <v>882</v>
      </c>
      <c r="C1033" s="42" t="s">
        <v>883</v>
      </c>
      <c r="D1033" s="43" t="s">
        <v>884</v>
      </c>
      <c r="E1033" s="42" t="s">
        <v>885</v>
      </c>
      <c r="F1033" s="42" t="s">
        <v>886</v>
      </c>
      <c r="G1033" s="44" t="s">
        <v>887</v>
      </c>
      <c r="H1033" s="44" t="s">
        <v>888</v>
      </c>
      <c r="I1033" s="45"/>
      <c r="J1033" s="45"/>
    </row>
    <row r="1034" ht="30.0" customHeight="1">
      <c r="A1034" s="53" t="s">
        <v>889</v>
      </c>
      <c r="B1034" s="53" t="s">
        <v>1836</v>
      </c>
      <c r="C1034" s="53" t="s">
        <v>894</v>
      </c>
      <c r="D1034" s="54" t="s">
        <v>1837</v>
      </c>
      <c r="E1034" s="53" t="s">
        <v>39</v>
      </c>
      <c r="F1034" s="55"/>
      <c r="G1034" s="56"/>
      <c r="H1034" s="56">
        <v>77.96</v>
      </c>
      <c r="I1034" s="61"/>
      <c r="J1034" s="61"/>
    </row>
    <row r="1035" ht="30.0" customHeight="1">
      <c r="A1035" s="57" t="s">
        <v>895</v>
      </c>
      <c r="B1035" s="57" t="s">
        <v>1672</v>
      </c>
      <c r="C1035" s="57" t="s">
        <v>894</v>
      </c>
      <c r="D1035" s="58" t="s">
        <v>1673</v>
      </c>
      <c r="E1035" s="57" t="s">
        <v>946</v>
      </c>
      <c r="F1035" s="59">
        <v>0.1485</v>
      </c>
      <c r="G1035" s="60">
        <v>24.52</v>
      </c>
      <c r="H1035" s="60">
        <v>3.64</v>
      </c>
      <c r="I1035" s="45"/>
      <c r="J1035" s="45"/>
    </row>
    <row r="1036" ht="30.0" customHeight="1">
      <c r="A1036" s="57" t="s">
        <v>895</v>
      </c>
      <c r="B1036" s="57" t="s">
        <v>1670</v>
      </c>
      <c r="C1036" s="57" t="s">
        <v>894</v>
      </c>
      <c r="D1036" s="58" t="s">
        <v>1671</v>
      </c>
      <c r="E1036" s="57" t="s">
        <v>946</v>
      </c>
      <c r="F1036" s="59">
        <v>0.1485</v>
      </c>
      <c r="G1036" s="60">
        <v>19.54</v>
      </c>
      <c r="H1036" s="60">
        <v>2.9</v>
      </c>
      <c r="I1036" s="45"/>
      <c r="J1036" s="45"/>
    </row>
    <row r="1037" ht="30.0" customHeight="1">
      <c r="A1037" s="57" t="s">
        <v>898</v>
      </c>
      <c r="B1037" s="57" t="s">
        <v>1721</v>
      </c>
      <c r="C1037" s="57" t="s">
        <v>894</v>
      </c>
      <c r="D1037" s="58" t="s">
        <v>1722</v>
      </c>
      <c r="E1037" s="57" t="s">
        <v>39</v>
      </c>
      <c r="F1037" s="59">
        <v>0.0132</v>
      </c>
      <c r="G1037" s="60">
        <v>14.12</v>
      </c>
      <c r="H1037" s="60">
        <v>0.18</v>
      </c>
      <c r="I1037" s="45"/>
      <c r="J1037" s="45"/>
    </row>
    <row r="1038" ht="30.0" customHeight="1">
      <c r="A1038" s="57" t="s">
        <v>898</v>
      </c>
      <c r="B1038" s="57" t="s">
        <v>1838</v>
      </c>
      <c r="C1038" s="57" t="s">
        <v>894</v>
      </c>
      <c r="D1038" s="58" t="s">
        <v>1839</v>
      </c>
      <c r="E1038" s="57" t="s">
        <v>39</v>
      </c>
      <c r="F1038" s="59">
        <v>1.0</v>
      </c>
      <c r="G1038" s="60">
        <v>71.24</v>
      </c>
      <c r="H1038" s="60">
        <v>71.24</v>
      </c>
      <c r="I1038" s="45"/>
      <c r="J1038" s="45"/>
    </row>
    <row r="1039" ht="30.0" customHeight="1">
      <c r="A1039" s="50"/>
      <c r="B1039" s="50"/>
      <c r="C1039" s="50"/>
      <c r="D1039" s="51"/>
      <c r="E1039" s="50"/>
      <c r="F1039" s="50"/>
      <c r="G1039" s="52"/>
      <c r="H1039" s="52"/>
      <c r="I1039" s="45"/>
      <c r="J1039" s="45"/>
    </row>
    <row r="1040" ht="30.0" customHeight="1">
      <c r="A1040" s="42" t="s">
        <v>1840</v>
      </c>
      <c r="B1040" s="42" t="s">
        <v>882</v>
      </c>
      <c r="C1040" s="42" t="s">
        <v>883</v>
      </c>
      <c r="D1040" s="43" t="s">
        <v>884</v>
      </c>
      <c r="E1040" s="42" t="s">
        <v>885</v>
      </c>
      <c r="F1040" s="42" t="s">
        <v>886</v>
      </c>
      <c r="G1040" s="44" t="s">
        <v>887</v>
      </c>
      <c r="H1040" s="44" t="s">
        <v>888</v>
      </c>
      <c r="I1040" s="45"/>
      <c r="J1040" s="45"/>
    </row>
    <row r="1041" ht="30.0" customHeight="1">
      <c r="A1041" s="53" t="s">
        <v>889</v>
      </c>
      <c r="B1041" s="53" t="s">
        <v>1841</v>
      </c>
      <c r="C1041" s="53" t="s">
        <v>894</v>
      </c>
      <c r="D1041" s="54" t="s">
        <v>492</v>
      </c>
      <c r="E1041" s="53" t="s">
        <v>39</v>
      </c>
      <c r="F1041" s="55"/>
      <c r="G1041" s="56"/>
      <c r="H1041" s="56">
        <v>62.7</v>
      </c>
      <c r="I1041" s="61"/>
      <c r="J1041" s="61"/>
    </row>
    <row r="1042" ht="30.0" customHeight="1">
      <c r="A1042" s="57" t="s">
        <v>895</v>
      </c>
      <c r="B1042" s="57" t="s">
        <v>1842</v>
      </c>
      <c r="C1042" s="57" t="s">
        <v>894</v>
      </c>
      <c r="D1042" s="58" t="s">
        <v>1843</v>
      </c>
      <c r="E1042" s="57" t="s">
        <v>39</v>
      </c>
      <c r="F1042" s="59">
        <v>2.0</v>
      </c>
      <c r="G1042" s="60">
        <v>6.29</v>
      </c>
      <c r="H1042" s="60">
        <v>12.58</v>
      </c>
      <c r="I1042" s="45"/>
      <c r="J1042" s="45"/>
    </row>
    <row r="1043" ht="30.0" customHeight="1">
      <c r="A1043" s="57" t="s">
        <v>895</v>
      </c>
      <c r="B1043" s="57" t="s">
        <v>1844</v>
      </c>
      <c r="C1043" s="57" t="s">
        <v>894</v>
      </c>
      <c r="D1043" s="58" t="s">
        <v>1845</v>
      </c>
      <c r="E1043" s="57" t="s">
        <v>39</v>
      </c>
      <c r="F1043" s="59">
        <v>1.0</v>
      </c>
      <c r="G1043" s="60">
        <v>50.12</v>
      </c>
      <c r="H1043" s="60">
        <v>50.12</v>
      </c>
      <c r="I1043" s="45"/>
      <c r="J1043" s="45"/>
    </row>
    <row r="1044" ht="30.0" customHeight="1">
      <c r="A1044" s="50"/>
      <c r="B1044" s="50"/>
      <c r="C1044" s="50"/>
      <c r="D1044" s="51"/>
      <c r="E1044" s="50"/>
      <c r="F1044" s="50"/>
      <c r="G1044" s="52"/>
      <c r="H1044" s="52"/>
      <c r="I1044" s="45"/>
      <c r="J1044" s="45"/>
    </row>
    <row r="1045" ht="30.0" customHeight="1">
      <c r="A1045" s="42" t="s">
        <v>1846</v>
      </c>
      <c r="B1045" s="42" t="s">
        <v>882</v>
      </c>
      <c r="C1045" s="42" t="s">
        <v>883</v>
      </c>
      <c r="D1045" s="43" t="s">
        <v>884</v>
      </c>
      <c r="E1045" s="42" t="s">
        <v>885</v>
      </c>
      <c r="F1045" s="42" t="s">
        <v>886</v>
      </c>
      <c r="G1045" s="44" t="s">
        <v>887</v>
      </c>
      <c r="H1045" s="44" t="s">
        <v>888</v>
      </c>
      <c r="I1045" s="45"/>
      <c r="J1045" s="45"/>
    </row>
    <row r="1046" ht="30.0" customHeight="1">
      <c r="A1046" s="53" t="s">
        <v>889</v>
      </c>
      <c r="B1046" s="53" t="s">
        <v>1847</v>
      </c>
      <c r="C1046" s="53" t="s">
        <v>894</v>
      </c>
      <c r="D1046" s="54" t="s">
        <v>1848</v>
      </c>
      <c r="E1046" s="53" t="s">
        <v>39</v>
      </c>
      <c r="F1046" s="55"/>
      <c r="G1046" s="56"/>
      <c r="H1046" s="56">
        <v>25.44</v>
      </c>
      <c r="I1046" s="61"/>
      <c r="J1046" s="61"/>
    </row>
    <row r="1047" ht="30.0" customHeight="1">
      <c r="A1047" s="57" t="s">
        <v>895</v>
      </c>
      <c r="B1047" s="57" t="s">
        <v>1672</v>
      </c>
      <c r="C1047" s="57" t="s">
        <v>894</v>
      </c>
      <c r="D1047" s="58" t="s">
        <v>1673</v>
      </c>
      <c r="E1047" s="57" t="s">
        <v>946</v>
      </c>
      <c r="F1047" s="59">
        <v>0.0795</v>
      </c>
      <c r="G1047" s="60">
        <v>24.52</v>
      </c>
      <c r="H1047" s="60">
        <v>1.94</v>
      </c>
      <c r="I1047" s="45"/>
      <c r="J1047" s="45"/>
    </row>
    <row r="1048" ht="30.0" customHeight="1">
      <c r="A1048" s="57" t="s">
        <v>895</v>
      </c>
      <c r="B1048" s="57" t="s">
        <v>1670</v>
      </c>
      <c r="C1048" s="57" t="s">
        <v>894</v>
      </c>
      <c r="D1048" s="58" t="s">
        <v>1671</v>
      </c>
      <c r="E1048" s="57" t="s">
        <v>946</v>
      </c>
      <c r="F1048" s="59">
        <v>0.0795</v>
      </c>
      <c r="G1048" s="60">
        <v>19.54</v>
      </c>
      <c r="H1048" s="60">
        <v>1.55</v>
      </c>
      <c r="I1048" s="45"/>
      <c r="J1048" s="45"/>
    </row>
    <row r="1049" ht="30.0" customHeight="1">
      <c r="A1049" s="57" t="s">
        <v>898</v>
      </c>
      <c r="B1049" s="57" t="s">
        <v>1849</v>
      </c>
      <c r="C1049" s="57" t="s">
        <v>894</v>
      </c>
      <c r="D1049" s="58" t="s">
        <v>1850</v>
      </c>
      <c r="E1049" s="57" t="s">
        <v>39</v>
      </c>
      <c r="F1049" s="59">
        <v>0.04</v>
      </c>
      <c r="G1049" s="60">
        <v>18.28</v>
      </c>
      <c r="H1049" s="60">
        <v>0.73</v>
      </c>
      <c r="I1049" s="45"/>
      <c r="J1049" s="45"/>
    </row>
    <row r="1050" ht="30.0" customHeight="1">
      <c r="A1050" s="57" t="s">
        <v>898</v>
      </c>
      <c r="B1050" s="57" t="s">
        <v>1851</v>
      </c>
      <c r="C1050" s="57" t="s">
        <v>894</v>
      </c>
      <c r="D1050" s="58" t="s">
        <v>1852</v>
      </c>
      <c r="E1050" s="57" t="s">
        <v>39</v>
      </c>
      <c r="F1050" s="59">
        <v>0.008</v>
      </c>
      <c r="G1050" s="60">
        <v>2.41</v>
      </c>
      <c r="H1050" s="60">
        <v>0.01</v>
      </c>
      <c r="I1050" s="45"/>
      <c r="J1050" s="45"/>
    </row>
    <row r="1051" ht="30.0" customHeight="1">
      <c r="A1051" s="57" t="s">
        <v>898</v>
      </c>
      <c r="B1051" s="57" t="s">
        <v>1853</v>
      </c>
      <c r="C1051" s="57" t="s">
        <v>894</v>
      </c>
      <c r="D1051" s="58" t="s">
        <v>1854</v>
      </c>
      <c r="E1051" s="57" t="s">
        <v>39</v>
      </c>
      <c r="F1051" s="59">
        <v>1.0</v>
      </c>
      <c r="G1051" s="60">
        <v>20.61</v>
      </c>
      <c r="H1051" s="60">
        <v>20.61</v>
      </c>
      <c r="I1051" s="45"/>
      <c r="J1051" s="45"/>
    </row>
    <row r="1052" ht="30.0" customHeight="1">
      <c r="A1052" s="57" t="s">
        <v>898</v>
      </c>
      <c r="B1052" s="57" t="s">
        <v>1855</v>
      </c>
      <c r="C1052" s="57" t="s">
        <v>894</v>
      </c>
      <c r="D1052" s="58" t="s">
        <v>1856</v>
      </c>
      <c r="E1052" s="57" t="s">
        <v>39</v>
      </c>
      <c r="F1052" s="59">
        <v>0.0095</v>
      </c>
      <c r="G1052" s="60">
        <v>63.46</v>
      </c>
      <c r="H1052" s="60">
        <v>0.6</v>
      </c>
      <c r="I1052" s="45"/>
      <c r="J1052" s="45"/>
    </row>
    <row r="1053" ht="30.0" customHeight="1">
      <c r="A1053" s="50"/>
      <c r="B1053" s="50"/>
      <c r="C1053" s="50"/>
      <c r="D1053" s="51"/>
      <c r="E1053" s="50"/>
      <c r="F1053" s="50"/>
      <c r="G1053" s="52"/>
      <c r="H1053" s="52"/>
      <c r="I1053" s="45"/>
      <c r="J1053" s="45"/>
    </row>
    <row r="1054" ht="30.0" customHeight="1">
      <c r="A1054" s="42" t="s">
        <v>1857</v>
      </c>
      <c r="B1054" s="42" t="s">
        <v>882</v>
      </c>
      <c r="C1054" s="42" t="s">
        <v>883</v>
      </c>
      <c r="D1054" s="43" t="s">
        <v>884</v>
      </c>
      <c r="E1054" s="42" t="s">
        <v>885</v>
      </c>
      <c r="F1054" s="42" t="s">
        <v>886</v>
      </c>
      <c r="G1054" s="44" t="s">
        <v>887</v>
      </c>
      <c r="H1054" s="44" t="s">
        <v>888</v>
      </c>
      <c r="I1054" s="45"/>
      <c r="J1054" s="45"/>
    </row>
    <row r="1055" ht="30.0" customHeight="1">
      <c r="A1055" s="53" t="s">
        <v>889</v>
      </c>
      <c r="B1055" s="53" t="s">
        <v>1858</v>
      </c>
      <c r="C1055" s="53" t="s">
        <v>894</v>
      </c>
      <c r="D1055" s="54" t="s">
        <v>1859</v>
      </c>
      <c r="E1055" s="53" t="s">
        <v>39</v>
      </c>
      <c r="F1055" s="55"/>
      <c r="G1055" s="56"/>
      <c r="H1055" s="56">
        <v>37.56</v>
      </c>
      <c r="I1055" s="61"/>
      <c r="J1055" s="61"/>
    </row>
    <row r="1056" ht="30.0" customHeight="1">
      <c r="A1056" s="57" t="s">
        <v>895</v>
      </c>
      <c r="B1056" s="57" t="s">
        <v>1672</v>
      </c>
      <c r="C1056" s="57" t="s">
        <v>894</v>
      </c>
      <c r="D1056" s="58" t="s">
        <v>1673</v>
      </c>
      <c r="E1056" s="57" t="s">
        <v>946</v>
      </c>
      <c r="F1056" s="59">
        <v>0.0795</v>
      </c>
      <c r="G1056" s="60">
        <v>24.52</v>
      </c>
      <c r="H1056" s="60">
        <v>1.94</v>
      </c>
      <c r="I1056" s="45"/>
      <c r="J1056" s="45"/>
    </row>
    <row r="1057" ht="30.0" customHeight="1">
      <c r="A1057" s="57" t="s">
        <v>895</v>
      </c>
      <c r="B1057" s="57" t="s">
        <v>1670</v>
      </c>
      <c r="C1057" s="57" t="s">
        <v>894</v>
      </c>
      <c r="D1057" s="58" t="s">
        <v>1671</v>
      </c>
      <c r="E1057" s="57" t="s">
        <v>946</v>
      </c>
      <c r="F1057" s="59">
        <v>0.0795</v>
      </c>
      <c r="G1057" s="60">
        <v>19.54</v>
      </c>
      <c r="H1057" s="60">
        <v>1.55</v>
      </c>
      <c r="I1057" s="45"/>
      <c r="J1057" s="45"/>
    </row>
    <row r="1058" ht="30.0" customHeight="1">
      <c r="A1058" s="57" t="s">
        <v>898</v>
      </c>
      <c r="B1058" s="57" t="s">
        <v>1849</v>
      </c>
      <c r="C1058" s="57" t="s">
        <v>894</v>
      </c>
      <c r="D1058" s="58" t="s">
        <v>1850</v>
      </c>
      <c r="E1058" s="57" t="s">
        <v>39</v>
      </c>
      <c r="F1058" s="59">
        <v>0.04</v>
      </c>
      <c r="G1058" s="60">
        <v>18.28</v>
      </c>
      <c r="H1058" s="60">
        <v>0.73</v>
      </c>
      <c r="I1058" s="45"/>
      <c r="J1058" s="45"/>
    </row>
    <row r="1059" ht="30.0" customHeight="1">
      <c r="A1059" s="57" t="s">
        <v>898</v>
      </c>
      <c r="B1059" s="57" t="s">
        <v>1851</v>
      </c>
      <c r="C1059" s="57" t="s">
        <v>894</v>
      </c>
      <c r="D1059" s="58" t="s">
        <v>1852</v>
      </c>
      <c r="E1059" s="57" t="s">
        <v>39</v>
      </c>
      <c r="F1059" s="59">
        <v>0.008</v>
      </c>
      <c r="G1059" s="60">
        <v>2.41</v>
      </c>
      <c r="H1059" s="60">
        <v>0.01</v>
      </c>
      <c r="I1059" s="45"/>
      <c r="J1059" s="45"/>
    </row>
    <row r="1060" ht="30.0" customHeight="1">
      <c r="A1060" s="57" t="s">
        <v>898</v>
      </c>
      <c r="B1060" s="57" t="s">
        <v>1860</v>
      </c>
      <c r="C1060" s="57" t="s">
        <v>894</v>
      </c>
      <c r="D1060" s="58" t="s">
        <v>1861</v>
      </c>
      <c r="E1060" s="57" t="s">
        <v>39</v>
      </c>
      <c r="F1060" s="59">
        <v>1.0</v>
      </c>
      <c r="G1060" s="60">
        <v>32.73</v>
      </c>
      <c r="H1060" s="60">
        <v>32.73</v>
      </c>
      <c r="I1060" s="45"/>
      <c r="J1060" s="45"/>
    </row>
    <row r="1061" ht="30.0" customHeight="1">
      <c r="A1061" s="57" t="s">
        <v>898</v>
      </c>
      <c r="B1061" s="57" t="s">
        <v>1855</v>
      </c>
      <c r="C1061" s="57" t="s">
        <v>894</v>
      </c>
      <c r="D1061" s="58" t="s">
        <v>1856</v>
      </c>
      <c r="E1061" s="57" t="s">
        <v>39</v>
      </c>
      <c r="F1061" s="59">
        <v>0.0095</v>
      </c>
      <c r="G1061" s="60">
        <v>63.46</v>
      </c>
      <c r="H1061" s="60">
        <v>0.6</v>
      </c>
      <c r="I1061" s="45"/>
      <c r="J1061" s="45"/>
    </row>
    <row r="1062" ht="30.0" customHeight="1">
      <c r="A1062" s="50"/>
      <c r="B1062" s="50"/>
      <c r="C1062" s="50"/>
      <c r="D1062" s="51"/>
      <c r="E1062" s="50"/>
      <c r="F1062" s="50"/>
      <c r="G1062" s="52"/>
      <c r="H1062" s="52"/>
      <c r="I1062" s="45"/>
      <c r="J1062" s="45"/>
    </row>
    <row r="1063" ht="30.0" customHeight="1">
      <c r="A1063" s="42" t="s">
        <v>1862</v>
      </c>
      <c r="B1063" s="42" t="s">
        <v>882</v>
      </c>
      <c r="C1063" s="42" t="s">
        <v>883</v>
      </c>
      <c r="D1063" s="43" t="s">
        <v>884</v>
      </c>
      <c r="E1063" s="42" t="s">
        <v>885</v>
      </c>
      <c r="F1063" s="42" t="s">
        <v>886</v>
      </c>
      <c r="G1063" s="44" t="s">
        <v>887</v>
      </c>
      <c r="H1063" s="44" t="s">
        <v>888</v>
      </c>
      <c r="I1063" s="45"/>
      <c r="J1063" s="45"/>
    </row>
    <row r="1064" ht="30.0" customHeight="1">
      <c r="A1064" s="53" t="s">
        <v>889</v>
      </c>
      <c r="B1064" s="53" t="s">
        <v>1863</v>
      </c>
      <c r="C1064" s="53" t="s">
        <v>894</v>
      </c>
      <c r="D1064" s="54" t="s">
        <v>1864</v>
      </c>
      <c r="E1064" s="53" t="s">
        <v>39</v>
      </c>
      <c r="F1064" s="55"/>
      <c r="G1064" s="56"/>
      <c r="H1064" s="56">
        <v>51.21</v>
      </c>
      <c r="I1064" s="61"/>
      <c r="J1064" s="61"/>
    </row>
    <row r="1065" ht="30.0" customHeight="1">
      <c r="A1065" s="57" t="s">
        <v>895</v>
      </c>
      <c r="B1065" s="57" t="s">
        <v>1672</v>
      </c>
      <c r="C1065" s="57" t="s">
        <v>894</v>
      </c>
      <c r="D1065" s="58" t="s">
        <v>1673</v>
      </c>
      <c r="E1065" s="57" t="s">
        <v>946</v>
      </c>
      <c r="F1065" s="59">
        <v>0.1133</v>
      </c>
      <c r="G1065" s="60">
        <v>24.52</v>
      </c>
      <c r="H1065" s="60">
        <v>2.77</v>
      </c>
      <c r="I1065" s="45"/>
      <c r="J1065" s="45"/>
    </row>
    <row r="1066" ht="30.0" customHeight="1">
      <c r="A1066" s="57" t="s">
        <v>895</v>
      </c>
      <c r="B1066" s="57" t="s">
        <v>1670</v>
      </c>
      <c r="C1066" s="57" t="s">
        <v>894</v>
      </c>
      <c r="D1066" s="58" t="s">
        <v>1671</v>
      </c>
      <c r="E1066" s="57" t="s">
        <v>946</v>
      </c>
      <c r="F1066" s="59">
        <v>0.1133</v>
      </c>
      <c r="G1066" s="60">
        <v>19.54</v>
      </c>
      <c r="H1066" s="60">
        <v>2.21</v>
      </c>
      <c r="I1066" s="45"/>
      <c r="J1066" s="45"/>
    </row>
    <row r="1067" ht="30.0" customHeight="1">
      <c r="A1067" s="57" t="s">
        <v>898</v>
      </c>
      <c r="B1067" s="57" t="s">
        <v>1849</v>
      </c>
      <c r="C1067" s="57" t="s">
        <v>894</v>
      </c>
      <c r="D1067" s="58" t="s">
        <v>1850</v>
      </c>
      <c r="E1067" s="57" t="s">
        <v>39</v>
      </c>
      <c r="F1067" s="59">
        <v>0.0714</v>
      </c>
      <c r="G1067" s="60">
        <v>18.28</v>
      </c>
      <c r="H1067" s="60">
        <v>1.3</v>
      </c>
      <c r="I1067" s="45"/>
      <c r="J1067" s="45"/>
    </row>
    <row r="1068" ht="30.0" customHeight="1">
      <c r="A1068" s="57" t="s">
        <v>898</v>
      </c>
      <c r="B1068" s="57" t="s">
        <v>1851</v>
      </c>
      <c r="C1068" s="57" t="s">
        <v>894</v>
      </c>
      <c r="D1068" s="58" t="s">
        <v>1852</v>
      </c>
      <c r="E1068" s="57" t="s">
        <v>39</v>
      </c>
      <c r="F1068" s="59">
        <v>0.0114</v>
      </c>
      <c r="G1068" s="60">
        <v>2.41</v>
      </c>
      <c r="H1068" s="60">
        <v>0.02</v>
      </c>
      <c r="I1068" s="45"/>
      <c r="J1068" s="45"/>
    </row>
    <row r="1069" ht="30.0" customHeight="1">
      <c r="A1069" s="57" t="s">
        <v>898</v>
      </c>
      <c r="B1069" s="57" t="s">
        <v>1865</v>
      </c>
      <c r="C1069" s="57" t="s">
        <v>894</v>
      </c>
      <c r="D1069" s="58" t="s">
        <v>1866</v>
      </c>
      <c r="E1069" s="57" t="s">
        <v>39</v>
      </c>
      <c r="F1069" s="59">
        <v>1.0</v>
      </c>
      <c r="G1069" s="60">
        <v>43.77</v>
      </c>
      <c r="H1069" s="60">
        <v>43.77</v>
      </c>
      <c r="I1069" s="45"/>
      <c r="J1069" s="45"/>
    </row>
    <row r="1070" ht="30.0" customHeight="1">
      <c r="A1070" s="57" t="s">
        <v>898</v>
      </c>
      <c r="B1070" s="57" t="s">
        <v>1855</v>
      </c>
      <c r="C1070" s="57" t="s">
        <v>894</v>
      </c>
      <c r="D1070" s="58" t="s">
        <v>1856</v>
      </c>
      <c r="E1070" s="57" t="s">
        <v>39</v>
      </c>
      <c r="F1070" s="59">
        <v>0.018</v>
      </c>
      <c r="G1070" s="60">
        <v>63.46</v>
      </c>
      <c r="H1070" s="60">
        <v>1.14</v>
      </c>
      <c r="I1070" s="45"/>
      <c r="J1070" s="45"/>
    </row>
    <row r="1071" ht="30.0" customHeight="1">
      <c r="A1071" s="50"/>
      <c r="B1071" s="50"/>
      <c r="C1071" s="50"/>
      <c r="D1071" s="51"/>
      <c r="E1071" s="50"/>
      <c r="F1071" s="50"/>
      <c r="G1071" s="52"/>
      <c r="H1071" s="52"/>
      <c r="I1071" s="45"/>
      <c r="J1071" s="45"/>
    </row>
    <row r="1072" ht="30.0" customHeight="1">
      <c r="A1072" s="42" t="s">
        <v>1867</v>
      </c>
      <c r="B1072" s="42" t="s">
        <v>882</v>
      </c>
      <c r="C1072" s="42" t="s">
        <v>883</v>
      </c>
      <c r="D1072" s="43" t="s">
        <v>884</v>
      </c>
      <c r="E1072" s="42" t="s">
        <v>885</v>
      </c>
      <c r="F1072" s="42" t="s">
        <v>886</v>
      </c>
      <c r="G1072" s="44" t="s">
        <v>887</v>
      </c>
      <c r="H1072" s="44" t="s">
        <v>888</v>
      </c>
      <c r="I1072" s="45"/>
      <c r="J1072" s="45"/>
    </row>
    <row r="1073" ht="30.0" customHeight="1">
      <c r="A1073" s="53" t="s">
        <v>889</v>
      </c>
      <c r="B1073" s="53" t="s">
        <v>1868</v>
      </c>
      <c r="C1073" s="53" t="s">
        <v>894</v>
      </c>
      <c r="D1073" s="54" t="s">
        <v>1869</v>
      </c>
      <c r="E1073" s="53" t="s">
        <v>39</v>
      </c>
      <c r="F1073" s="55"/>
      <c r="G1073" s="56"/>
      <c r="H1073" s="56">
        <v>52.64</v>
      </c>
      <c r="I1073" s="61"/>
      <c r="J1073" s="61"/>
    </row>
    <row r="1074" ht="30.0" customHeight="1">
      <c r="A1074" s="57" t="s">
        <v>895</v>
      </c>
      <c r="B1074" s="57" t="s">
        <v>1672</v>
      </c>
      <c r="C1074" s="57" t="s">
        <v>894</v>
      </c>
      <c r="D1074" s="58" t="s">
        <v>1673</v>
      </c>
      <c r="E1074" s="57" t="s">
        <v>946</v>
      </c>
      <c r="F1074" s="59">
        <v>0.1133</v>
      </c>
      <c r="G1074" s="60">
        <v>24.52</v>
      </c>
      <c r="H1074" s="60">
        <v>2.77</v>
      </c>
      <c r="I1074" s="45"/>
      <c r="J1074" s="45"/>
    </row>
    <row r="1075" ht="30.0" customHeight="1">
      <c r="A1075" s="57" t="s">
        <v>895</v>
      </c>
      <c r="B1075" s="57" t="s">
        <v>1670</v>
      </c>
      <c r="C1075" s="57" t="s">
        <v>894</v>
      </c>
      <c r="D1075" s="58" t="s">
        <v>1671</v>
      </c>
      <c r="E1075" s="57" t="s">
        <v>946</v>
      </c>
      <c r="F1075" s="59">
        <v>0.1133</v>
      </c>
      <c r="G1075" s="60">
        <v>19.54</v>
      </c>
      <c r="H1075" s="60">
        <v>2.21</v>
      </c>
      <c r="I1075" s="45"/>
      <c r="J1075" s="45"/>
    </row>
    <row r="1076" ht="30.0" customHeight="1">
      <c r="A1076" s="57" t="s">
        <v>898</v>
      </c>
      <c r="B1076" s="57" t="s">
        <v>1849</v>
      </c>
      <c r="C1076" s="57" t="s">
        <v>894</v>
      </c>
      <c r="D1076" s="58" t="s">
        <v>1850</v>
      </c>
      <c r="E1076" s="57" t="s">
        <v>39</v>
      </c>
      <c r="F1076" s="59">
        <v>0.0714</v>
      </c>
      <c r="G1076" s="60">
        <v>18.28</v>
      </c>
      <c r="H1076" s="60">
        <v>1.3</v>
      </c>
      <c r="I1076" s="45"/>
      <c r="J1076" s="45"/>
    </row>
    <row r="1077" ht="30.0" customHeight="1">
      <c r="A1077" s="57" t="s">
        <v>898</v>
      </c>
      <c r="B1077" s="57" t="s">
        <v>1851</v>
      </c>
      <c r="C1077" s="57" t="s">
        <v>894</v>
      </c>
      <c r="D1077" s="58" t="s">
        <v>1852</v>
      </c>
      <c r="E1077" s="57" t="s">
        <v>39</v>
      </c>
      <c r="F1077" s="59">
        <v>0.0114</v>
      </c>
      <c r="G1077" s="60">
        <v>2.41</v>
      </c>
      <c r="H1077" s="60">
        <v>0.02</v>
      </c>
      <c r="I1077" s="45"/>
      <c r="J1077" s="45"/>
    </row>
    <row r="1078" ht="30.0" customHeight="1">
      <c r="A1078" s="57" t="s">
        <v>898</v>
      </c>
      <c r="B1078" s="57" t="s">
        <v>1870</v>
      </c>
      <c r="C1078" s="57" t="s">
        <v>894</v>
      </c>
      <c r="D1078" s="58" t="s">
        <v>1871</v>
      </c>
      <c r="E1078" s="57" t="s">
        <v>39</v>
      </c>
      <c r="F1078" s="59">
        <v>1.0</v>
      </c>
      <c r="G1078" s="60">
        <v>45.2</v>
      </c>
      <c r="H1078" s="60">
        <v>45.2</v>
      </c>
      <c r="I1078" s="45"/>
      <c r="J1078" s="45"/>
    </row>
    <row r="1079" ht="30.0" customHeight="1">
      <c r="A1079" s="57" t="s">
        <v>898</v>
      </c>
      <c r="B1079" s="57" t="s">
        <v>1855</v>
      </c>
      <c r="C1079" s="57" t="s">
        <v>894</v>
      </c>
      <c r="D1079" s="58" t="s">
        <v>1856</v>
      </c>
      <c r="E1079" s="57" t="s">
        <v>39</v>
      </c>
      <c r="F1079" s="59">
        <v>0.018</v>
      </c>
      <c r="G1079" s="60">
        <v>63.46</v>
      </c>
      <c r="H1079" s="60">
        <v>1.14</v>
      </c>
      <c r="I1079" s="45"/>
      <c r="J1079" s="45"/>
    </row>
    <row r="1080" ht="30.0" customHeight="1">
      <c r="A1080" s="50"/>
      <c r="B1080" s="50"/>
      <c r="C1080" s="50"/>
      <c r="D1080" s="51"/>
      <c r="E1080" s="50"/>
      <c r="F1080" s="50"/>
      <c r="G1080" s="52"/>
      <c r="H1080" s="52"/>
      <c r="I1080" s="45"/>
      <c r="J1080" s="45"/>
    </row>
    <row r="1081" ht="30.0" customHeight="1">
      <c r="A1081" s="42" t="s">
        <v>1872</v>
      </c>
      <c r="B1081" s="42" t="s">
        <v>882</v>
      </c>
      <c r="C1081" s="42" t="s">
        <v>883</v>
      </c>
      <c r="D1081" s="43" t="s">
        <v>884</v>
      </c>
      <c r="E1081" s="42" t="s">
        <v>885</v>
      </c>
      <c r="F1081" s="42" t="s">
        <v>886</v>
      </c>
      <c r="G1081" s="44" t="s">
        <v>887</v>
      </c>
      <c r="H1081" s="44" t="s">
        <v>888</v>
      </c>
      <c r="I1081" s="45"/>
      <c r="J1081" s="45"/>
    </row>
    <row r="1082" ht="30.0" customHeight="1">
      <c r="A1082" s="53" t="s">
        <v>889</v>
      </c>
      <c r="B1082" s="53" t="s">
        <v>1873</v>
      </c>
      <c r="C1082" s="53" t="s">
        <v>894</v>
      </c>
      <c r="D1082" s="54" t="s">
        <v>1874</v>
      </c>
      <c r="E1082" s="53" t="s">
        <v>39</v>
      </c>
      <c r="F1082" s="55"/>
      <c r="G1082" s="56"/>
      <c r="H1082" s="56">
        <v>96.34</v>
      </c>
      <c r="I1082" s="61"/>
      <c r="J1082" s="61"/>
    </row>
    <row r="1083" ht="30.0" customHeight="1">
      <c r="A1083" s="57" t="s">
        <v>895</v>
      </c>
      <c r="B1083" s="57" t="s">
        <v>1672</v>
      </c>
      <c r="C1083" s="57" t="s">
        <v>894</v>
      </c>
      <c r="D1083" s="58" t="s">
        <v>1673</v>
      </c>
      <c r="E1083" s="57" t="s">
        <v>946</v>
      </c>
      <c r="F1083" s="59">
        <v>0.1838</v>
      </c>
      <c r="G1083" s="60">
        <v>24.52</v>
      </c>
      <c r="H1083" s="60">
        <v>4.5</v>
      </c>
      <c r="I1083" s="45"/>
      <c r="J1083" s="45"/>
    </row>
    <row r="1084" ht="30.0" customHeight="1">
      <c r="A1084" s="57" t="s">
        <v>895</v>
      </c>
      <c r="B1084" s="57" t="s">
        <v>1670</v>
      </c>
      <c r="C1084" s="57" t="s">
        <v>894</v>
      </c>
      <c r="D1084" s="58" t="s">
        <v>1671</v>
      </c>
      <c r="E1084" s="57" t="s">
        <v>946</v>
      </c>
      <c r="F1084" s="59">
        <v>0.1838</v>
      </c>
      <c r="G1084" s="60">
        <v>19.54</v>
      </c>
      <c r="H1084" s="60">
        <v>3.59</v>
      </c>
      <c r="I1084" s="45"/>
      <c r="J1084" s="45"/>
    </row>
    <row r="1085" ht="30.0" customHeight="1">
      <c r="A1085" s="57" t="s">
        <v>898</v>
      </c>
      <c r="B1085" s="57" t="s">
        <v>1849</v>
      </c>
      <c r="C1085" s="57" t="s">
        <v>894</v>
      </c>
      <c r="D1085" s="58" t="s">
        <v>1850</v>
      </c>
      <c r="E1085" s="57" t="s">
        <v>39</v>
      </c>
      <c r="F1085" s="59">
        <v>0.1543</v>
      </c>
      <c r="G1085" s="60">
        <v>18.28</v>
      </c>
      <c r="H1085" s="60">
        <v>2.82</v>
      </c>
      <c r="I1085" s="45"/>
      <c r="J1085" s="45"/>
    </row>
    <row r="1086" ht="30.0" customHeight="1">
      <c r="A1086" s="57" t="s">
        <v>898</v>
      </c>
      <c r="B1086" s="57" t="s">
        <v>1851</v>
      </c>
      <c r="C1086" s="57" t="s">
        <v>894</v>
      </c>
      <c r="D1086" s="58" t="s">
        <v>1852</v>
      </c>
      <c r="E1086" s="57" t="s">
        <v>39</v>
      </c>
      <c r="F1086" s="59">
        <v>0.0184</v>
      </c>
      <c r="G1086" s="60">
        <v>2.41</v>
      </c>
      <c r="H1086" s="60">
        <v>0.04</v>
      </c>
      <c r="I1086" s="45"/>
      <c r="J1086" s="45"/>
    </row>
    <row r="1087" ht="30.0" customHeight="1">
      <c r="A1087" s="57" t="s">
        <v>898</v>
      </c>
      <c r="B1087" s="57" t="s">
        <v>1875</v>
      </c>
      <c r="C1087" s="57" t="s">
        <v>894</v>
      </c>
      <c r="D1087" s="58" t="s">
        <v>1876</v>
      </c>
      <c r="E1087" s="57" t="s">
        <v>39</v>
      </c>
      <c r="F1087" s="59">
        <v>1.0</v>
      </c>
      <c r="G1087" s="60">
        <v>82.79</v>
      </c>
      <c r="H1087" s="60">
        <v>82.79</v>
      </c>
      <c r="I1087" s="45"/>
      <c r="J1087" s="45"/>
    </row>
    <row r="1088" ht="30.0" customHeight="1">
      <c r="A1088" s="57" t="s">
        <v>898</v>
      </c>
      <c r="B1088" s="57" t="s">
        <v>1855</v>
      </c>
      <c r="C1088" s="57" t="s">
        <v>894</v>
      </c>
      <c r="D1088" s="58" t="s">
        <v>1856</v>
      </c>
      <c r="E1088" s="57" t="s">
        <v>39</v>
      </c>
      <c r="F1088" s="59">
        <v>0.041</v>
      </c>
      <c r="G1088" s="60">
        <v>63.46</v>
      </c>
      <c r="H1088" s="60">
        <v>2.6</v>
      </c>
      <c r="I1088" s="45"/>
      <c r="J1088" s="45"/>
    </row>
    <row r="1089" ht="30.0" customHeight="1">
      <c r="A1089" s="50"/>
      <c r="B1089" s="50"/>
      <c r="C1089" s="50"/>
      <c r="D1089" s="51"/>
      <c r="E1089" s="50"/>
      <c r="F1089" s="50"/>
      <c r="G1089" s="52"/>
      <c r="H1089" s="52"/>
      <c r="I1089" s="45"/>
      <c r="J1089" s="45"/>
    </row>
    <row r="1090" ht="30.0" customHeight="1">
      <c r="A1090" s="42" t="s">
        <v>1877</v>
      </c>
      <c r="B1090" s="42" t="s">
        <v>882</v>
      </c>
      <c r="C1090" s="42" t="s">
        <v>883</v>
      </c>
      <c r="D1090" s="43" t="s">
        <v>884</v>
      </c>
      <c r="E1090" s="42" t="s">
        <v>885</v>
      </c>
      <c r="F1090" s="42" t="s">
        <v>886</v>
      </c>
      <c r="G1090" s="44" t="s">
        <v>887</v>
      </c>
      <c r="H1090" s="44" t="s">
        <v>888</v>
      </c>
      <c r="I1090" s="45"/>
      <c r="J1090" s="45"/>
    </row>
    <row r="1091" ht="30.0" customHeight="1">
      <c r="A1091" s="53" t="s">
        <v>889</v>
      </c>
      <c r="B1091" s="53" t="s">
        <v>1878</v>
      </c>
      <c r="C1091" s="53" t="s">
        <v>894</v>
      </c>
      <c r="D1091" s="54" t="s">
        <v>1879</v>
      </c>
      <c r="E1091" s="53" t="s">
        <v>39</v>
      </c>
      <c r="F1091" s="55"/>
      <c r="G1091" s="56"/>
      <c r="H1091" s="56">
        <v>45.46</v>
      </c>
      <c r="I1091" s="61"/>
      <c r="J1091" s="61"/>
    </row>
    <row r="1092" ht="30.0" customHeight="1">
      <c r="A1092" s="57" t="s">
        <v>895</v>
      </c>
      <c r="B1092" s="57" t="s">
        <v>1672</v>
      </c>
      <c r="C1092" s="57" t="s">
        <v>894</v>
      </c>
      <c r="D1092" s="58" t="s">
        <v>1673</v>
      </c>
      <c r="E1092" s="57" t="s">
        <v>946</v>
      </c>
      <c r="F1092" s="59">
        <v>0.3987</v>
      </c>
      <c r="G1092" s="60">
        <v>24.52</v>
      </c>
      <c r="H1092" s="60">
        <v>9.77</v>
      </c>
      <c r="I1092" s="45"/>
      <c r="J1092" s="45"/>
    </row>
    <row r="1093" ht="30.0" customHeight="1">
      <c r="A1093" s="57" t="s">
        <v>895</v>
      </c>
      <c r="B1093" s="57" t="s">
        <v>1670</v>
      </c>
      <c r="C1093" s="57" t="s">
        <v>894</v>
      </c>
      <c r="D1093" s="58" t="s">
        <v>1671</v>
      </c>
      <c r="E1093" s="57" t="s">
        <v>946</v>
      </c>
      <c r="F1093" s="59">
        <v>0.3987</v>
      </c>
      <c r="G1093" s="60">
        <v>19.54</v>
      </c>
      <c r="H1093" s="60">
        <v>7.79</v>
      </c>
      <c r="I1093" s="45"/>
      <c r="J1093" s="45"/>
    </row>
    <row r="1094" ht="30.0" customHeight="1">
      <c r="A1094" s="57" t="s">
        <v>898</v>
      </c>
      <c r="B1094" s="57" t="s">
        <v>1880</v>
      </c>
      <c r="C1094" s="57" t="s">
        <v>894</v>
      </c>
      <c r="D1094" s="58" t="s">
        <v>1881</v>
      </c>
      <c r="E1094" s="57" t="s">
        <v>39</v>
      </c>
      <c r="F1094" s="59">
        <v>1.0</v>
      </c>
      <c r="G1094" s="60">
        <v>23.45</v>
      </c>
      <c r="H1094" s="60">
        <v>23.45</v>
      </c>
      <c r="I1094" s="45"/>
      <c r="J1094" s="45"/>
    </row>
    <row r="1095" ht="30.0" customHeight="1">
      <c r="A1095" s="57" t="s">
        <v>898</v>
      </c>
      <c r="B1095" s="57" t="s">
        <v>1882</v>
      </c>
      <c r="C1095" s="57" t="s">
        <v>894</v>
      </c>
      <c r="D1095" s="58" t="s">
        <v>1883</v>
      </c>
      <c r="E1095" s="57" t="s">
        <v>39</v>
      </c>
      <c r="F1095" s="59">
        <v>0.0292</v>
      </c>
      <c r="G1095" s="60">
        <v>56.01</v>
      </c>
      <c r="H1095" s="60">
        <v>1.63</v>
      </c>
      <c r="I1095" s="45"/>
      <c r="J1095" s="45"/>
    </row>
    <row r="1096" ht="30.0" customHeight="1">
      <c r="A1096" s="57" t="s">
        <v>898</v>
      </c>
      <c r="B1096" s="57" t="s">
        <v>1851</v>
      </c>
      <c r="C1096" s="57" t="s">
        <v>894</v>
      </c>
      <c r="D1096" s="58" t="s">
        <v>1852</v>
      </c>
      <c r="E1096" s="57" t="s">
        <v>39</v>
      </c>
      <c r="F1096" s="59">
        <v>0.0154</v>
      </c>
      <c r="G1096" s="60">
        <v>2.41</v>
      </c>
      <c r="H1096" s="60">
        <v>0.03</v>
      </c>
      <c r="I1096" s="45"/>
      <c r="J1096" s="45"/>
    </row>
    <row r="1097" ht="30.0" customHeight="1">
      <c r="A1097" s="57" t="s">
        <v>898</v>
      </c>
      <c r="B1097" s="57" t="s">
        <v>1855</v>
      </c>
      <c r="C1097" s="57" t="s">
        <v>894</v>
      </c>
      <c r="D1097" s="58" t="s">
        <v>1856</v>
      </c>
      <c r="E1097" s="57" t="s">
        <v>39</v>
      </c>
      <c r="F1097" s="59">
        <v>0.044</v>
      </c>
      <c r="G1097" s="60">
        <v>63.46</v>
      </c>
      <c r="H1097" s="60">
        <v>2.79</v>
      </c>
      <c r="I1097" s="45"/>
      <c r="J1097" s="45"/>
    </row>
    <row r="1098" ht="30.0" customHeight="1">
      <c r="A1098" s="50"/>
      <c r="B1098" s="50"/>
      <c r="C1098" s="50"/>
      <c r="D1098" s="51"/>
      <c r="E1098" s="50"/>
      <c r="F1098" s="50"/>
      <c r="G1098" s="52"/>
      <c r="H1098" s="52"/>
      <c r="I1098" s="45"/>
      <c r="J1098" s="45"/>
    </row>
    <row r="1099" ht="30.0" customHeight="1">
      <c r="A1099" s="42" t="s">
        <v>1884</v>
      </c>
      <c r="B1099" s="42" t="s">
        <v>882</v>
      </c>
      <c r="C1099" s="42" t="s">
        <v>883</v>
      </c>
      <c r="D1099" s="43" t="s">
        <v>884</v>
      </c>
      <c r="E1099" s="42" t="s">
        <v>885</v>
      </c>
      <c r="F1099" s="42" t="s">
        <v>886</v>
      </c>
      <c r="G1099" s="44" t="s">
        <v>887</v>
      </c>
      <c r="H1099" s="44" t="s">
        <v>888</v>
      </c>
      <c r="I1099" s="45"/>
      <c r="J1099" s="45"/>
    </row>
    <row r="1100" ht="30.0" customHeight="1">
      <c r="A1100" s="53" t="s">
        <v>889</v>
      </c>
      <c r="B1100" s="53" t="s">
        <v>1885</v>
      </c>
      <c r="C1100" s="53" t="s">
        <v>894</v>
      </c>
      <c r="D1100" s="54" t="s">
        <v>1886</v>
      </c>
      <c r="E1100" s="53" t="s">
        <v>39</v>
      </c>
      <c r="F1100" s="55"/>
      <c r="G1100" s="56"/>
      <c r="H1100" s="56">
        <v>98.62</v>
      </c>
      <c r="I1100" s="61"/>
      <c r="J1100" s="61"/>
    </row>
    <row r="1101" ht="30.0" customHeight="1">
      <c r="A1101" s="57" t="s">
        <v>895</v>
      </c>
      <c r="B1101" s="57" t="s">
        <v>1672</v>
      </c>
      <c r="C1101" s="57" t="s">
        <v>894</v>
      </c>
      <c r="D1101" s="58" t="s">
        <v>1673</v>
      </c>
      <c r="E1101" s="57" t="s">
        <v>946</v>
      </c>
      <c r="F1101" s="59">
        <v>0.4777</v>
      </c>
      <c r="G1101" s="60">
        <v>24.52</v>
      </c>
      <c r="H1101" s="60">
        <v>11.71</v>
      </c>
      <c r="I1101" s="45"/>
      <c r="J1101" s="45"/>
    </row>
    <row r="1102" ht="30.0" customHeight="1">
      <c r="A1102" s="57" t="s">
        <v>895</v>
      </c>
      <c r="B1102" s="57" t="s">
        <v>1670</v>
      </c>
      <c r="C1102" s="57" t="s">
        <v>894</v>
      </c>
      <c r="D1102" s="58" t="s">
        <v>1671</v>
      </c>
      <c r="E1102" s="57" t="s">
        <v>946</v>
      </c>
      <c r="F1102" s="59">
        <v>0.4777</v>
      </c>
      <c r="G1102" s="60">
        <v>19.54</v>
      </c>
      <c r="H1102" s="60">
        <v>9.33</v>
      </c>
      <c r="I1102" s="45"/>
      <c r="J1102" s="45"/>
    </row>
    <row r="1103" ht="30.0" customHeight="1">
      <c r="A1103" s="57" t="s">
        <v>898</v>
      </c>
      <c r="B1103" s="57" t="s">
        <v>1887</v>
      </c>
      <c r="C1103" s="57" t="s">
        <v>894</v>
      </c>
      <c r="D1103" s="58" t="s">
        <v>1888</v>
      </c>
      <c r="E1103" s="57" t="s">
        <v>39</v>
      </c>
      <c r="F1103" s="59">
        <v>1.0</v>
      </c>
      <c r="G1103" s="60">
        <v>67.21</v>
      </c>
      <c r="H1103" s="60">
        <v>67.21</v>
      </c>
      <c r="I1103" s="45"/>
      <c r="J1103" s="45"/>
    </row>
    <row r="1104" ht="30.0" customHeight="1">
      <c r="A1104" s="57" t="s">
        <v>898</v>
      </c>
      <c r="B1104" s="57" t="s">
        <v>1882</v>
      </c>
      <c r="C1104" s="57" t="s">
        <v>894</v>
      </c>
      <c r="D1104" s="58" t="s">
        <v>1883</v>
      </c>
      <c r="E1104" s="57" t="s">
        <v>39</v>
      </c>
      <c r="F1104" s="59">
        <v>0.0668</v>
      </c>
      <c r="G1104" s="60">
        <v>56.01</v>
      </c>
      <c r="H1104" s="60">
        <v>3.74</v>
      </c>
      <c r="I1104" s="45"/>
      <c r="J1104" s="45"/>
    </row>
    <row r="1105" ht="30.0" customHeight="1">
      <c r="A1105" s="57" t="s">
        <v>898</v>
      </c>
      <c r="B1105" s="57" t="s">
        <v>1851</v>
      </c>
      <c r="C1105" s="57" t="s">
        <v>894</v>
      </c>
      <c r="D1105" s="58" t="s">
        <v>1852</v>
      </c>
      <c r="E1105" s="57" t="s">
        <v>39</v>
      </c>
      <c r="F1105" s="59">
        <v>0.0184</v>
      </c>
      <c r="G1105" s="60">
        <v>2.41</v>
      </c>
      <c r="H1105" s="60">
        <v>0.04</v>
      </c>
      <c r="I1105" s="45"/>
      <c r="J1105" s="45"/>
    </row>
    <row r="1106" ht="30.0" customHeight="1">
      <c r="A1106" s="57" t="s">
        <v>898</v>
      </c>
      <c r="B1106" s="57" t="s">
        <v>1855</v>
      </c>
      <c r="C1106" s="57" t="s">
        <v>894</v>
      </c>
      <c r="D1106" s="58" t="s">
        <v>1856</v>
      </c>
      <c r="E1106" s="57" t="s">
        <v>39</v>
      </c>
      <c r="F1106" s="59">
        <v>0.104</v>
      </c>
      <c r="G1106" s="60">
        <v>63.46</v>
      </c>
      <c r="H1106" s="60">
        <v>6.59</v>
      </c>
      <c r="I1106" s="45"/>
      <c r="J1106" s="45"/>
    </row>
    <row r="1107" ht="30.0" customHeight="1">
      <c r="A1107" s="50"/>
      <c r="B1107" s="50"/>
      <c r="C1107" s="50"/>
      <c r="D1107" s="51"/>
      <c r="E1107" s="50"/>
      <c r="F1107" s="50"/>
      <c r="G1107" s="52"/>
      <c r="H1107" s="52"/>
      <c r="I1107" s="45"/>
      <c r="J1107" s="45"/>
    </row>
    <row r="1108" ht="30.0" customHeight="1">
      <c r="A1108" s="42" t="s">
        <v>1889</v>
      </c>
      <c r="B1108" s="42" t="s">
        <v>882</v>
      </c>
      <c r="C1108" s="42" t="s">
        <v>883</v>
      </c>
      <c r="D1108" s="43" t="s">
        <v>884</v>
      </c>
      <c r="E1108" s="42" t="s">
        <v>885</v>
      </c>
      <c r="F1108" s="42" t="s">
        <v>886</v>
      </c>
      <c r="G1108" s="44" t="s">
        <v>887</v>
      </c>
      <c r="H1108" s="44" t="s">
        <v>888</v>
      </c>
      <c r="I1108" s="45"/>
      <c r="J1108" s="45"/>
    </row>
    <row r="1109" ht="30.0" customHeight="1">
      <c r="A1109" s="53" t="s">
        <v>889</v>
      </c>
      <c r="B1109" s="53" t="s">
        <v>1890</v>
      </c>
      <c r="C1109" s="53" t="s">
        <v>894</v>
      </c>
      <c r="D1109" s="54" t="s">
        <v>1891</v>
      </c>
      <c r="E1109" s="53" t="s">
        <v>39</v>
      </c>
      <c r="F1109" s="55"/>
      <c r="G1109" s="56"/>
      <c r="H1109" s="56">
        <v>53.27</v>
      </c>
      <c r="I1109" s="61"/>
      <c r="J1109" s="61"/>
    </row>
    <row r="1110" ht="30.0" customHeight="1">
      <c r="A1110" s="57" t="s">
        <v>895</v>
      </c>
      <c r="B1110" s="57" t="s">
        <v>975</v>
      </c>
      <c r="C1110" s="57" t="s">
        <v>894</v>
      </c>
      <c r="D1110" s="58" t="s">
        <v>943</v>
      </c>
      <c r="E1110" s="57" t="s">
        <v>946</v>
      </c>
      <c r="F1110" s="59">
        <v>0.0481</v>
      </c>
      <c r="G1110" s="60">
        <v>18.02</v>
      </c>
      <c r="H1110" s="60">
        <v>0.86</v>
      </c>
      <c r="I1110" s="45"/>
      <c r="J1110" s="45"/>
    </row>
    <row r="1111" ht="30.0" customHeight="1">
      <c r="A1111" s="57" t="s">
        <v>895</v>
      </c>
      <c r="B1111" s="57" t="s">
        <v>1672</v>
      </c>
      <c r="C1111" s="57" t="s">
        <v>894</v>
      </c>
      <c r="D1111" s="58" t="s">
        <v>1673</v>
      </c>
      <c r="E1111" s="57" t="s">
        <v>946</v>
      </c>
      <c r="F1111" s="59">
        <v>0.1525</v>
      </c>
      <c r="G1111" s="60">
        <v>24.52</v>
      </c>
      <c r="H1111" s="60">
        <v>3.73</v>
      </c>
      <c r="I1111" s="45"/>
      <c r="J1111" s="45"/>
    </row>
    <row r="1112" ht="30.0" customHeight="1">
      <c r="A1112" s="57" t="s">
        <v>898</v>
      </c>
      <c r="B1112" s="57" t="s">
        <v>1892</v>
      </c>
      <c r="C1112" s="57" t="s">
        <v>894</v>
      </c>
      <c r="D1112" s="58" t="s">
        <v>1893</v>
      </c>
      <c r="E1112" s="57" t="s">
        <v>39</v>
      </c>
      <c r="F1112" s="59">
        <v>1.0</v>
      </c>
      <c r="G1112" s="60">
        <v>48.6</v>
      </c>
      <c r="H1112" s="60">
        <v>48.6</v>
      </c>
      <c r="I1112" s="45"/>
      <c r="J1112" s="45"/>
    </row>
    <row r="1113" ht="30.0" customHeight="1">
      <c r="A1113" s="57" t="s">
        <v>898</v>
      </c>
      <c r="B1113" s="57" t="s">
        <v>1797</v>
      </c>
      <c r="C1113" s="57" t="s">
        <v>894</v>
      </c>
      <c r="D1113" s="58" t="s">
        <v>1798</v>
      </c>
      <c r="E1113" s="57" t="s">
        <v>39</v>
      </c>
      <c r="F1113" s="59">
        <v>0.021</v>
      </c>
      <c r="G1113" s="60">
        <v>3.83</v>
      </c>
      <c r="H1113" s="60">
        <v>0.08</v>
      </c>
      <c r="I1113" s="45"/>
      <c r="J1113" s="45"/>
    </row>
    <row r="1114" ht="30.0" customHeight="1">
      <c r="A1114" s="50"/>
      <c r="B1114" s="50"/>
      <c r="C1114" s="50"/>
      <c r="D1114" s="51"/>
      <c r="E1114" s="50"/>
      <c r="F1114" s="50"/>
      <c r="G1114" s="52"/>
      <c r="H1114" s="52"/>
      <c r="I1114" s="45"/>
      <c r="J1114" s="45"/>
    </row>
    <row r="1115" ht="30.0" customHeight="1">
      <c r="A1115" s="42" t="s">
        <v>1894</v>
      </c>
      <c r="B1115" s="42" t="s">
        <v>882</v>
      </c>
      <c r="C1115" s="42" t="s">
        <v>883</v>
      </c>
      <c r="D1115" s="43" t="s">
        <v>884</v>
      </c>
      <c r="E1115" s="42" t="s">
        <v>885</v>
      </c>
      <c r="F1115" s="42" t="s">
        <v>886</v>
      </c>
      <c r="G1115" s="44" t="s">
        <v>887</v>
      </c>
      <c r="H1115" s="44" t="s">
        <v>888</v>
      </c>
      <c r="I1115" s="45"/>
      <c r="J1115" s="45"/>
    </row>
    <row r="1116" ht="30.0" customHeight="1">
      <c r="A1116" s="53" t="s">
        <v>889</v>
      </c>
      <c r="B1116" s="53" t="s">
        <v>1895</v>
      </c>
      <c r="C1116" s="53" t="s">
        <v>894</v>
      </c>
      <c r="D1116" s="54" t="s">
        <v>1896</v>
      </c>
      <c r="E1116" s="53" t="s">
        <v>39</v>
      </c>
      <c r="F1116" s="55"/>
      <c r="G1116" s="56"/>
      <c r="H1116" s="56">
        <v>10.23</v>
      </c>
      <c r="I1116" s="61"/>
      <c r="J1116" s="61"/>
    </row>
    <row r="1117" ht="30.0" customHeight="1">
      <c r="A1117" s="57" t="s">
        <v>895</v>
      </c>
      <c r="B1117" s="57" t="s">
        <v>975</v>
      </c>
      <c r="C1117" s="57" t="s">
        <v>894</v>
      </c>
      <c r="D1117" s="58" t="s">
        <v>943</v>
      </c>
      <c r="E1117" s="57" t="s">
        <v>946</v>
      </c>
      <c r="F1117" s="59">
        <v>0.0481</v>
      </c>
      <c r="G1117" s="60">
        <v>18.02</v>
      </c>
      <c r="H1117" s="60">
        <v>0.86</v>
      </c>
      <c r="I1117" s="45"/>
      <c r="J1117" s="45"/>
    </row>
    <row r="1118" ht="30.0" customHeight="1">
      <c r="A1118" s="57" t="s">
        <v>895</v>
      </c>
      <c r="B1118" s="57" t="s">
        <v>1672</v>
      </c>
      <c r="C1118" s="57" t="s">
        <v>894</v>
      </c>
      <c r="D1118" s="58" t="s">
        <v>1673</v>
      </c>
      <c r="E1118" s="57" t="s">
        <v>946</v>
      </c>
      <c r="F1118" s="59">
        <v>0.1525</v>
      </c>
      <c r="G1118" s="60">
        <v>24.52</v>
      </c>
      <c r="H1118" s="60">
        <v>3.73</v>
      </c>
      <c r="I1118" s="45"/>
      <c r="J1118" s="45"/>
    </row>
    <row r="1119" ht="30.0" customHeight="1">
      <c r="A1119" s="57" t="s">
        <v>898</v>
      </c>
      <c r="B1119" s="57" t="s">
        <v>1897</v>
      </c>
      <c r="C1119" s="57" t="s">
        <v>894</v>
      </c>
      <c r="D1119" s="58" t="s">
        <v>1898</v>
      </c>
      <c r="E1119" s="57" t="s">
        <v>39</v>
      </c>
      <c r="F1119" s="59">
        <v>1.0</v>
      </c>
      <c r="G1119" s="60">
        <v>5.56</v>
      </c>
      <c r="H1119" s="60">
        <v>5.56</v>
      </c>
      <c r="I1119" s="45"/>
      <c r="J1119" s="45"/>
    </row>
    <row r="1120" ht="30.0" customHeight="1">
      <c r="A1120" s="57" t="s">
        <v>898</v>
      </c>
      <c r="B1120" s="57" t="s">
        <v>1797</v>
      </c>
      <c r="C1120" s="57" t="s">
        <v>894</v>
      </c>
      <c r="D1120" s="58" t="s">
        <v>1798</v>
      </c>
      <c r="E1120" s="57" t="s">
        <v>39</v>
      </c>
      <c r="F1120" s="59">
        <v>0.021</v>
      </c>
      <c r="G1120" s="60">
        <v>3.83</v>
      </c>
      <c r="H1120" s="60">
        <v>0.08</v>
      </c>
      <c r="I1120" s="45"/>
      <c r="J1120" s="45"/>
    </row>
    <row r="1121" ht="30.0" customHeight="1">
      <c r="A1121" s="50"/>
      <c r="B1121" s="50"/>
      <c r="C1121" s="50"/>
      <c r="D1121" s="51"/>
      <c r="E1121" s="50"/>
      <c r="F1121" s="50"/>
      <c r="G1121" s="52"/>
      <c r="H1121" s="52"/>
      <c r="I1121" s="45"/>
      <c r="J1121" s="45"/>
    </row>
    <row r="1122" ht="30.0" customHeight="1">
      <c r="A1122" s="42" t="s">
        <v>1899</v>
      </c>
      <c r="B1122" s="42" t="s">
        <v>882</v>
      </c>
      <c r="C1122" s="42" t="s">
        <v>883</v>
      </c>
      <c r="D1122" s="43" t="s">
        <v>884</v>
      </c>
      <c r="E1122" s="42" t="s">
        <v>885</v>
      </c>
      <c r="F1122" s="42" t="s">
        <v>886</v>
      </c>
      <c r="G1122" s="44" t="s">
        <v>887</v>
      </c>
      <c r="H1122" s="44" t="s">
        <v>888</v>
      </c>
      <c r="I1122" s="45"/>
      <c r="J1122" s="45"/>
    </row>
    <row r="1123" ht="30.0" customHeight="1">
      <c r="A1123" s="53" t="s">
        <v>889</v>
      </c>
      <c r="B1123" s="53" t="s">
        <v>1900</v>
      </c>
      <c r="C1123" s="53" t="s">
        <v>894</v>
      </c>
      <c r="D1123" s="54" t="s">
        <v>1901</v>
      </c>
      <c r="E1123" s="53" t="s">
        <v>39</v>
      </c>
      <c r="F1123" s="55"/>
      <c r="G1123" s="56"/>
      <c r="H1123" s="56">
        <v>21.92</v>
      </c>
      <c r="I1123" s="61"/>
      <c r="J1123" s="61"/>
    </row>
    <row r="1124" ht="30.0" customHeight="1">
      <c r="A1124" s="57" t="s">
        <v>895</v>
      </c>
      <c r="B1124" s="57" t="s">
        <v>975</v>
      </c>
      <c r="C1124" s="57" t="s">
        <v>894</v>
      </c>
      <c r="D1124" s="58" t="s">
        <v>943</v>
      </c>
      <c r="E1124" s="57" t="s">
        <v>946</v>
      </c>
      <c r="F1124" s="59">
        <v>0.0427</v>
      </c>
      <c r="G1124" s="60">
        <v>18.02</v>
      </c>
      <c r="H1124" s="60">
        <v>0.76</v>
      </c>
      <c r="I1124" s="45"/>
      <c r="J1124" s="45"/>
    </row>
    <row r="1125" ht="30.0" customHeight="1">
      <c r="A1125" s="57" t="s">
        <v>895</v>
      </c>
      <c r="B1125" s="57" t="s">
        <v>1672</v>
      </c>
      <c r="C1125" s="57" t="s">
        <v>894</v>
      </c>
      <c r="D1125" s="58" t="s">
        <v>1673</v>
      </c>
      <c r="E1125" s="57" t="s">
        <v>946</v>
      </c>
      <c r="F1125" s="59">
        <v>0.1356</v>
      </c>
      <c r="G1125" s="60">
        <v>24.52</v>
      </c>
      <c r="H1125" s="60">
        <v>3.32</v>
      </c>
      <c r="I1125" s="45"/>
      <c r="J1125" s="45"/>
    </row>
    <row r="1126" ht="30.0" customHeight="1">
      <c r="A1126" s="57" t="s">
        <v>898</v>
      </c>
      <c r="B1126" s="57" t="s">
        <v>1797</v>
      </c>
      <c r="C1126" s="57" t="s">
        <v>894</v>
      </c>
      <c r="D1126" s="58" t="s">
        <v>1798</v>
      </c>
      <c r="E1126" s="57" t="s">
        <v>39</v>
      </c>
      <c r="F1126" s="59">
        <v>0.042</v>
      </c>
      <c r="G1126" s="60">
        <v>3.83</v>
      </c>
      <c r="H1126" s="60">
        <v>0.16</v>
      </c>
      <c r="I1126" s="45"/>
      <c r="J1126" s="45"/>
    </row>
    <row r="1127" ht="30.0" customHeight="1">
      <c r="A1127" s="57" t="s">
        <v>898</v>
      </c>
      <c r="B1127" s="57" t="s">
        <v>1902</v>
      </c>
      <c r="C1127" s="57" t="s">
        <v>894</v>
      </c>
      <c r="D1127" s="58" t="s">
        <v>1903</v>
      </c>
      <c r="E1127" s="57" t="s">
        <v>39</v>
      </c>
      <c r="F1127" s="59">
        <v>1.0</v>
      </c>
      <c r="G1127" s="60">
        <v>17.68</v>
      </c>
      <c r="H1127" s="60">
        <v>17.68</v>
      </c>
      <c r="I1127" s="45"/>
      <c r="J1127" s="45"/>
    </row>
    <row r="1128" ht="30.0" customHeight="1">
      <c r="A1128" s="50"/>
      <c r="B1128" s="50"/>
      <c r="C1128" s="50"/>
      <c r="D1128" s="51"/>
      <c r="E1128" s="50"/>
      <c r="F1128" s="50"/>
      <c r="G1128" s="52"/>
      <c r="H1128" s="52"/>
      <c r="I1128" s="45"/>
      <c r="J1128" s="45"/>
    </row>
    <row r="1129" ht="30.0" customHeight="1">
      <c r="A1129" s="42" t="s">
        <v>1904</v>
      </c>
      <c r="B1129" s="42" t="s">
        <v>882</v>
      </c>
      <c r="C1129" s="42" t="s">
        <v>883</v>
      </c>
      <c r="D1129" s="43" t="s">
        <v>884</v>
      </c>
      <c r="E1129" s="42" t="s">
        <v>885</v>
      </c>
      <c r="F1129" s="42" t="s">
        <v>886</v>
      </c>
      <c r="G1129" s="44" t="s">
        <v>887</v>
      </c>
      <c r="H1129" s="44" t="s">
        <v>888</v>
      </c>
      <c r="I1129" s="45"/>
      <c r="J1129" s="45"/>
    </row>
    <row r="1130" ht="30.0" customHeight="1">
      <c r="A1130" s="53" t="s">
        <v>889</v>
      </c>
      <c r="B1130" s="53" t="s">
        <v>1905</v>
      </c>
      <c r="C1130" s="53" t="s">
        <v>894</v>
      </c>
      <c r="D1130" s="54" t="s">
        <v>1906</v>
      </c>
      <c r="E1130" s="53" t="s">
        <v>39</v>
      </c>
      <c r="F1130" s="55"/>
      <c r="G1130" s="56"/>
      <c r="H1130" s="56">
        <v>9.24</v>
      </c>
      <c r="I1130" s="61"/>
      <c r="J1130" s="61"/>
    </row>
    <row r="1131" ht="30.0" customHeight="1">
      <c r="A1131" s="57" t="s">
        <v>895</v>
      </c>
      <c r="B1131" s="57" t="s">
        <v>975</v>
      </c>
      <c r="C1131" s="57" t="s">
        <v>894</v>
      </c>
      <c r="D1131" s="58" t="s">
        <v>943</v>
      </c>
      <c r="E1131" s="57" t="s">
        <v>946</v>
      </c>
      <c r="F1131" s="59">
        <v>0.0388</v>
      </c>
      <c r="G1131" s="60">
        <v>18.02</v>
      </c>
      <c r="H1131" s="60">
        <v>0.69</v>
      </c>
      <c r="I1131" s="45"/>
      <c r="J1131" s="45"/>
    </row>
    <row r="1132" ht="30.0" customHeight="1">
      <c r="A1132" s="57" t="s">
        <v>895</v>
      </c>
      <c r="B1132" s="57" t="s">
        <v>1672</v>
      </c>
      <c r="C1132" s="57" t="s">
        <v>894</v>
      </c>
      <c r="D1132" s="58" t="s">
        <v>1673</v>
      </c>
      <c r="E1132" s="57" t="s">
        <v>946</v>
      </c>
      <c r="F1132" s="59">
        <v>0.1232</v>
      </c>
      <c r="G1132" s="60">
        <v>24.52</v>
      </c>
      <c r="H1132" s="60">
        <v>3.02</v>
      </c>
      <c r="I1132" s="45"/>
      <c r="J1132" s="45"/>
    </row>
    <row r="1133" ht="30.0" customHeight="1">
      <c r="A1133" s="57" t="s">
        <v>898</v>
      </c>
      <c r="B1133" s="57" t="s">
        <v>1797</v>
      </c>
      <c r="C1133" s="57" t="s">
        <v>894</v>
      </c>
      <c r="D1133" s="58" t="s">
        <v>1798</v>
      </c>
      <c r="E1133" s="57" t="s">
        <v>39</v>
      </c>
      <c r="F1133" s="59">
        <v>0.0332</v>
      </c>
      <c r="G1133" s="60">
        <v>3.83</v>
      </c>
      <c r="H1133" s="60">
        <v>0.12</v>
      </c>
      <c r="I1133" s="45"/>
      <c r="J1133" s="45"/>
    </row>
    <row r="1134" ht="30.0" customHeight="1">
      <c r="A1134" s="57" t="s">
        <v>898</v>
      </c>
      <c r="B1134" s="57" t="s">
        <v>1907</v>
      </c>
      <c r="C1134" s="57" t="s">
        <v>894</v>
      </c>
      <c r="D1134" s="58" t="s">
        <v>1908</v>
      </c>
      <c r="E1134" s="57" t="s">
        <v>39</v>
      </c>
      <c r="F1134" s="59">
        <v>1.0</v>
      </c>
      <c r="G1134" s="60">
        <v>5.41</v>
      </c>
      <c r="H1134" s="60">
        <v>5.41</v>
      </c>
      <c r="I1134" s="45"/>
      <c r="J1134" s="45"/>
    </row>
    <row r="1135" ht="30.0" customHeight="1">
      <c r="A1135" s="50"/>
      <c r="B1135" s="50"/>
      <c r="C1135" s="50"/>
      <c r="D1135" s="51"/>
      <c r="E1135" s="50"/>
      <c r="F1135" s="50"/>
      <c r="G1135" s="52"/>
      <c r="H1135" s="52"/>
      <c r="I1135" s="45"/>
      <c r="J1135" s="45"/>
    </row>
    <row r="1136" ht="30.0" customHeight="1">
      <c r="A1136" s="42" t="s">
        <v>1909</v>
      </c>
      <c r="B1136" s="42" t="s">
        <v>882</v>
      </c>
      <c r="C1136" s="42" t="s">
        <v>883</v>
      </c>
      <c r="D1136" s="43" t="s">
        <v>884</v>
      </c>
      <c r="E1136" s="42" t="s">
        <v>885</v>
      </c>
      <c r="F1136" s="42" t="s">
        <v>886</v>
      </c>
      <c r="G1136" s="44" t="s">
        <v>887</v>
      </c>
      <c r="H1136" s="44" t="s">
        <v>888</v>
      </c>
      <c r="I1136" s="45"/>
      <c r="J1136" s="45"/>
    </row>
    <row r="1137" ht="30.0" customHeight="1">
      <c r="A1137" s="53" t="s">
        <v>889</v>
      </c>
      <c r="B1137" s="53" t="s">
        <v>1910</v>
      </c>
      <c r="C1137" s="53" t="s">
        <v>894</v>
      </c>
      <c r="D1137" s="54" t="s">
        <v>1911</v>
      </c>
      <c r="E1137" s="53" t="s">
        <v>39</v>
      </c>
      <c r="F1137" s="55"/>
      <c r="G1137" s="56"/>
      <c r="H1137" s="56">
        <v>49.07</v>
      </c>
      <c r="I1137" s="61"/>
      <c r="J1137" s="61"/>
    </row>
    <row r="1138" ht="30.0" customHeight="1">
      <c r="A1138" s="57" t="s">
        <v>895</v>
      </c>
      <c r="B1138" s="57" t="s">
        <v>1672</v>
      </c>
      <c r="C1138" s="57" t="s">
        <v>894</v>
      </c>
      <c r="D1138" s="58" t="s">
        <v>1673</v>
      </c>
      <c r="E1138" s="57" t="s">
        <v>946</v>
      </c>
      <c r="F1138" s="59">
        <v>0.2774</v>
      </c>
      <c r="G1138" s="60">
        <v>24.52</v>
      </c>
      <c r="H1138" s="60">
        <v>6.8</v>
      </c>
      <c r="I1138" s="45"/>
      <c r="J1138" s="45"/>
    </row>
    <row r="1139" ht="30.0" customHeight="1">
      <c r="A1139" s="57" t="s">
        <v>895</v>
      </c>
      <c r="B1139" s="57" t="s">
        <v>1670</v>
      </c>
      <c r="C1139" s="57" t="s">
        <v>894</v>
      </c>
      <c r="D1139" s="58" t="s">
        <v>1671</v>
      </c>
      <c r="E1139" s="57" t="s">
        <v>946</v>
      </c>
      <c r="F1139" s="59">
        <v>0.2774</v>
      </c>
      <c r="G1139" s="60">
        <v>19.54</v>
      </c>
      <c r="H1139" s="60">
        <v>5.42</v>
      </c>
      <c r="I1139" s="45"/>
      <c r="J1139" s="45"/>
    </row>
    <row r="1140" ht="30.0" customHeight="1">
      <c r="A1140" s="57" t="s">
        <v>898</v>
      </c>
      <c r="B1140" s="57" t="s">
        <v>1912</v>
      </c>
      <c r="C1140" s="57" t="s">
        <v>894</v>
      </c>
      <c r="D1140" s="58" t="s">
        <v>1913</v>
      </c>
      <c r="E1140" s="57" t="s">
        <v>39</v>
      </c>
      <c r="F1140" s="59">
        <v>2.0</v>
      </c>
      <c r="G1140" s="60">
        <v>3.05</v>
      </c>
      <c r="H1140" s="60">
        <v>6.1</v>
      </c>
      <c r="I1140" s="45"/>
      <c r="J1140" s="45"/>
    </row>
    <row r="1141" ht="30.0" customHeight="1">
      <c r="A1141" s="57" t="s">
        <v>898</v>
      </c>
      <c r="B1141" s="57" t="s">
        <v>1914</v>
      </c>
      <c r="C1141" s="57" t="s">
        <v>894</v>
      </c>
      <c r="D1141" s="58" t="s">
        <v>1915</v>
      </c>
      <c r="E1141" s="57" t="s">
        <v>39</v>
      </c>
      <c r="F1141" s="59">
        <v>1.0</v>
      </c>
      <c r="G1141" s="60">
        <v>28.1</v>
      </c>
      <c r="H1141" s="60">
        <v>28.1</v>
      </c>
      <c r="I1141" s="45"/>
      <c r="J1141" s="45"/>
    </row>
    <row r="1142" ht="30.0" customHeight="1">
      <c r="A1142" s="57" t="s">
        <v>898</v>
      </c>
      <c r="B1142" s="57" t="s">
        <v>1916</v>
      </c>
      <c r="C1142" s="57" t="s">
        <v>894</v>
      </c>
      <c r="D1142" s="58" t="s">
        <v>1917</v>
      </c>
      <c r="E1142" s="57" t="s">
        <v>39</v>
      </c>
      <c r="F1142" s="59">
        <v>0.115</v>
      </c>
      <c r="G1142" s="60">
        <v>23.12</v>
      </c>
      <c r="H1142" s="60">
        <v>2.65</v>
      </c>
      <c r="I1142" s="45"/>
      <c r="J1142" s="45"/>
    </row>
    <row r="1143" ht="30.0" customHeight="1">
      <c r="A1143" s="50"/>
      <c r="B1143" s="50"/>
      <c r="C1143" s="50"/>
      <c r="D1143" s="51"/>
      <c r="E1143" s="50"/>
      <c r="F1143" s="50"/>
      <c r="G1143" s="52"/>
      <c r="H1143" s="52"/>
      <c r="I1143" s="45"/>
      <c r="J1143" s="45"/>
    </row>
    <row r="1144" ht="30.0" customHeight="1">
      <c r="A1144" s="42" t="s">
        <v>1918</v>
      </c>
      <c r="B1144" s="42" t="s">
        <v>882</v>
      </c>
      <c r="C1144" s="42" t="s">
        <v>883</v>
      </c>
      <c r="D1144" s="43" t="s">
        <v>884</v>
      </c>
      <c r="E1144" s="42" t="s">
        <v>885</v>
      </c>
      <c r="F1144" s="42" t="s">
        <v>886</v>
      </c>
      <c r="G1144" s="44" t="s">
        <v>887</v>
      </c>
      <c r="H1144" s="44" t="s">
        <v>888</v>
      </c>
      <c r="I1144" s="45"/>
      <c r="J1144" s="45"/>
    </row>
    <row r="1145" ht="30.0" customHeight="1">
      <c r="A1145" s="53" t="s">
        <v>889</v>
      </c>
      <c r="B1145" s="53" t="s">
        <v>1919</v>
      </c>
      <c r="C1145" s="53" t="s">
        <v>894</v>
      </c>
      <c r="D1145" s="54" t="s">
        <v>1920</v>
      </c>
      <c r="E1145" s="53" t="s">
        <v>39</v>
      </c>
      <c r="F1145" s="55"/>
      <c r="G1145" s="56"/>
      <c r="H1145" s="56">
        <v>12.59</v>
      </c>
      <c r="I1145" s="61"/>
      <c r="J1145" s="61"/>
    </row>
    <row r="1146" ht="30.0" customHeight="1">
      <c r="A1146" s="57" t="s">
        <v>895</v>
      </c>
      <c r="B1146" s="57" t="s">
        <v>1672</v>
      </c>
      <c r="C1146" s="57" t="s">
        <v>894</v>
      </c>
      <c r="D1146" s="58" t="s">
        <v>1673</v>
      </c>
      <c r="E1146" s="57" t="s">
        <v>946</v>
      </c>
      <c r="F1146" s="59">
        <v>0.127</v>
      </c>
      <c r="G1146" s="60">
        <v>24.52</v>
      </c>
      <c r="H1146" s="60">
        <v>3.11</v>
      </c>
      <c r="I1146" s="45"/>
      <c r="J1146" s="45"/>
    </row>
    <row r="1147" ht="30.0" customHeight="1">
      <c r="A1147" s="57" t="s">
        <v>895</v>
      </c>
      <c r="B1147" s="57" t="s">
        <v>1670</v>
      </c>
      <c r="C1147" s="57" t="s">
        <v>894</v>
      </c>
      <c r="D1147" s="58" t="s">
        <v>1671</v>
      </c>
      <c r="E1147" s="57" t="s">
        <v>946</v>
      </c>
      <c r="F1147" s="59">
        <v>0.127</v>
      </c>
      <c r="G1147" s="60">
        <v>19.54</v>
      </c>
      <c r="H1147" s="60">
        <v>2.48</v>
      </c>
      <c r="I1147" s="45"/>
      <c r="J1147" s="45"/>
    </row>
    <row r="1148" ht="30.0" customHeight="1">
      <c r="A1148" s="57" t="s">
        <v>898</v>
      </c>
      <c r="B1148" s="57" t="s">
        <v>1882</v>
      </c>
      <c r="C1148" s="57" t="s">
        <v>894</v>
      </c>
      <c r="D1148" s="58" t="s">
        <v>1883</v>
      </c>
      <c r="E1148" s="57" t="s">
        <v>39</v>
      </c>
      <c r="F1148" s="59">
        <v>0.0099</v>
      </c>
      <c r="G1148" s="60">
        <v>56.01</v>
      </c>
      <c r="H1148" s="60">
        <v>0.55</v>
      </c>
      <c r="I1148" s="45"/>
      <c r="J1148" s="45"/>
    </row>
    <row r="1149" ht="30.0" customHeight="1">
      <c r="A1149" s="57" t="s">
        <v>898</v>
      </c>
      <c r="B1149" s="57" t="s">
        <v>1921</v>
      </c>
      <c r="C1149" s="57" t="s">
        <v>894</v>
      </c>
      <c r="D1149" s="58" t="s">
        <v>1922</v>
      </c>
      <c r="E1149" s="57" t="s">
        <v>39</v>
      </c>
      <c r="F1149" s="59">
        <v>1.0</v>
      </c>
      <c r="G1149" s="60">
        <v>5.49</v>
      </c>
      <c r="H1149" s="60">
        <v>5.49</v>
      </c>
      <c r="I1149" s="45"/>
      <c r="J1149" s="45"/>
    </row>
    <row r="1150" ht="30.0" customHeight="1">
      <c r="A1150" s="57" t="s">
        <v>898</v>
      </c>
      <c r="B1150" s="57" t="s">
        <v>1851</v>
      </c>
      <c r="C1150" s="57" t="s">
        <v>894</v>
      </c>
      <c r="D1150" s="58" t="s">
        <v>1852</v>
      </c>
      <c r="E1150" s="57" t="s">
        <v>39</v>
      </c>
      <c r="F1150" s="59">
        <v>0.0071</v>
      </c>
      <c r="G1150" s="60">
        <v>2.41</v>
      </c>
      <c r="H1150" s="60">
        <v>0.01</v>
      </c>
      <c r="I1150" s="45"/>
      <c r="J1150" s="45"/>
    </row>
    <row r="1151" ht="30.0" customHeight="1">
      <c r="A1151" s="57" t="s">
        <v>898</v>
      </c>
      <c r="B1151" s="57" t="s">
        <v>1855</v>
      </c>
      <c r="C1151" s="57" t="s">
        <v>894</v>
      </c>
      <c r="D1151" s="58" t="s">
        <v>1856</v>
      </c>
      <c r="E1151" s="57" t="s">
        <v>39</v>
      </c>
      <c r="F1151" s="59">
        <v>0.015</v>
      </c>
      <c r="G1151" s="60">
        <v>63.46</v>
      </c>
      <c r="H1151" s="60">
        <v>0.95</v>
      </c>
      <c r="I1151" s="45"/>
      <c r="J1151" s="45"/>
    </row>
    <row r="1152" ht="30.0" customHeight="1">
      <c r="A1152" s="50"/>
      <c r="B1152" s="50"/>
      <c r="C1152" s="50"/>
      <c r="D1152" s="51"/>
      <c r="E1152" s="50"/>
      <c r="F1152" s="50"/>
      <c r="G1152" s="52"/>
      <c r="H1152" s="52"/>
      <c r="I1152" s="45"/>
      <c r="J1152" s="45"/>
    </row>
    <row r="1153" ht="30.0" customHeight="1">
      <c r="A1153" s="42" t="s">
        <v>1923</v>
      </c>
      <c r="B1153" s="42" t="s">
        <v>882</v>
      </c>
      <c r="C1153" s="42" t="s">
        <v>883</v>
      </c>
      <c r="D1153" s="43" t="s">
        <v>884</v>
      </c>
      <c r="E1153" s="42" t="s">
        <v>885</v>
      </c>
      <c r="F1153" s="42" t="s">
        <v>886</v>
      </c>
      <c r="G1153" s="44" t="s">
        <v>887</v>
      </c>
      <c r="H1153" s="44" t="s">
        <v>888</v>
      </c>
      <c r="I1153" s="45"/>
      <c r="J1153" s="45"/>
    </row>
    <row r="1154" ht="30.0" customHeight="1">
      <c r="A1154" s="53" t="s">
        <v>889</v>
      </c>
      <c r="B1154" s="53" t="s">
        <v>1924</v>
      </c>
      <c r="C1154" s="53" t="s">
        <v>894</v>
      </c>
      <c r="D1154" s="54" t="s">
        <v>1925</v>
      </c>
      <c r="E1154" s="53" t="s">
        <v>39</v>
      </c>
      <c r="F1154" s="55"/>
      <c r="G1154" s="56"/>
      <c r="H1154" s="56">
        <v>27.77</v>
      </c>
      <c r="I1154" s="61"/>
      <c r="J1154" s="61"/>
    </row>
    <row r="1155" ht="30.0" customHeight="1">
      <c r="A1155" s="57" t="s">
        <v>895</v>
      </c>
      <c r="B1155" s="57" t="s">
        <v>1672</v>
      </c>
      <c r="C1155" s="57" t="s">
        <v>894</v>
      </c>
      <c r="D1155" s="58" t="s">
        <v>1673</v>
      </c>
      <c r="E1155" s="57" t="s">
        <v>946</v>
      </c>
      <c r="F1155" s="59">
        <v>0.1926</v>
      </c>
      <c r="G1155" s="60">
        <v>24.52</v>
      </c>
      <c r="H1155" s="60">
        <v>4.72</v>
      </c>
      <c r="I1155" s="45"/>
      <c r="J1155" s="45"/>
    </row>
    <row r="1156" ht="30.0" customHeight="1">
      <c r="A1156" s="57" t="s">
        <v>895</v>
      </c>
      <c r="B1156" s="57" t="s">
        <v>1670</v>
      </c>
      <c r="C1156" s="57" t="s">
        <v>894</v>
      </c>
      <c r="D1156" s="58" t="s">
        <v>1671</v>
      </c>
      <c r="E1156" s="57" t="s">
        <v>946</v>
      </c>
      <c r="F1156" s="59">
        <v>0.1926</v>
      </c>
      <c r="G1156" s="60">
        <v>19.54</v>
      </c>
      <c r="H1156" s="60">
        <v>3.76</v>
      </c>
      <c r="I1156" s="45"/>
      <c r="J1156" s="45"/>
    </row>
    <row r="1157" ht="30.0" customHeight="1">
      <c r="A1157" s="57" t="s">
        <v>898</v>
      </c>
      <c r="B1157" s="57" t="s">
        <v>1912</v>
      </c>
      <c r="C1157" s="57" t="s">
        <v>894</v>
      </c>
      <c r="D1157" s="58" t="s">
        <v>1913</v>
      </c>
      <c r="E1157" s="57" t="s">
        <v>39</v>
      </c>
      <c r="F1157" s="59">
        <v>2.0</v>
      </c>
      <c r="G1157" s="60">
        <v>3.05</v>
      </c>
      <c r="H1157" s="60">
        <v>6.1</v>
      </c>
      <c r="I1157" s="45"/>
      <c r="J1157" s="45"/>
    </row>
    <row r="1158" ht="30.0" customHeight="1">
      <c r="A1158" s="57" t="s">
        <v>898</v>
      </c>
      <c r="B1158" s="57" t="s">
        <v>1926</v>
      </c>
      <c r="C1158" s="57" t="s">
        <v>894</v>
      </c>
      <c r="D1158" s="58" t="s">
        <v>1927</v>
      </c>
      <c r="E1158" s="57" t="s">
        <v>39</v>
      </c>
      <c r="F1158" s="59">
        <v>1.0</v>
      </c>
      <c r="G1158" s="60">
        <v>10.54</v>
      </c>
      <c r="H1158" s="60">
        <v>10.54</v>
      </c>
      <c r="I1158" s="45"/>
      <c r="J1158" s="45"/>
    </row>
    <row r="1159" ht="30.0" customHeight="1">
      <c r="A1159" s="57" t="s">
        <v>898</v>
      </c>
      <c r="B1159" s="57" t="s">
        <v>1916</v>
      </c>
      <c r="C1159" s="57" t="s">
        <v>894</v>
      </c>
      <c r="D1159" s="58" t="s">
        <v>1917</v>
      </c>
      <c r="E1159" s="57" t="s">
        <v>39</v>
      </c>
      <c r="F1159" s="59">
        <v>0.115</v>
      </c>
      <c r="G1159" s="60">
        <v>23.12</v>
      </c>
      <c r="H1159" s="60">
        <v>2.65</v>
      </c>
      <c r="I1159" s="45"/>
      <c r="J1159" s="45"/>
    </row>
    <row r="1160" ht="30.0" customHeight="1">
      <c r="A1160" s="50"/>
      <c r="B1160" s="50"/>
      <c r="C1160" s="50"/>
      <c r="D1160" s="51"/>
      <c r="E1160" s="50"/>
      <c r="F1160" s="50"/>
      <c r="G1160" s="52"/>
      <c r="H1160" s="52"/>
      <c r="I1160" s="45"/>
      <c r="J1160" s="45"/>
    </row>
    <row r="1161" ht="30.0" customHeight="1">
      <c r="A1161" s="42" t="s">
        <v>1928</v>
      </c>
      <c r="B1161" s="42" t="s">
        <v>882</v>
      </c>
      <c r="C1161" s="42" t="s">
        <v>883</v>
      </c>
      <c r="D1161" s="43" t="s">
        <v>884</v>
      </c>
      <c r="E1161" s="42" t="s">
        <v>885</v>
      </c>
      <c r="F1161" s="42" t="s">
        <v>886</v>
      </c>
      <c r="G1161" s="44" t="s">
        <v>887</v>
      </c>
      <c r="H1161" s="44" t="s">
        <v>888</v>
      </c>
      <c r="I1161" s="45"/>
      <c r="J1161" s="45"/>
    </row>
    <row r="1162" ht="30.0" customHeight="1">
      <c r="A1162" s="53" t="s">
        <v>889</v>
      </c>
      <c r="B1162" s="53" t="s">
        <v>1929</v>
      </c>
      <c r="C1162" s="53" t="s">
        <v>894</v>
      </c>
      <c r="D1162" s="54" t="s">
        <v>1930</v>
      </c>
      <c r="E1162" s="53" t="s">
        <v>39</v>
      </c>
      <c r="F1162" s="55"/>
      <c r="G1162" s="56"/>
      <c r="H1162" s="56">
        <v>8.44</v>
      </c>
      <c r="I1162" s="61"/>
      <c r="J1162" s="61"/>
    </row>
    <row r="1163" ht="30.0" customHeight="1">
      <c r="A1163" s="57" t="s">
        <v>895</v>
      </c>
      <c r="B1163" s="57" t="s">
        <v>1672</v>
      </c>
      <c r="C1163" s="57" t="s">
        <v>894</v>
      </c>
      <c r="D1163" s="58" t="s">
        <v>1673</v>
      </c>
      <c r="E1163" s="57" t="s">
        <v>946</v>
      </c>
      <c r="F1163" s="59">
        <v>0.127</v>
      </c>
      <c r="G1163" s="60">
        <v>24.52</v>
      </c>
      <c r="H1163" s="60">
        <v>3.11</v>
      </c>
      <c r="I1163" s="45"/>
      <c r="J1163" s="45"/>
    </row>
    <row r="1164" ht="30.0" customHeight="1">
      <c r="A1164" s="57" t="s">
        <v>895</v>
      </c>
      <c r="B1164" s="57" t="s">
        <v>1670</v>
      </c>
      <c r="C1164" s="57" t="s">
        <v>894</v>
      </c>
      <c r="D1164" s="58" t="s">
        <v>1671</v>
      </c>
      <c r="E1164" s="57" t="s">
        <v>946</v>
      </c>
      <c r="F1164" s="59">
        <v>0.127</v>
      </c>
      <c r="G1164" s="60">
        <v>19.54</v>
      </c>
      <c r="H1164" s="60">
        <v>2.48</v>
      </c>
      <c r="I1164" s="45"/>
      <c r="J1164" s="45"/>
    </row>
    <row r="1165" ht="30.0" customHeight="1">
      <c r="A1165" s="57" t="s">
        <v>898</v>
      </c>
      <c r="B1165" s="57" t="s">
        <v>1882</v>
      </c>
      <c r="C1165" s="57" t="s">
        <v>894</v>
      </c>
      <c r="D1165" s="58" t="s">
        <v>1883</v>
      </c>
      <c r="E1165" s="57" t="s">
        <v>39</v>
      </c>
      <c r="F1165" s="59">
        <v>0.0099</v>
      </c>
      <c r="G1165" s="60">
        <v>56.01</v>
      </c>
      <c r="H1165" s="60">
        <v>0.55</v>
      </c>
      <c r="I1165" s="45"/>
      <c r="J1165" s="45"/>
    </row>
    <row r="1166" ht="30.0" customHeight="1">
      <c r="A1166" s="57" t="s">
        <v>898</v>
      </c>
      <c r="B1166" s="57" t="s">
        <v>1931</v>
      </c>
      <c r="C1166" s="57" t="s">
        <v>894</v>
      </c>
      <c r="D1166" s="58" t="s">
        <v>1932</v>
      </c>
      <c r="E1166" s="57" t="s">
        <v>39</v>
      </c>
      <c r="F1166" s="59">
        <v>1.0</v>
      </c>
      <c r="G1166" s="60">
        <v>1.34</v>
      </c>
      <c r="H1166" s="60">
        <v>1.34</v>
      </c>
      <c r="I1166" s="45"/>
      <c r="J1166" s="45"/>
    </row>
    <row r="1167" ht="30.0" customHeight="1">
      <c r="A1167" s="57" t="s">
        <v>898</v>
      </c>
      <c r="B1167" s="57" t="s">
        <v>1851</v>
      </c>
      <c r="C1167" s="57" t="s">
        <v>894</v>
      </c>
      <c r="D1167" s="58" t="s">
        <v>1852</v>
      </c>
      <c r="E1167" s="57" t="s">
        <v>39</v>
      </c>
      <c r="F1167" s="59">
        <v>0.0071</v>
      </c>
      <c r="G1167" s="60">
        <v>2.41</v>
      </c>
      <c r="H1167" s="60">
        <v>0.01</v>
      </c>
      <c r="I1167" s="45"/>
      <c r="J1167" s="45"/>
    </row>
    <row r="1168" ht="30.0" customHeight="1">
      <c r="A1168" s="57" t="s">
        <v>898</v>
      </c>
      <c r="B1168" s="57" t="s">
        <v>1855</v>
      </c>
      <c r="C1168" s="57" t="s">
        <v>894</v>
      </c>
      <c r="D1168" s="58" t="s">
        <v>1856</v>
      </c>
      <c r="E1168" s="57" t="s">
        <v>39</v>
      </c>
      <c r="F1168" s="59">
        <v>0.015</v>
      </c>
      <c r="G1168" s="60">
        <v>63.46</v>
      </c>
      <c r="H1168" s="60">
        <v>0.95</v>
      </c>
      <c r="I1168" s="45"/>
      <c r="J1168" s="45"/>
    </row>
    <row r="1169" ht="30.0" customHeight="1">
      <c r="A1169" s="50"/>
      <c r="B1169" s="50"/>
      <c r="C1169" s="50"/>
      <c r="D1169" s="51"/>
      <c r="E1169" s="50"/>
      <c r="F1169" s="50"/>
      <c r="G1169" s="52"/>
      <c r="H1169" s="52"/>
      <c r="I1169" s="45"/>
      <c r="J1169" s="45"/>
    </row>
    <row r="1170" ht="30.0" customHeight="1">
      <c r="A1170" s="42" t="s">
        <v>1933</v>
      </c>
      <c r="B1170" s="42" t="s">
        <v>882</v>
      </c>
      <c r="C1170" s="42" t="s">
        <v>883</v>
      </c>
      <c r="D1170" s="43" t="s">
        <v>884</v>
      </c>
      <c r="E1170" s="42" t="s">
        <v>885</v>
      </c>
      <c r="F1170" s="42" t="s">
        <v>886</v>
      </c>
      <c r="G1170" s="44" t="s">
        <v>887</v>
      </c>
      <c r="H1170" s="44" t="s">
        <v>888</v>
      </c>
      <c r="I1170" s="45"/>
      <c r="J1170" s="45"/>
    </row>
    <row r="1171" ht="30.0" customHeight="1">
      <c r="A1171" s="53" t="s">
        <v>889</v>
      </c>
      <c r="B1171" s="53" t="s">
        <v>1934</v>
      </c>
      <c r="C1171" s="53" t="s">
        <v>894</v>
      </c>
      <c r="D1171" s="54" t="s">
        <v>1935</v>
      </c>
      <c r="E1171" s="53" t="s">
        <v>39</v>
      </c>
      <c r="F1171" s="55"/>
      <c r="G1171" s="56"/>
      <c r="H1171" s="56">
        <v>14.66</v>
      </c>
      <c r="I1171" s="61"/>
      <c r="J1171" s="61"/>
    </row>
    <row r="1172" ht="30.0" customHeight="1">
      <c r="A1172" s="57" t="s">
        <v>895</v>
      </c>
      <c r="B1172" s="57" t="s">
        <v>1672</v>
      </c>
      <c r="C1172" s="57" t="s">
        <v>894</v>
      </c>
      <c r="D1172" s="58" t="s">
        <v>1673</v>
      </c>
      <c r="E1172" s="57" t="s">
        <v>946</v>
      </c>
      <c r="F1172" s="59">
        <v>0.1379</v>
      </c>
      <c r="G1172" s="60">
        <v>24.52</v>
      </c>
      <c r="H1172" s="60">
        <v>3.38</v>
      </c>
      <c r="I1172" s="45"/>
      <c r="J1172" s="45"/>
    </row>
    <row r="1173" ht="30.0" customHeight="1">
      <c r="A1173" s="57" t="s">
        <v>895</v>
      </c>
      <c r="B1173" s="57" t="s">
        <v>1670</v>
      </c>
      <c r="C1173" s="57" t="s">
        <v>894</v>
      </c>
      <c r="D1173" s="58" t="s">
        <v>1671</v>
      </c>
      <c r="E1173" s="57" t="s">
        <v>946</v>
      </c>
      <c r="F1173" s="59">
        <v>0.1379</v>
      </c>
      <c r="G1173" s="60">
        <v>19.54</v>
      </c>
      <c r="H1173" s="60">
        <v>2.69</v>
      </c>
      <c r="I1173" s="45"/>
      <c r="J1173" s="45"/>
    </row>
    <row r="1174" ht="30.0" customHeight="1">
      <c r="A1174" s="57" t="s">
        <v>898</v>
      </c>
      <c r="B1174" s="57" t="s">
        <v>1936</v>
      </c>
      <c r="C1174" s="57" t="s">
        <v>894</v>
      </c>
      <c r="D1174" s="58" t="s">
        <v>1937</v>
      </c>
      <c r="E1174" s="57" t="s">
        <v>39</v>
      </c>
      <c r="F1174" s="59">
        <v>2.0</v>
      </c>
      <c r="G1174" s="60">
        <v>1.72</v>
      </c>
      <c r="H1174" s="60">
        <v>3.44</v>
      </c>
      <c r="I1174" s="45"/>
      <c r="J1174" s="45"/>
    </row>
    <row r="1175" ht="30.0" customHeight="1">
      <c r="A1175" s="57" t="s">
        <v>898</v>
      </c>
      <c r="B1175" s="57" t="s">
        <v>1938</v>
      </c>
      <c r="C1175" s="57" t="s">
        <v>894</v>
      </c>
      <c r="D1175" s="58" t="s">
        <v>1939</v>
      </c>
      <c r="E1175" s="57" t="s">
        <v>39</v>
      </c>
      <c r="F1175" s="59">
        <v>1.0</v>
      </c>
      <c r="G1175" s="60">
        <v>4.0</v>
      </c>
      <c r="H1175" s="60">
        <v>4.0</v>
      </c>
      <c r="I1175" s="45"/>
      <c r="J1175" s="45"/>
    </row>
    <row r="1176" ht="30.0" customHeight="1">
      <c r="A1176" s="57" t="s">
        <v>898</v>
      </c>
      <c r="B1176" s="57" t="s">
        <v>1916</v>
      </c>
      <c r="C1176" s="57" t="s">
        <v>894</v>
      </c>
      <c r="D1176" s="58" t="s">
        <v>1917</v>
      </c>
      <c r="E1176" s="57" t="s">
        <v>39</v>
      </c>
      <c r="F1176" s="59">
        <v>0.05</v>
      </c>
      <c r="G1176" s="60">
        <v>23.12</v>
      </c>
      <c r="H1176" s="60">
        <v>1.15</v>
      </c>
      <c r="I1176" s="45"/>
      <c r="J1176" s="45"/>
    </row>
    <row r="1177" ht="30.0" customHeight="1">
      <c r="A1177" s="50"/>
      <c r="B1177" s="50"/>
      <c r="C1177" s="50"/>
      <c r="D1177" s="51"/>
      <c r="E1177" s="50"/>
      <c r="F1177" s="50"/>
      <c r="G1177" s="52"/>
      <c r="H1177" s="52"/>
      <c r="I1177" s="45"/>
      <c r="J1177" s="45"/>
    </row>
    <row r="1178" ht="30.0" customHeight="1">
      <c r="A1178" s="42" t="s">
        <v>1940</v>
      </c>
      <c r="B1178" s="42" t="s">
        <v>882</v>
      </c>
      <c r="C1178" s="42" t="s">
        <v>883</v>
      </c>
      <c r="D1178" s="43" t="s">
        <v>884</v>
      </c>
      <c r="E1178" s="42" t="s">
        <v>885</v>
      </c>
      <c r="F1178" s="42" t="s">
        <v>886</v>
      </c>
      <c r="G1178" s="44" t="s">
        <v>887</v>
      </c>
      <c r="H1178" s="44" t="s">
        <v>888</v>
      </c>
      <c r="I1178" s="45"/>
      <c r="J1178" s="45"/>
    </row>
    <row r="1179" ht="30.0" customHeight="1">
      <c r="A1179" s="53" t="s">
        <v>889</v>
      </c>
      <c r="B1179" s="53" t="s">
        <v>1941</v>
      </c>
      <c r="C1179" s="53" t="s">
        <v>894</v>
      </c>
      <c r="D1179" s="54" t="s">
        <v>1942</v>
      </c>
      <c r="E1179" s="53" t="s">
        <v>39</v>
      </c>
      <c r="F1179" s="55"/>
      <c r="G1179" s="56"/>
      <c r="H1179" s="56">
        <v>23.53</v>
      </c>
      <c r="I1179" s="61"/>
      <c r="J1179" s="61"/>
    </row>
    <row r="1180" ht="30.0" customHeight="1">
      <c r="A1180" s="57" t="s">
        <v>895</v>
      </c>
      <c r="B1180" s="57" t="s">
        <v>1672</v>
      </c>
      <c r="C1180" s="57" t="s">
        <v>894</v>
      </c>
      <c r="D1180" s="58" t="s">
        <v>1673</v>
      </c>
      <c r="E1180" s="57" t="s">
        <v>946</v>
      </c>
      <c r="F1180" s="59">
        <v>0.1652</v>
      </c>
      <c r="G1180" s="60">
        <v>24.52</v>
      </c>
      <c r="H1180" s="60">
        <v>4.05</v>
      </c>
      <c r="I1180" s="45"/>
      <c r="J1180" s="45"/>
    </row>
    <row r="1181" ht="30.0" customHeight="1">
      <c r="A1181" s="57" t="s">
        <v>895</v>
      </c>
      <c r="B1181" s="57" t="s">
        <v>1670</v>
      </c>
      <c r="C1181" s="57" t="s">
        <v>894</v>
      </c>
      <c r="D1181" s="58" t="s">
        <v>1671</v>
      </c>
      <c r="E1181" s="57" t="s">
        <v>946</v>
      </c>
      <c r="F1181" s="59">
        <v>0.1652</v>
      </c>
      <c r="G1181" s="60">
        <v>19.54</v>
      </c>
      <c r="H1181" s="60">
        <v>3.22</v>
      </c>
      <c r="I1181" s="45"/>
      <c r="J1181" s="45"/>
    </row>
    <row r="1182" ht="30.0" customHeight="1">
      <c r="A1182" s="57" t="s">
        <v>898</v>
      </c>
      <c r="B1182" s="57" t="s">
        <v>1943</v>
      </c>
      <c r="C1182" s="57" t="s">
        <v>894</v>
      </c>
      <c r="D1182" s="58" t="s">
        <v>1944</v>
      </c>
      <c r="E1182" s="57" t="s">
        <v>39</v>
      </c>
      <c r="F1182" s="59">
        <v>2.0</v>
      </c>
      <c r="G1182" s="60">
        <v>2.53</v>
      </c>
      <c r="H1182" s="60">
        <v>5.06</v>
      </c>
      <c r="I1182" s="45"/>
      <c r="J1182" s="45"/>
    </row>
    <row r="1183" ht="30.0" customHeight="1">
      <c r="A1183" s="57" t="s">
        <v>898</v>
      </c>
      <c r="B1183" s="57" t="s">
        <v>1945</v>
      </c>
      <c r="C1183" s="57" t="s">
        <v>894</v>
      </c>
      <c r="D1183" s="58" t="s">
        <v>1946</v>
      </c>
      <c r="E1183" s="57" t="s">
        <v>39</v>
      </c>
      <c r="F1183" s="59">
        <v>1.0</v>
      </c>
      <c r="G1183" s="60">
        <v>9.47</v>
      </c>
      <c r="H1183" s="60">
        <v>9.47</v>
      </c>
      <c r="I1183" s="45"/>
      <c r="J1183" s="45"/>
    </row>
    <row r="1184" ht="30.0" customHeight="1">
      <c r="A1184" s="57" t="s">
        <v>898</v>
      </c>
      <c r="B1184" s="57" t="s">
        <v>1916</v>
      </c>
      <c r="C1184" s="57" t="s">
        <v>894</v>
      </c>
      <c r="D1184" s="58" t="s">
        <v>1917</v>
      </c>
      <c r="E1184" s="57" t="s">
        <v>39</v>
      </c>
      <c r="F1184" s="59">
        <v>0.075</v>
      </c>
      <c r="G1184" s="60">
        <v>23.12</v>
      </c>
      <c r="H1184" s="60">
        <v>1.73</v>
      </c>
      <c r="I1184" s="45"/>
      <c r="J1184" s="45"/>
    </row>
    <row r="1185" ht="30.0" customHeight="1">
      <c r="A1185" s="50"/>
      <c r="B1185" s="50"/>
      <c r="C1185" s="50"/>
      <c r="D1185" s="51"/>
      <c r="E1185" s="50"/>
      <c r="F1185" s="50"/>
      <c r="G1185" s="52"/>
      <c r="H1185" s="52"/>
      <c r="I1185" s="45"/>
      <c r="J1185" s="45"/>
    </row>
    <row r="1186" ht="30.0" customHeight="1">
      <c r="A1186" s="42" t="s">
        <v>1947</v>
      </c>
      <c r="B1186" s="42" t="s">
        <v>882</v>
      </c>
      <c r="C1186" s="42" t="s">
        <v>883</v>
      </c>
      <c r="D1186" s="43" t="s">
        <v>884</v>
      </c>
      <c r="E1186" s="42" t="s">
        <v>885</v>
      </c>
      <c r="F1186" s="42" t="s">
        <v>886</v>
      </c>
      <c r="G1186" s="44" t="s">
        <v>887</v>
      </c>
      <c r="H1186" s="44" t="s">
        <v>888</v>
      </c>
      <c r="I1186" s="45"/>
      <c r="J1186" s="45"/>
    </row>
    <row r="1187" ht="30.0" customHeight="1">
      <c r="A1187" s="53" t="s">
        <v>889</v>
      </c>
      <c r="B1187" s="53" t="s">
        <v>1948</v>
      </c>
      <c r="C1187" s="53" t="s">
        <v>894</v>
      </c>
      <c r="D1187" s="54" t="s">
        <v>1949</v>
      </c>
      <c r="E1187" s="53" t="s">
        <v>39</v>
      </c>
      <c r="F1187" s="55"/>
      <c r="G1187" s="56"/>
      <c r="H1187" s="56">
        <v>13.87</v>
      </c>
      <c r="I1187" s="61"/>
      <c r="J1187" s="61"/>
    </row>
    <row r="1188" ht="30.0" customHeight="1">
      <c r="A1188" s="57" t="s">
        <v>895</v>
      </c>
      <c r="B1188" s="57" t="s">
        <v>1672</v>
      </c>
      <c r="C1188" s="57" t="s">
        <v>894</v>
      </c>
      <c r="D1188" s="58" t="s">
        <v>1673</v>
      </c>
      <c r="E1188" s="57" t="s">
        <v>946</v>
      </c>
      <c r="F1188" s="59">
        <v>0.1379</v>
      </c>
      <c r="G1188" s="60">
        <v>24.52</v>
      </c>
      <c r="H1188" s="60">
        <v>3.38</v>
      </c>
      <c r="I1188" s="45"/>
      <c r="J1188" s="45"/>
    </row>
    <row r="1189" ht="30.0" customHeight="1">
      <c r="A1189" s="57" t="s">
        <v>895</v>
      </c>
      <c r="B1189" s="57" t="s">
        <v>1670</v>
      </c>
      <c r="C1189" s="57" t="s">
        <v>894</v>
      </c>
      <c r="D1189" s="58" t="s">
        <v>1671</v>
      </c>
      <c r="E1189" s="57" t="s">
        <v>946</v>
      </c>
      <c r="F1189" s="59">
        <v>0.1379</v>
      </c>
      <c r="G1189" s="60">
        <v>19.54</v>
      </c>
      <c r="H1189" s="60">
        <v>2.69</v>
      </c>
      <c r="I1189" s="45"/>
      <c r="J1189" s="45"/>
    </row>
    <row r="1190" ht="30.0" customHeight="1">
      <c r="A1190" s="57" t="s">
        <v>898</v>
      </c>
      <c r="B1190" s="57" t="s">
        <v>1936</v>
      </c>
      <c r="C1190" s="57" t="s">
        <v>894</v>
      </c>
      <c r="D1190" s="58" t="s">
        <v>1937</v>
      </c>
      <c r="E1190" s="57" t="s">
        <v>39</v>
      </c>
      <c r="F1190" s="59">
        <v>2.0</v>
      </c>
      <c r="G1190" s="60">
        <v>1.72</v>
      </c>
      <c r="H1190" s="60">
        <v>3.44</v>
      </c>
      <c r="I1190" s="45"/>
      <c r="J1190" s="45"/>
    </row>
    <row r="1191" ht="30.0" customHeight="1">
      <c r="A1191" s="57" t="s">
        <v>898</v>
      </c>
      <c r="B1191" s="57" t="s">
        <v>1950</v>
      </c>
      <c r="C1191" s="57" t="s">
        <v>894</v>
      </c>
      <c r="D1191" s="58" t="s">
        <v>1951</v>
      </c>
      <c r="E1191" s="57" t="s">
        <v>39</v>
      </c>
      <c r="F1191" s="59">
        <v>1.0</v>
      </c>
      <c r="G1191" s="60">
        <v>3.21</v>
      </c>
      <c r="H1191" s="60">
        <v>3.21</v>
      </c>
      <c r="I1191" s="45"/>
      <c r="J1191" s="45"/>
    </row>
    <row r="1192" ht="30.0" customHeight="1">
      <c r="A1192" s="57" t="s">
        <v>898</v>
      </c>
      <c r="B1192" s="57" t="s">
        <v>1916</v>
      </c>
      <c r="C1192" s="57" t="s">
        <v>894</v>
      </c>
      <c r="D1192" s="58" t="s">
        <v>1917</v>
      </c>
      <c r="E1192" s="57" t="s">
        <v>39</v>
      </c>
      <c r="F1192" s="59">
        <v>0.05</v>
      </c>
      <c r="G1192" s="60">
        <v>23.12</v>
      </c>
      <c r="H1192" s="60">
        <v>1.15</v>
      </c>
      <c r="I1192" s="45"/>
      <c r="J1192" s="45"/>
    </row>
    <row r="1193" ht="30.0" customHeight="1">
      <c r="A1193" s="50"/>
      <c r="B1193" s="50"/>
      <c r="C1193" s="50"/>
      <c r="D1193" s="51"/>
      <c r="E1193" s="50"/>
      <c r="F1193" s="50"/>
      <c r="G1193" s="52"/>
      <c r="H1193" s="52"/>
      <c r="I1193" s="45"/>
      <c r="J1193" s="45"/>
    </row>
    <row r="1194" ht="30.0" customHeight="1">
      <c r="A1194" s="42" t="s">
        <v>1952</v>
      </c>
      <c r="B1194" s="42" t="s">
        <v>882</v>
      </c>
      <c r="C1194" s="42" t="s">
        <v>883</v>
      </c>
      <c r="D1194" s="43" t="s">
        <v>884</v>
      </c>
      <c r="E1194" s="42" t="s">
        <v>885</v>
      </c>
      <c r="F1194" s="42" t="s">
        <v>886</v>
      </c>
      <c r="G1194" s="44" t="s">
        <v>887</v>
      </c>
      <c r="H1194" s="44" t="s">
        <v>888</v>
      </c>
      <c r="I1194" s="45"/>
      <c r="J1194" s="45"/>
    </row>
    <row r="1195" ht="30.0" customHeight="1">
      <c r="A1195" s="53" t="s">
        <v>889</v>
      </c>
      <c r="B1195" s="53" t="s">
        <v>1953</v>
      </c>
      <c r="C1195" s="53" t="s">
        <v>894</v>
      </c>
      <c r="D1195" s="54" t="s">
        <v>1954</v>
      </c>
      <c r="E1195" s="53" t="s">
        <v>39</v>
      </c>
      <c r="F1195" s="55"/>
      <c r="G1195" s="56"/>
      <c r="H1195" s="56">
        <v>57.02</v>
      </c>
      <c r="I1195" s="61"/>
      <c r="J1195" s="61"/>
    </row>
    <row r="1196" ht="30.0" customHeight="1">
      <c r="A1196" s="57" t="s">
        <v>895</v>
      </c>
      <c r="B1196" s="57" t="s">
        <v>1672</v>
      </c>
      <c r="C1196" s="57" t="s">
        <v>894</v>
      </c>
      <c r="D1196" s="58" t="s">
        <v>1673</v>
      </c>
      <c r="E1196" s="57" t="s">
        <v>946</v>
      </c>
      <c r="F1196" s="59">
        <v>0.3698</v>
      </c>
      <c r="G1196" s="60">
        <v>24.52</v>
      </c>
      <c r="H1196" s="60">
        <v>9.06</v>
      </c>
      <c r="I1196" s="45"/>
      <c r="J1196" s="45"/>
    </row>
    <row r="1197" ht="30.0" customHeight="1">
      <c r="A1197" s="57" t="s">
        <v>895</v>
      </c>
      <c r="B1197" s="57" t="s">
        <v>1670</v>
      </c>
      <c r="C1197" s="57" t="s">
        <v>894</v>
      </c>
      <c r="D1197" s="58" t="s">
        <v>1671</v>
      </c>
      <c r="E1197" s="57" t="s">
        <v>946</v>
      </c>
      <c r="F1197" s="59">
        <v>0.3698</v>
      </c>
      <c r="G1197" s="60">
        <v>19.54</v>
      </c>
      <c r="H1197" s="60">
        <v>7.22</v>
      </c>
      <c r="I1197" s="45"/>
      <c r="J1197" s="45"/>
    </row>
    <row r="1198" ht="30.0" customHeight="1">
      <c r="A1198" s="57" t="s">
        <v>898</v>
      </c>
      <c r="B1198" s="57" t="s">
        <v>1912</v>
      </c>
      <c r="C1198" s="57" t="s">
        <v>894</v>
      </c>
      <c r="D1198" s="58" t="s">
        <v>1913</v>
      </c>
      <c r="E1198" s="57" t="s">
        <v>39</v>
      </c>
      <c r="F1198" s="59">
        <v>3.0</v>
      </c>
      <c r="G1198" s="60">
        <v>3.05</v>
      </c>
      <c r="H1198" s="60">
        <v>9.15</v>
      </c>
      <c r="I1198" s="45"/>
      <c r="J1198" s="45"/>
    </row>
    <row r="1199" ht="30.0" customHeight="1">
      <c r="A1199" s="57" t="s">
        <v>898</v>
      </c>
      <c r="B1199" s="57" t="s">
        <v>1955</v>
      </c>
      <c r="C1199" s="57" t="s">
        <v>894</v>
      </c>
      <c r="D1199" s="58" t="s">
        <v>1956</v>
      </c>
      <c r="E1199" s="57" t="s">
        <v>39</v>
      </c>
      <c r="F1199" s="59">
        <v>1.0</v>
      </c>
      <c r="G1199" s="60">
        <v>27.61</v>
      </c>
      <c r="H1199" s="60">
        <v>27.61</v>
      </c>
      <c r="I1199" s="45"/>
      <c r="J1199" s="45"/>
    </row>
    <row r="1200" ht="30.0" customHeight="1">
      <c r="A1200" s="57" t="s">
        <v>898</v>
      </c>
      <c r="B1200" s="57" t="s">
        <v>1916</v>
      </c>
      <c r="C1200" s="57" t="s">
        <v>894</v>
      </c>
      <c r="D1200" s="58" t="s">
        <v>1917</v>
      </c>
      <c r="E1200" s="57" t="s">
        <v>39</v>
      </c>
      <c r="F1200" s="59">
        <v>0.1725</v>
      </c>
      <c r="G1200" s="60">
        <v>23.12</v>
      </c>
      <c r="H1200" s="60">
        <v>3.98</v>
      </c>
      <c r="I1200" s="45"/>
      <c r="J1200" s="45"/>
    </row>
    <row r="1201" ht="30.0" customHeight="1">
      <c r="A1201" s="50"/>
      <c r="B1201" s="50"/>
      <c r="C1201" s="50"/>
      <c r="D1201" s="51"/>
      <c r="E1201" s="50"/>
      <c r="F1201" s="50"/>
      <c r="G1201" s="52"/>
      <c r="H1201" s="52"/>
      <c r="I1201" s="45"/>
      <c r="J1201" s="45"/>
    </row>
    <row r="1202" ht="30.0" customHeight="1">
      <c r="A1202" s="42" t="s">
        <v>1957</v>
      </c>
      <c r="B1202" s="42" t="s">
        <v>882</v>
      </c>
      <c r="C1202" s="42" t="s">
        <v>883</v>
      </c>
      <c r="D1202" s="43" t="s">
        <v>884</v>
      </c>
      <c r="E1202" s="42" t="s">
        <v>885</v>
      </c>
      <c r="F1202" s="42" t="s">
        <v>886</v>
      </c>
      <c r="G1202" s="44" t="s">
        <v>887</v>
      </c>
      <c r="H1202" s="44" t="s">
        <v>888</v>
      </c>
      <c r="I1202" s="45"/>
      <c r="J1202" s="45"/>
    </row>
    <row r="1203" ht="30.0" customHeight="1">
      <c r="A1203" s="53" t="s">
        <v>889</v>
      </c>
      <c r="B1203" s="53" t="s">
        <v>1958</v>
      </c>
      <c r="C1203" s="53" t="s">
        <v>894</v>
      </c>
      <c r="D1203" s="54" t="s">
        <v>1959</v>
      </c>
      <c r="E1203" s="53" t="s">
        <v>39</v>
      </c>
      <c r="F1203" s="55"/>
      <c r="G1203" s="56"/>
      <c r="H1203" s="56">
        <v>93.28</v>
      </c>
      <c r="I1203" s="61"/>
      <c r="J1203" s="61"/>
    </row>
    <row r="1204" ht="30.0" customHeight="1">
      <c r="A1204" s="57" t="s">
        <v>895</v>
      </c>
      <c r="B1204" s="57" t="s">
        <v>1672</v>
      </c>
      <c r="C1204" s="57" t="s">
        <v>894</v>
      </c>
      <c r="D1204" s="58" t="s">
        <v>1673</v>
      </c>
      <c r="E1204" s="57" t="s">
        <v>946</v>
      </c>
      <c r="F1204" s="59">
        <v>0.1563</v>
      </c>
      <c r="G1204" s="60">
        <v>24.52</v>
      </c>
      <c r="H1204" s="60">
        <v>3.83</v>
      </c>
      <c r="I1204" s="45"/>
      <c r="J1204" s="45"/>
    </row>
    <row r="1205" ht="30.0" customHeight="1">
      <c r="A1205" s="57" t="s">
        <v>895</v>
      </c>
      <c r="B1205" s="57" t="s">
        <v>1670</v>
      </c>
      <c r="C1205" s="57" t="s">
        <v>894</v>
      </c>
      <c r="D1205" s="58" t="s">
        <v>1671</v>
      </c>
      <c r="E1205" s="57" t="s">
        <v>946</v>
      </c>
      <c r="F1205" s="59">
        <v>0.1563</v>
      </c>
      <c r="G1205" s="60">
        <v>19.54</v>
      </c>
      <c r="H1205" s="60">
        <v>3.05</v>
      </c>
      <c r="I1205" s="45"/>
      <c r="J1205" s="45"/>
    </row>
    <row r="1206" ht="30.0" customHeight="1">
      <c r="A1206" s="57" t="s">
        <v>898</v>
      </c>
      <c r="B1206" s="57" t="s">
        <v>1960</v>
      </c>
      <c r="C1206" s="57" t="s">
        <v>894</v>
      </c>
      <c r="D1206" s="58" t="s">
        <v>1961</v>
      </c>
      <c r="E1206" s="57" t="s">
        <v>39</v>
      </c>
      <c r="F1206" s="59">
        <v>1.0</v>
      </c>
      <c r="G1206" s="60">
        <v>2.75</v>
      </c>
      <c r="H1206" s="60">
        <v>2.75</v>
      </c>
      <c r="I1206" s="45"/>
      <c r="J1206" s="45"/>
    </row>
    <row r="1207" ht="30.0" customHeight="1">
      <c r="A1207" s="57" t="s">
        <v>898</v>
      </c>
      <c r="B1207" s="57" t="s">
        <v>1912</v>
      </c>
      <c r="C1207" s="57" t="s">
        <v>894</v>
      </c>
      <c r="D1207" s="58" t="s">
        <v>1913</v>
      </c>
      <c r="E1207" s="57" t="s">
        <v>39</v>
      </c>
      <c r="F1207" s="59">
        <v>1.0</v>
      </c>
      <c r="G1207" s="60">
        <v>3.05</v>
      </c>
      <c r="H1207" s="60">
        <v>3.05</v>
      </c>
      <c r="I1207" s="45"/>
      <c r="J1207" s="45"/>
    </row>
    <row r="1208" ht="30.0" customHeight="1">
      <c r="A1208" s="57" t="s">
        <v>898</v>
      </c>
      <c r="B1208" s="57" t="s">
        <v>1962</v>
      </c>
      <c r="C1208" s="57" t="s">
        <v>894</v>
      </c>
      <c r="D1208" s="58" t="s">
        <v>1963</v>
      </c>
      <c r="E1208" s="57" t="s">
        <v>39</v>
      </c>
      <c r="F1208" s="59">
        <v>2.0</v>
      </c>
      <c r="G1208" s="60">
        <v>3.58</v>
      </c>
      <c r="H1208" s="60">
        <v>7.16</v>
      </c>
      <c r="I1208" s="45"/>
      <c r="J1208" s="45"/>
    </row>
    <row r="1209" ht="30.0" customHeight="1">
      <c r="A1209" s="57" t="s">
        <v>898</v>
      </c>
      <c r="B1209" s="57" t="s">
        <v>1964</v>
      </c>
      <c r="C1209" s="57" t="s">
        <v>894</v>
      </c>
      <c r="D1209" s="58" t="s">
        <v>1965</v>
      </c>
      <c r="E1209" s="57" t="s">
        <v>39</v>
      </c>
      <c r="F1209" s="59">
        <v>1.0</v>
      </c>
      <c r="G1209" s="60">
        <v>69.92</v>
      </c>
      <c r="H1209" s="60">
        <v>69.92</v>
      </c>
      <c r="I1209" s="45"/>
      <c r="J1209" s="45"/>
    </row>
    <row r="1210" ht="30.0" customHeight="1">
      <c r="A1210" s="57" t="s">
        <v>898</v>
      </c>
      <c r="B1210" s="57" t="s">
        <v>1916</v>
      </c>
      <c r="C1210" s="57" t="s">
        <v>894</v>
      </c>
      <c r="D1210" s="58" t="s">
        <v>1917</v>
      </c>
      <c r="E1210" s="57" t="s">
        <v>39</v>
      </c>
      <c r="F1210" s="59">
        <v>0.1525</v>
      </c>
      <c r="G1210" s="60">
        <v>23.12</v>
      </c>
      <c r="H1210" s="60">
        <v>3.52</v>
      </c>
      <c r="I1210" s="45"/>
      <c r="J1210" s="45"/>
    </row>
    <row r="1211" ht="30.0" customHeight="1">
      <c r="A1211" s="50"/>
      <c r="B1211" s="50"/>
      <c r="C1211" s="50"/>
      <c r="D1211" s="51"/>
      <c r="E1211" s="50"/>
      <c r="F1211" s="50"/>
      <c r="G1211" s="52"/>
      <c r="H1211" s="52"/>
      <c r="I1211" s="45"/>
      <c r="J1211" s="45"/>
    </row>
    <row r="1212" ht="30.0" customHeight="1">
      <c r="A1212" s="42" t="s">
        <v>1966</v>
      </c>
      <c r="B1212" s="42" t="s">
        <v>882</v>
      </c>
      <c r="C1212" s="42" t="s">
        <v>883</v>
      </c>
      <c r="D1212" s="43" t="s">
        <v>884</v>
      </c>
      <c r="E1212" s="42" t="s">
        <v>885</v>
      </c>
      <c r="F1212" s="42" t="s">
        <v>886</v>
      </c>
      <c r="G1212" s="44" t="s">
        <v>887</v>
      </c>
      <c r="H1212" s="44" t="s">
        <v>888</v>
      </c>
      <c r="I1212" s="45"/>
      <c r="J1212" s="45"/>
    </row>
    <row r="1213" ht="30.0" customHeight="1">
      <c r="A1213" s="53" t="s">
        <v>889</v>
      </c>
      <c r="B1213" s="53" t="s">
        <v>1967</v>
      </c>
      <c r="C1213" s="53" t="s">
        <v>894</v>
      </c>
      <c r="D1213" s="54" t="s">
        <v>1968</v>
      </c>
      <c r="E1213" s="53" t="s">
        <v>39</v>
      </c>
      <c r="F1213" s="55"/>
      <c r="G1213" s="56"/>
      <c r="H1213" s="56">
        <v>26.28</v>
      </c>
      <c r="I1213" s="61"/>
      <c r="J1213" s="61"/>
    </row>
    <row r="1214" ht="30.0" customHeight="1">
      <c r="A1214" s="57" t="s">
        <v>895</v>
      </c>
      <c r="B1214" s="57" t="s">
        <v>1672</v>
      </c>
      <c r="C1214" s="57" t="s">
        <v>894</v>
      </c>
      <c r="D1214" s="58" t="s">
        <v>1673</v>
      </c>
      <c r="E1214" s="57" t="s">
        <v>946</v>
      </c>
      <c r="F1214" s="59">
        <v>0.1839</v>
      </c>
      <c r="G1214" s="60">
        <v>24.52</v>
      </c>
      <c r="H1214" s="60">
        <v>4.5</v>
      </c>
      <c r="I1214" s="45"/>
      <c r="J1214" s="45"/>
    </row>
    <row r="1215" ht="30.0" customHeight="1">
      <c r="A1215" s="57" t="s">
        <v>895</v>
      </c>
      <c r="B1215" s="57" t="s">
        <v>1670</v>
      </c>
      <c r="C1215" s="57" t="s">
        <v>894</v>
      </c>
      <c r="D1215" s="58" t="s">
        <v>1671</v>
      </c>
      <c r="E1215" s="57" t="s">
        <v>946</v>
      </c>
      <c r="F1215" s="59">
        <v>0.1839</v>
      </c>
      <c r="G1215" s="60">
        <v>19.54</v>
      </c>
      <c r="H1215" s="60">
        <v>3.59</v>
      </c>
      <c r="I1215" s="45"/>
      <c r="J1215" s="45"/>
    </row>
    <row r="1216" ht="30.0" customHeight="1">
      <c r="A1216" s="57" t="s">
        <v>898</v>
      </c>
      <c r="B1216" s="57" t="s">
        <v>1936</v>
      </c>
      <c r="C1216" s="57" t="s">
        <v>894</v>
      </c>
      <c r="D1216" s="58" t="s">
        <v>1937</v>
      </c>
      <c r="E1216" s="57" t="s">
        <v>39</v>
      </c>
      <c r="F1216" s="59">
        <v>3.0</v>
      </c>
      <c r="G1216" s="60">
        <v>1.72</v>
      </c>
      <c r="H1216" s="60">
        <v>5.16</v>
      </c>
      <c r="I1216" s="45"/>
      <c r="J1216" s="45"/>
    </row>
    <row r="1217" ht="30.0" customHeight="1">
      <c r="A1217" s="57" t="s">
        <v>898</v>
      </c>
      <c r="B1217" s="57" t="s">
        <v>1969</v>
      </c>
      <c r="C1217" s="57" t="s">
        <v>894</v>
      </c>
      <c r="D1217" s="58" t="s">
        <v>1970</v>
      </c>
      <c r="E1217" s="57" t="s">
        <v>39</v>
      </c>
      <c r="F1217" s="59">
        <v>1.0</v>
      </c>
      <c r="G1217" s="60">
        <v>11.3</v>
      </c>
      <c r="H1217" s="60">
        <v>11.3</v>
      </c>
      <c r="I1217" s="45"/>
      <c r="J1217" s="45"/>
    </row>
    <row r="1218" ht="30.0" customHeight="1">
      <c r="A1218" s="57" t="s">
        <v>898</v>
      </c>
      <c r="B1218" s="57" t="s">
        <v>1916</v>
      </c>
      <c r="C1218" s="57" t="s">
        <v>894</v>
      </c>
      <c r="D1218" s="58" t="s">
        <v>1917</v>
      </c>
      <c r="E1218" s="57" t="s">
        <v>39</v>
      </c>
      <c r="F1218" s="59">
        <v>0.075</v>
      </c>
      <c r="G1218" s="60">
        <v>23.12</v>
      </c>
      <c r="H1218" s="60">
        <v>1.73</v>
      </c>
      <c r="I1218" s="45"/>
      <c r="J1218" s="45"/>
    </row>
    <row r="1219" ht="30.0" customHeight="1">
      <c r="A1219" s="50"/>
      <c r="B1219" s="50"/>
      <c r="C1219" s="50"/>
      <c r="D1219" s="51"/>
      <c r="E1219" s="50"/>
      <c r="F1219" s="50"/>
      <c r="G1219" s="52"/>
      <c r="H1219" s="52"/>
      <c r="I1219" s="45"/>
      <c r="J1219" s="45"/>
    </row>
    <row r="1220" ht="30.0" customHeight="1">
      <c r="A1220" s="42" t="s">
        <v>1971</v>
      </c>
      <c r="B1220" s="42" t="s">
        <v>882</v>
      </c>
      <c r="C1220" s="42" t="s">
        <v>883</v>
      </c>
      <c r="D1220" s="43" t="s">
        <v>884</v>
      </c>
      <c r="E1220" s="42" t="s">
        <v>885</v>
      </c>
      <c r="F1220" s="42" t="s">
        <v>886</v>
      </c>
      <c r="G1220" s="44" t="s">
        <v>887</v>
      </c>
      <c r="H1220" s="44" t="s">
        <v>888</v>
      </c>
      <c r="I1220" s="45"/>
      <c r="J1220" s="45"/>
    </row>
    <row r="1221" ht="30.0" customHeight="1">
      <c r="A1221" s="53" t="s">
        <v>889</v>
      </c>
      <c r="B1221" s="53" t="s">
        <v>1972</v>
      </c>
      <c r="C1221" s="53" t="s">
        <v>894</v>
      </c>
      <c r="D1221" s="54" t="s">
        <v>558</v>
      </c>
      <c r="E1221" s="53" t="s">
        <v>39</v>
      </c>
      <c r="F1221" s="55"/>
      <c r="G1221" s="56"/>
      <c r="H1221" s="56">
        <v>38.72</v>
      </c>
      <c r="I1221" s="61"/>
      <c r="J1221" s="61"/>
    </row>
    <row r="1222" ht="30.0" customHeight="1">
      <c r="A1222" s="57" t="s">
        <v>895</v>
      </c>
      <c r="B1222" s="57" t="s">
        <v>1672</v>
      </c>
      <c r="C1222" s="57" t="s">
        <v>894</v>
      </c>
      <c r="D1222" s="58" t="s">
        <v>1673</v>
      </c>
      <c r="E1222" s="57" t="s">
        <v>946</v>
      </c>
      <c r="F1222" s="59">
        <v>0.1676</v>
      </c>
      <c r="G1222" s="60">
        <v>24.52</v>
      </c>
      <c r="H1222" s="60">
        <v>4.1</v>
      </c>
      <c r="I1222" s="45"/>
      <c r="J1222" s="45"/>
    </row>
    <row r="1223" ht="30.0" customHeight="1">
      <c r="A1223" s="57" t="s">
        <v>895</v>
      </c>
      <c r="B1223" s="57" t="s">
        <v>1670</v>
      </c>
      <c r="C1223" s="57" t="s">
        <v>894</v>
      </c>
      <c r="D1223" s="58" t="s">
        <v>1671</v>
      </c>
      <c r="E1223" s="57" t="s">
        <v>946</v>
      </c>
      <c r="F1223" s="59">
        <v>0.1676</v>
      </c>
      <c r="G1223" s="60">
        <v>19.54</v>
      </c>
      <c r="H1223" s="60">
        <v>3.27</v>
      </c>
      <c r="I1223" s="45"/>
      <c r="J1223" s="45"/>
    </row>
    <row r="1224" ht="30.0" customHeight="1">
      <c r="A1224" s="57" t="s">
        <v>898</v>
      </c>
      <c r="B1224" s="57" t="s">
        <v>1943</v>
      </c>
      <c r="C1224" s="57" t="s">
        <v>894</v>
      </c>
      <c r="D1224" s="58" t="s">
        <v>1944</v>
      </c>
      <c r="E1224" s="57" t="s">
        <v>39</v>
      </c>
      <c r="F1224" s="59">
        <v>3.0</v>
      </c>
      <c r="G1224" s="60">
        <v>2.53</v>
      </c>
      <c r="H1224" s="60">
        <v>7.59</v>
      </c>
      <c r="I1224" s="45"/>
      <c r="J1224" s="45"/>
    </row>
    <row r="1225" ht="30.0" customHeight="1">
      <c r="A1225" s="57" t="s">
        <v>898</v>
      </c>
      <c r="B1225" s="57" t="s">
        <v>1973</v>
      </c>
      <c r="C1225" s="57" t="s">
        <v>894</v>
      </c>
      <c r="D1225" s="58" t="s">
        <v>1974</v>
      </c>
      <c r="E1225" s="57" t="s">
        <v>39</v>
      </c>
      <c r="F1225" s="59">
        <v>1.0</v>
      </c>
      <c r="G1225" s="60">
        <v>21.16</v>
      </c>
      <c r="H1225" s="60">
        <v>21.16</v>
      </c>
      <c r="I1225" s="45"/>
      <c r="J1225" s="45"/>
    </row>
    <row r="1226" ht="30.0" customHeight="1">
      <c r="A1226" s="57" t="s">
        <v>898</v>
      </c>
      <c r="B1226" s="57" t="s">
        <v>1916</v>
      </c>
      <c r="C1226" s="57" t="s">
        <v>894</v>
      </c>
      <c r="D1226" s="58" t="s">
        <v>1917</v>
      </c>
      <c r="E1226" s="57" t="s">
        <v>39</v>
      </c>
      <c r="F1226" s="59">
        <v>0.1125</v>
      </c>
      <c r="G1226" s="60">
        <v>23.12</v>
      </c>
      <c r="H1226" s="60">
        <v>2.6</v>
      </c>
      <c r="I1226" s="45"/>
      <c r="J1226" s="45"/>
    </row>
    <row r="1227" ht="30.0" customHeight="1">
      <c r="A1227" s="50"/>
      <c r="B1227" s="50"/>
      <c r="C1227" s="50"/>
      <c r="D1227" s="51"/>
      <c r="E1227" s="50"/>
      <c r="F1227" s="50"/>
      <c r="G1227" s="52"/>
      <c r="H1227" s="52"/>
      <c r="I1227" s="45"/>
      <c r="J1227" s="45"/>
    </row>
    <row r="1228" ht="30.0" customHeight="1">
      <c r="A1228" s="42" t="s">
        <v>1975</v>
      </c>
      <c r="B1228" s="42" t="s">
        <v>882</v>
      </c>
      <c r="C1228" s="42" t="s">
        <v>883</v>
      </c>
      <c r="D1228" s="43" t="s">
        <v>884</v>
      </c>
      <c r="E1228" s="42" t="s">
        <v>885</v>
      </c>
      <c r="F1228" s="42" t="s">
        <v>886</v>
      </c>
      <c r="G1228" s="44" t="s">
        <v>887</v>
      </c>
      <c r="H1228" s="44" t="s">
        <v>888</v>
      </c>
      <c r="I1228" s="45"/>
      <c r="J1228" s="45"/>
    </row>
    <row r="1229" ht="30.0" customHeight="1">
      <c r="A1229" s="53" t="s">
        <v>889</v>
      </c>
      <c r="B1229" s="53" t="s">
        <v>1976</v>
      </c>
      <c r="C1229" s="53" t="s">
        <v>894</v>
      </c>
      <c r="D1229" s="54" t="s">
        <v>1977</v>
      </c>
      <c r="E1229" s="53" t="s">
        <v>39</v>
      </c>
      <c r="F1229" s="55"/>
      <c r="G1229" s="56"/>
      <c r="H1229" s="56">
        <v>97.42</v>
      </c>
      <c r="I1229" s="61"/>
      <c r="J1229" s="61"/>
    </row>
    <row r="1230" ht="30.0" customHeight="1">
      <c r="A1230" s="57" t="s">
        <v>895</v>
      </c>
      <c r="B1230" s="57" t="s">
        <v>1672</v>
      </c>
      <c r="C1230" s="57" t="s">
        <v>894</v>
      </c>
      <c r="D1230" s="58" t="s">
        <v>1673</v>
      </c>
      <c r="E1230" s="57" t="s">
        <v>946</v>
      </c>
      <c r="F1230" s="59">
        <v>0.3197</v>
      </c>
      <c r="G1230" s="60">
        <v>24.52</v>
      </c>
      <c r="H1230" s="60">
        <v>7.83</v>
      </c>
      <c r="I1230" s="45"/>
      <c r="J1230" s="45"/>
    </row>
    <row r="1231" ht="30.0" customHeight="1">
      <c r="A1231" s="57" t="s">
        <v>895</v>
      </c>
      <c r="B1231" s="57" t="s">
        <v>1670</v>
      </c>
      <c r="C1231" s="57" t="s">
        <v>894</v>
      </c>
      <c r="D1231" s="58" t="s">
        <v>1671</v>
      </c>
      <c r="E1231" s="57" t="s">
        <v>946</v>
      </c>
      <c r="F1231" s="59">
        <v>0.3197</v>
      </c>
      <c r="G1231" s="60">
        <v>19.54</v>
      </c>
      <c r="H1231" s="60">
        <v>6.24</v>
      </c>
      <c r="I1231" s="45"/>
      <c r="J1231" s="45"/>
    </row>
    <row r="1232" ht="30.0" customHeight="1">
      <c r="A1232" s="57" t="s">
        <v>898</v>
      </c>
      <c r="B1232" s="57" t="s">
        <v>1962</v>
      </c>
      <c r="C1232" s="57" t="s">
        <v>894</v>
      </c>
      <c r="D1232" s="58" t="s">
        <v>1963</v>
      </c>
      <c r="E1232" s="57" t="s">
        <v>39</v>
      </c>
      <c r="F1232" s="59">
        <v>2.0</v>
      </c>
      <c r="G1232" s="60">
        <v>3.58</v>
      </c>
      <c r="H1232" s="60">
        <v>7.16</v>
      </c>
      <c r="I1232" s="45"/>
      <c r="J1232" s="45"/>
    </row>
    <row r="1233" ht="30.0" customHeight="1">
      <c r="A1233" s="57" t="s">
        <v>898</v>
      </c>
      <c r="B1233" s="57" t="s">
        <v>1960</v>
      </c>
      <c r="C1233" s="57" t="s">
        <v>894</v>
      </c>
      <c r="D1233" s="58" t="s">
        <v>1961</v>
      </c>
      <c r="E1233" s="57" t="s">
        <v>39</v>
      </c>
      <c r="F1233" s="59">
        <v>1.0</v>
      </c>
      <c r="G1233" s="60">
        <v>2.75</v>
      </c>
      <c r="H1233" s="60">
        <v>2.75</v>
      </c>
      <c r="I1233" s="45"/>
      <c r="J1233" s="45"/>
    </row>
    <row r="1234" ht="30.0" customHeight="1">
      <c r="A1234" s="57" t="s">
        <v>898</v>
      </c>
      <c r="B1234" s="57" t="s">
        <v>1964</v>
      </c>
      <c r="C1234" s="57" t="s">
        <v>894</v>
      </c>
      <c r="D1234" s="58" t="s">
        <v>1965</v>
      </c>
      <c r="E1234" s="57" t="s">
        <v>39</v>
      </c>
      <c r="F1234" s="59">
        <v>1.0</v>
      </c>
      <c r="G1234" s="60">
        <v>69.92</v>
      </c>
      <c r="H1234" s="60">
        <v>69.92</v>
      </c>
      <c r="I1234" s="45"/>
      <c r="J1234" s="45"/>
    </row>
    <row r="1235" ht="30.0" customHeight="1">
      <c r="A1235" s="57" t="s">
        <v>898</v>
      </c>
      <c r="B1235" s="57" t="s">
        <v>1916</v>
      </c>
      <c r="C1235" s="57" t="s">
        <v>894</v>
      </c>
      <c r="D1235" s="58" t="s">
        <v>1917</v>
      </c>
      <c r="E1235" s="57" t="s">
        <v>39</v>
      </c>
      <c r="F1235" s="59">
        <v>0.1525</v>
      </c>
      <c r="G1235" s="60">
        <v>23.12</v>
      </c>
      <c r="H1235" s="60">
        <v>3.52</v>
      </c>
      <c r="I1235" s="45"/>
      <c r="J1235" s="45"/>
    </row>
    <row r="1236" ht="30.0" customHeight="1">
      <c r="A1236" s="50"/>
      <c r="B1236" s="50"/>
      <c r="C1236" s="50"/>
      <c r="D1236" s="51"/>
      <c r="E1236" s="50"/>
      <c r="F1236" s="50"/>
      <c r="G1236" s="52"/>
      <c r="H1236" s="52"/>
      <c r="I1236" s="45"/>
      <c r="J1236" s="45"/>
    </row>
    <row r="1237" ht="30.0" customHeight="1">
      <c r="A1237" s="42" t="s">
        <v>1978</v>
      </c>
      <c r="B1237" s="42" t="s">
        <v>882</v>
      </c>
      <c r="C1237" s="42" t="s">
        <v>883</v>
      </c>
      <c r="D1237" s="43" t="s">
        <v>884</v>
      </c>
      <c r="E1237" s="42" t="s">
        <v>885</v>
      </c>
      <c r="F1237" s="42" t="s">
        <v>886</v>
      </c>
      <c r="G1237" s="44" t="s">
        <v>887</v>
      </c>
      <c r="H1237" s="44" t="s">
        <v>888</v>
      </c>
      <c r="I1237" s="45"/>
      <c r="J1237" s="45"/>
    </row>
    <row r="1238" ht="30.0" customHeight="1">
      <c r="A1238" s="53" t="s">
        <v>889</v>
      </c>
      <c r="B1238" s="53" t="s">
        <v>1979</v>
      </c>
      <c r="C1238" s="53" t="s">
        <v>894</v>
      </c>
      <c r="D1238" s="54" t="s">
        <v>1980</v>
      </c>
      <c r="E1238" s="53" t="s">
        <v>39</v>
      </c>
      <c r="F1238" s="55"/>
      <c r="G1238" s="56"/>
      <c r="H1238" s="56">
        <v>38.31</v>
      </c>
      <c r="I1238" s="61"/>
      <c r="J1238" s="61"/>
    </row>
    <row r="1239" ht="30.0" customHeight="1">
      <c r="A1239" s="57" t="s">
        <v>895</v>
      </c>
      <c r="B1239" s="57" t="s">
        <v>1672</v>
      </c>
      <c r="C1239" s="57" t="s">
        <v>894</v>
      </c>
      <c r="D1239" s="58" t="s">
        <v>1673</v>
      </c>
      <c r="E1239" s="57" t="s">
        <v>946</v>
      </c>
      <c r="F1239" s="59">
        <v>0.0743</v>
      </c>
      <c r="G1239" s="60">
        <v>24.52</v>
      </c>
      <c r="H1239" s="60">
        <v>1.82</v>
      </c>
      <c r="I1239" s="45"/>
      <c r="J1239" s="45"/>
    </row>
    <row r="1240" ht="30.0" customHeight="1">
      <c r="A1240" s="57" t="s">
        <v>895</v>
      </c>
      <c r="B1240" s="57" t="s">
        <v>1670</v>
      </c>
      <c r="C1240" s="57" t="s">
        <v>894</v>
      </c>
      <c r="D1240" s="58" t="s">
        <v>1671</v>
      </c>
      <c r="E1240" s="57" t="s">
        <v>946</v>
      </c>
      <c r="F1240" s="59">
        <v>0.0743</v>
      </c>
      <c r="G1240" s="60">
        <v>19.54</v>
      </c>
      <c r="H1240" s="60">
        <v>1.45</v>
      </c>
      <c r="I1240" s="45"/>
      <c r="J1240" s="45"/>
    </row>
    <row r="1241" ht="30.0" customHeight="1">
      <c r="A1241" s="57" t="s">
        <v>898</v>
      </c>
      <c r="B1241" s="57" t="s">
        <v>1960</v>
      </c>
      <c r="C1241" s="57" t="s">
        <v>894</v>
      </c>
      <c r="D1241" s="58" t="s">
        <v>1961</v>
      </c>
      <c r="E1241" s="57" t="s">
        <v>39</v>
      </c>
      <c r="F1241" s="59">
        <v>1.0</v>
      </c>
      <c r="G1241" s="60">
        <v>2.75</v>
      </c>
      <c r="H1241" s="60">
        <v>2.75</v>
      </c>
      <c r="I1241" s="45"/>
      <c r="J1241" s="45"/>
    </row>
    <row r="1242" ht="30.0" customHeight="1">
      <c r="A1242" s="57" t="s">
        <v>898</v>
      </c>
      <c r="B1242" s="57" t="s">
        <v>1912</v>
      </c>
      <c r="C1242" s="57" t="s">
        <v>894</v>
      </c>
      <c r="D1242" s="58" t="s">
        <v>1913</v>
      </c>
      <c r="E1242" s="57" t="s">
        <v>39</v>
      </c>
      <c r="F1242" s="59">
        <v>1.0</v>
      </c>
      <c r="G1242" s="60">
        <v>3.05</v>
      </c>
      <c r="H1242" s="60">
        <v>3.05</v>
      </c>
      <c r="I1242" s="45"/>
      <c r="J1242" s="45"/>
    </row>
    <row r="1243" ht="30.0" customHeight="1">
      <c r="A1243" s="57" t="s">
        <v>898</v>
      </c>
      <c r="B1243" s="57" t="s">
        <v>1962</v>
      </c>
      <c r="C1243" s="57" t="s">
        <v>894</v>
      </c>
      <c r="D1243" s="58" t="s">
        <v>1963</v>
      </c>
      <c r="E1243" s="57" t="s">
        <v>39</v>
      </c>
      <c r="F1243" s="59">
        <v>1.0</v>
      </c>
      <c r="G1243" s="60">
        <v>3.58</v>
      </c>
      <c r="H1243" s="60">
        <v>3.58</v>
      </c>
      <c r="I1243" s="45"/>
      <c r="J1243" s="45"/>
    </row>
    <row r="1244" ht="30.0" customHeight="1">
      <c r="A1244" s="57" t="s">
        <v>898</v>
      </c>
      <c r="B1244" s="57" t="s">
        <v>1916</v>
      </c>
      <c r="C1244" s="57" t="s">
        <v>894</v>
      </c>
      <c r="D1244" s="58" t="s">
        <v>1917</v>
      </c>
      <c r="E1244" s="57" t="s">
        <v>39</v>
      </c>
      <c r="F1244" s="59">
        <v>0.095</v>
      </c>
      <c r="G1244" s="60">
        <v>23.12</v>
      </c>
      <c r="H1244" s="60">
        <v>2.19</v>
      </c>
      <c r="I1244" s="45"/>
      <c r="J1244" s="45"/>
    </row>
    <row r="1245" ht="30.0" customHeight="1">
      <c r="A1245" s="57" t="s">
        <v>898</v>
      </c>
      <c r="B1245" s="57" t="s">
        <v>1981</v>
      </c>
      <c r="C1245" s="57" t="s">
        <v>894</v>
      </c>
      <c r="D1245" s="58" t="s">
        <v>1982</v>
      </c>
      <c r="E1245" s="57" t="s">
        <v>39</v>
      </c>
      <c r="F1245" s="59">
        <v>1.0</v>
      </c>
      <c r="G1245" s="60">
        <v>23.47</v>
      </c>
      <c r="H1245" s="60">
        <v>23.47</v>
      </c>
      <c r="I1245" s="45"/>
      <c r="J1245" s="45"/>
    </row>
    <row r="1246" ht="30.0" customHeight="1">
      <c r="A1246" s="50"/>
      <c r="B1246" s="50"/>
      <c r="C1246" s="50"/>
      <c r="D1246" s="51"/>
      <c r="E1246" s="50"/>
      <c r="F1246" s="50"/>
      <c r="G1246" s="52"/>
      <c r="H1246" s="52"/>
      <c r="I1246" s="45"/>
      <c r="J1246" s="45"/>
    </row>
    <row r="1247" ht="30.0" customHeight="1">
      <c r="A1247" s="42" t="s">
        <v>1983</v>
      </c>
      <c r="B1247" s="42" t="s">
        <v>882</v>
      </c>
      <c r="C1247" s="42" t="s">
        <v>883</v>
      </c>
      <c r="D1247" s="43" t="s">
        <v>884</v>
      </c>
      <c r="E1247" s="42" t="s">
        <v>885</v>
      </c>
      <c r="F1247" s="42" t="s">
        <v>886</v>
      </c>
      <c r="G1247" s="44" t="s">
        <v>887</v>
      </c>
      <c r="H1247" s="44" t="s">
        <v>888</v>
      </c>
      <c r="I1247" s="45"/>
      <c r="J1247" s="45"/>
    </row>
    <row r="1248" ht="30.0" customHeight="1">
      <c r="A1248" s="53" t="s">
        <v>889</v>
      </c>
      <c r="B1248" s="53" t="s">
        <v>1984</v>
      </c>
      <c r="C1248" s="53" t="s">
        <v>894</v>
      </c>
      <c r="D1248" s="54" t="s">
        <v>567</v>
      </c>
      <c r="E1248" s="53" t="s">
        <v>39</v>
      </c>
      <c r="F1248" s="55"/>
      <c r="G1248" s="56"/>
      <c r="H1248" s="56">
        <v>18.36</v>
      </c>
      <c r="I1248" s="61"/>
      <c r="J1248" s="61"/>
    </row>
    <row r="1249" ht="30.0" customHeight="1">
      <c r="A1249" s="57" t="s">
        <v>895</v>
      </c>
      <c r="B1249" s="57" t="s">
        <v>1672</v>
      </c>
      <c r="C1249" s="57" t="s">
        <v>894</v>
      </c>
      <c r="D1249" s="58" t="s">
        <v>1673</v>
      </c>
      <c r="E1249" s="57" t="s">
        <v>946</v>
      </c>
      <c r="F1249" s="59">
        <v>0.0516</v>
      </c>
      <c r="G1249" s="60">
        <v>24.52</v>
      </c>
      <c r="H1249" s="60">
        <v>1.26</v>
      </c>
      <c r="I1249" s="45"/>
      <c r="J1249" s="45"/>
    </row>
    <row r="1250" ht="30.0" customHeight="1">
      <c r="A1250" s="57" t="s">
        <v>895</v>
      </c>
      <c r="B1250" s="57" t="s">
        <v>1670</v>
      </c>
      <c r="C1250" s="57" t="s">
        <v>894</v>
      </c>
      <c r="D1250" s="58" t="s">
        <v>1671</v>
      </c>
      <c r="E1250" s="57" t="s">
        <v>946</v>
      </c>
      <c r="F1250" s="59">
        <v>0.0516</v>
      </c>
      <c r="G1250" s="60">
        <v>19.54</v>
      </c>
      <c r="H1250" s="60">
        <v>1.0</v>
      </c>
      <c r="I1250" s="45"/>
      <c r="J1250" s="45"/>
    </row>
    <row r="1251" ht="30.0" customHeight="1">
      <c r="A1251" s="57" t="s">
        <v>898</v>
      </c>
      <c r="B1251" s="57" t="s">
        <v>1960</v>
      </c>
      <c r="C1251" s="57" t="s">
        <v>894</v>
      </c>
      <c r="D1251" s="58" t="s">
        <v>1961</v>
      </c>
      <c r="E1251" s="57" t="s">
        <v>39</v>
      </c>
      <c r="F1251" s="59">
        <v>1.0</v>
      </c>
      <c r="G1251" s="60">
        <v>2.75</v>
      </c>
      <c r="H1251" s="60">
        <v>2.75</v>
      </c>
      <c r="I1251" s="45"/>
      <c r="J1251" s="45"/>
    </row>
    <row r="1252" ht="30.0" customHeight="1">
      <c r="A1252" s="57" t="s">
        <v>898</v>
      </c>
      <c r="B1252" s="57" t="s">
        <v>1985</v>
      </c>
      <c r="C1252" s="57" t="s">
        <v>894</v>
      </c>
      <c r="D1252" s="58" t="s">
        <v>1986</v>
      </c>
      <c r="E1252" s="57" t="s">
        <v>39</v>
      </c>
      <c r="F1252" s="59">
        <v>1.0</v>
      </c>
      <c r="G1252" s="60">
        <v>2.26</v>
      </c>
      <c r="H1252" s="60">
        <v>2.26</v>
      </c>
      <c r="I1252" s="45"/>
      <c r="J1252" s="45"/>
    </row>
    <row r="1253" ht="30.0" customHeight="1">
      <c r="A1253" s="57" t="s">
        <v>898</v>
      </c>
      <c r="B1253" s="57" t="s">
        <v>1916</v>
      </c>
      <c r="C1253" s="57" t="s">
        <v>894</v>
      </c>
      <c r="D1253" s="58" t="s">
        <v>1917</v>
      </c>
      <c r="E1253" s="57" t="s">
        <v>39</v>
      </c>
      <c r="F1253" s="59">
        <v>0.0625</v>
      </c>
      <c r="G1253" s="60">
        <v>23.12</v>
      </c>
      <c r="H1253" s="60">
        <v>1.44</v>
      </c>
      <c r="I1253" s="45"/>
      <c r="J1253" s="45"/>
    </row>
    <row r="1254" ht="30.0" customHeight="1">
      <c r="A1254" s="57" t="s">
        <v>898</v>
      </c>
      <c r="B1254" s="57" t="s">
        <v>1987</v>
      </c>
      <c r="C1254" s="57" t="s">
        <v>894</v>
      </c>
      <c r="D1254" s="58" t="s">
        <v>1988</v>
      </c>
      <c r="E1254" s="57" t="s">
        <v>39</v>
      </c>
      <c r="F1254" s="59">
        <v>1.0</v>
      </c>
      <c r="G1254" s="60">
        <v>9.65</v>
      </c>
      <c r="H1254" s="60">
        <v>9.65</v>
      </c>
      <c r="I1254" s="45"/>
      <c r="J1254" s="45"/>
    </row>
    <row r="1255" ht="30.0" customHeight="1">
      <c r="A1255" s="50"/>
      <c r="B1255" s="50"/>
      <c r="C1255" s="50"/>
      <c r="D1255" s="51"/>
      <c r="E1255" s="50"/>
      <c r="F1255" s="50"/>
      <c r="G1255" s="52"/>
      <c r="H1255" s="52"/>
      <c r="I1255" s="45"/>
      <c r="J1255" s="45"/>
    </row>
    <row r="1256" ht="30.0" customHeight="1">
      <c r="A1256" s="42" t="s">
        <v>1989</v>
      </c>
      <c r="B1256" s="42" t="s">
        <v>882</v>
      </c>
      <c r="C1256" s="42" t="s">
        <v>883</v>
      </c>
      <c r="D1256" s="43" t="s">
        <v>884</v>
      </c>
      <c r="E1256" s="42" t="s">
        <v>885</v>
      </c>
      <c r="F1256" s="42" t="s">
        <v>886</v>
      </c>
      <c r="G1256" s="44" t="s">
        <v>887</v>
      </c>
      <c r="H1256" s="44" t="s">
        <v>888</v>
      </c>
      <c r="I1256" s="45"/>
      <c r="J1256" s="45"/>
    </row>
    <row r="1257" ht="30.0" customHeight="1">
      <c r="A1257" s="53" t="s">
        <v>889</v>
      </c>
      <c r="B1257" s="53" t="s">
        <v>1990</v>
      </c>
      <c r="C1257" s="53" t="s">
        <v>891</v>
      </c>
      <c r="D1257" s="54" t="s">
        <v>570</v>
      </c>
      <c r="E1257" s="53" t="s">
        <v>1421</v>
      </c>
      <c r="F1257" s="55"/>
      <c r="G1257" s="56"/>
      <c r="H1257" s="56">
        <v>7.5</v>
      </c>
      <c r="I1257" s="61"/>
      <c r="J1257" s="61"/>
    </row>
    <row r="1258" ht="30.0" customHeight="1">
      <c r="A1258" s="57" t="s">
        <v>898</v>
      </c>
      <c r="B1258" s="57" t="s">
        <v>891</v>
      </c>
      <c r="C1258" s="57" t="s">
        <v>1991</v>
      </c>
      <c r="D1258" s="58" t="s">
        <v>1992</v>
      </c>
      <c r="E1258" s="57" t="s">
        <v>1213</v>
      </c>
      <c r="F1258" s="62">
        <v>4.86</v>
      </c>
      <c r="G1258" s="60">
        <v>1.0</v>
      </c>
      <c r="H1258" s="60">
        <v>4.86</v>
      </c>
      <c r="I1258" s="45"/>
      <c r="J1258" s="45"/>
    </row>
    <row r="1259" ht="30.0" customHeight="1">
      <c r="A1259" s="57" t="s">
        <v>938</v>
      </c>
      <c r="B1259" s="57" t="s">
        <v>891</v>
      </c>
      <c r="C1259" s="57" t="s">
        <v>1699</v>
      </c>
      <c r="D1259" s="58" t="s">
        <v>1700</v>
      </c>
      <c r="E1259" s="57" t="s">
        <v>941</v>
      </c>
      <c r="F1259" s="62">
        <v>19.54</v>
      </c>
      <c r="G1259" s="60">
        <v>0.06</v>
      </c>
      <c r="H1259" s="60">
        <v>1.17</v>
      </c>
      <c r="I1259" s="45"/>
      <c r="J1259" s="45"/>
    </row>
    <row r="1260" ht="30.0" customHeight="1">
      <c r="A1260" s="57" t="s">
        <v>938</v>
      </c>
      <c r="B1260" s="57" t="s">
        <v>891</v>
      </c>
      <c r="C1260" s="57" t="s">
        <v>1422</v>
      </c>
      <c r="D1260" s="58" t="s">
        <v>1423</v>
      </c>
      <c r="E1260" s="57" t="s">
        <v>941</v>
      </c>
      <c r="F1260" s="62">
        <v>24.52</v>
      </c>
      <c r="G1260" s="60">
        <v>0.06</v>
      </c>
      <c r="H1260" s="60">
        <v>1.47</v>
      </c>
      <c r="I1260" s="45"/>
      <c r="J1260" s="45"/>
    </row>
    <row r="1261" ht="30.0" customHeight="1">
      <c r="A1261" s="50"/>
      <c r="B1261" s="50"/>
      <c r="C1261" s="50"/>
      <c r="D1261" s="51"/>
      <c r="E1261" s="50"/>
      <c r="F1261" s="50"/>
      <c r="G1261" s="52"/>
      <c r="H1261" s="52"/>
      <c r="I1261" s="45"/>
      <c r="J1261" s="45"/>
    </row>
    <row r="1262" ht="30.0" customHeight="1">
      <c r="A1262" s="42" t="s">
        <v>1993</v>
      </c>
      <c r="B1262" s="42" t="s">
        <v>882</v>
      </c>
      <c r="C1262" s="42" t="s">
        <v>883</v>
      </c>
      <c r="D1262" s="43" t="s">
        <v>884</v>
      </c>
      <c r="E1262" s="42" t="s">
        <v>885</v>
      </c>
      <c r="F1262" s="42" t="s">
        <v>886</v>
      </c>
      <c r="G1262" s="44" t="s">
        <v>887</v>
      </c>
      <c r="H1262" s="44" t="s">
        <v>888</v>
      </c>
      <c r="I1262" s="45"/>
      <c r="J1262" s="45"/>
    </row>
    <row r="1263" ht="30.0" customHeight="1">
      <c r="A1263" s="53" t="s">
        <v>889</v>
      </c>
      <c r="B1263" s="53" t="s">
        <v>1994</v>
      </c>
      <c r="C1263" s="53" t="s">
        <v>894</v>
      </c>
      <c r="D1263" s="54" t="s">
        <v>1995</v>
      </c>
      <c r="E1263" s="53" t="s">
        <v>78</v>
      </c>
      <c r="F1263" s="55"/>
      <c r="G1263" s="56"/>
      <c r="H1263" s="56">
        <v>13.95</v>
      </c>
      <c r="I1263" s="61"/>
      <c r="J1263" s="61"/>
    </row>
    <row r="1264" ht="30.0" customHeight="1">
      <c r="A1264" s="57" t="s">
        <v>895</v>
      </c>
      <c r="B1264" s="57" t="s">
        <v>1672</v>
      </c>
      <c r="C1264" s="57" t="s">
        <v>894</v>
      </c>
      <c r="D1264" s="58" t="s">
        <v>1673</v>
      </c>
      <c r="E1264" s="57" t="s">
        <v>946</v>
      </c>
      <c r="F1264" s="59">
        <v>0.0415</v>
      </c>
      <c r="G1264" s="60">
        <v>24.52</v>
      </c>
      <c r="H1264" s="60">
        <v>1.01</v>
      </c>
      <c r="I1264" s="45"/>
      <c r="J1264" s="45"/>
    </row>
    <row r="1265" ht="30.0" customHeight="1">
      <c r="A1265" s="57" t="s">
        <v>895</v>
      </c>
      <c r="B1265" s="57" t="s">
        <v>1670</v>
      </c>
      <c r="C1265" s="57" t="s">
        <v>894</v>
      </c>
      <c r="D1265" s="58" t="s">
        <v>1671</v>
      </c>
      <c r="E1265" s="57" t="s">
        <v>946</v>
      </c>
      <c r="F1265" s="59">
        <v>0.0415</v>
      </c>
      <c r="G1265" s="60">
        <v>19.54</v>
      </c>
      <c r="H1265" s="60">
        <v>0.81</v>
      </c>
      <c r="I1265" s="45"/>
      <c r="J1265" s="45"/>
    </row>
    <row r="1266" ht="30.0" customHeight="1">
      <c r="A1266" s="57" t="s">
        <v>898</v>
      </c>
      <c r="B1266" s="57" t="s">
        <v>1851</v>
      </c>
      <c r="C1266" s="57" t="s">
        <v>894</v>
      </c>
      <c r="D1266" s="58" t="s">
        <v>1852</v>
      </c>
      <c r="E1266" s="57" t="s">
        <v>39</v>
      </c>
      <c r="F1266" s="59">
        <v>0.023</v>
      </c>
      <c r="G1266" s="60">
        <v>2.41</v>
      </c>
      <c r="H1266" s="60">
        <v>0.05</v>
      </c>
      <c r="I1266" s="45"/>
      <c r="J1266" s="45"/>
    </row>
    <row r="1267" ht="30.0" customHeight="1">
      <c r="A1267" s="57" t="s">
        <v>898</v>
      </c>
      <c r="B1267" s="57" t="s">
        <v>1996</v>
      </c>
      <c r="C1267" s="57" t="s">
        <v>894</v>
      </c>
      <c r="D1267" s="58" t="s">
        <v>1997</v>
      </c>
      <c r="E1267" s="57" t="s">
        <v>78</v>
      </c>
      <c r="F1267" s="59">
        <v>1.0549</v>
      </c>
      <c r="G1267" s="60">
        <v>11.46</v>
      </c>
      <c r="H1267" s="60">
        <v>12.08</v>
      </c>
      <c r="I1267" s="45"/>
      <c r="J1267" s="45"/>
    </row>
    <row r="1268" ht="30.0" customHeight="1">
      <c r="A1268" s="50"/>
      <c r="B1268" s="50"/>
      <c r="C1268" s="50"/>
      <c r="D1268" s="51"/>
      <c r="E1268" s="50"/>
      <c r="F1268" s="50"/>
      <c r="G1268" s="52"/>
      <c r="H1268" s="52"/>
      <c r="I1268" s="45"/>
      <c r="J1268" s="45"/>
    </row>
    <row r="1269" ht="30.0" customHeight="1">
      <c r="A1269" s="42" t="s">
        <v>1998</v>
      </c>
      <c r="B1269" s="42" t="s">
        <v>882</v>
      </c>
      <c r="C1269" s="42" t="s">
        <v>883</v>
      </c>
      <c r="D1269" s="43" t="s">
        <v>884</v>
      </c>
      <c r="E1269" s="42" t="s">
        <v>885</v>
      </c>
      <c r="F1269" s="42" t="s">
        <v>886</v>
      </c>
      <c r="G1269" s="44" t="s">
        <v>887</v>
      </c>
      <c r="H1269" s="44" t="s">
        <v>888</v>
      </c>
      <c r="I1269" s="45"/>
      <c r="J1269" s="45"/>
    </row>
    <row r="1270" ht="30.0" customHeight="1">
      <c r="A1270" s="53" t="s">
        <v>889</v>
      </c>
      <c r="B1270" s="53" t="s">
        <v>1999</v>
      </c>
      <c r="C1270" s="53" t="s">
        <v>894</v>
      </c>
      <c r="D1270" s="54" t="s">
        <v>2000</v>
      </c>
      <c r="E1270" s="53" t="s">
        <v>78</v>
      </c>
      <c r="F1270" s="55"/>
      <c r="G1270" s="56"/>
      <c r="H1270" s="56">
        <v>39.31</v>
      </c>
      <c r="I1270" s="61"/>
      <c r="J1270" s="61"/>
    </row>
    <row r="1271" ht="30.0" customHeight="1">
      <c r="A1271" s="57" t="s">
        <v>895</v>
      </c>
      <c r="B1271" s="57" t="s">
        <v>1672</v>
      </c>
      <c r="C1271" s="57" t="s">
        <v>894</v>
      </c>
      <c r="D1271" s="58" t="s">
        <v>1673</v>
      </c>
      <c r="E1271" s="57" t="s">
        <v>946</v>
      </c>
      <c r="F1271" s="59">
        <v>0.4444</v>
      </c>
      <c r="G1271" s="60">
        <v>24.52</v>
      </c>
      <c r="H1271" s="60">
        <v>10.89</v>
      </c>
      <c r="I1271" s="45"/>
      <c r="J1271" s="45"/>
    </row>
    <row r="1272" ht="30.0" customHeight="1">
      <c r="A1272" s="57" t="s">
        <v>895</v>
      </c>
      <c r="B1272" s="57" t="s">
        <v>1670</v>
      </c>
      <c r="C1272" s="57" t="s">
        <v>894</v>
      </c>
      <c r="D1272" s="58" t="s">
        <v>1671</v>
      </c>
      <c r="E1272" s="57" t="s">
        <v>946</v>
      </c>
      <c r="F1272" s="59">
        <v>0.4444</v>
      </c>
      <c r="G1272" s="60">
        <v>19.54</v>
      </c>
      <c r="H1272" s="60">
        <v>8.68</v>
      </c>
      <c r="I1272" s="45"/>
      <c r="J1272" s="45"/>
    </row>
    <row r="1273" ht="30.0" customHeight="1">
      <c r="A1273" s="57" t="s">
        <v>898</v>
      </c>
      <c r="B1273" s="57" t="s">
        <v>1851</v>
      </c>
      <c r="C1273" s="57" t="s">
        <v>894</v>
      </c>
      <c r="D1273" s="58" t="s">
        <v>1852</v>
      </c>
      <c r="E1273" s="57" t="s">
        <v>39</v>
      </c>
      <c r="F1273" s="59">
        <v>0.0247</v>
      </c>
      <c r="G1273" s="60">
        <v>2.41</v>
      </c>
      <c r="H1273" s="60">
        <v>0.05</v>
      </c>
      <c r="I1273" s="45"/>
      <c r="J1273" s="45"/>
    </row>
    <row r="1274" ht="30.0" customHeight="1">
      <c r="A1274" s="57" t="s">
        <v>898</v>
      </c>
      <c r="B1274" s="57" t="s">
        <v>2001</v>
      </c>
      <c r="C1274" s="57" t="s">
        <v>894</v>
      </c>
      <c r="D1274" s="58" t="s">
        <v>2002</v>
      </c>
      <c r="E1274" s="57" t="s">
        <v>78</v>
      </c>
      <c r="F1274" s="59">
        <v>1.0549</v>
      </c>
      <c r="G1274" s="60">
        <v>18.67</v>
      </c>
      <c r="H1274" s="60">
        <v>19.69</v>
      </c>
      <c r="I1274" s="45"/>
      <c r="J1274" s="45"/>
    </row>
    <row r="1275" ht="30.0" customHeight="1">
      <c r="A1275" s="50"/>
      <c r="B1275" s="50"/>
      <c r="C1275" s="50"/>
      <c r="D1275" s="51"/>
      <c r="E1275" s="50"/>
      <c r="F1275" s="50"/>
      <c r="G1275" s="52"/>
      <c r="H1275" s="52"/>
      <c r="I1275" s="45"/>
      <c r="J1275" s="45"/>
    </row>
    <row r="1276" ht="30.0" customHeight="1">
      <c r="A1276" s="42" t="s">
        <v>2003</v>
      </c>
      <c r="B1276" s="42" t="s">
        <v>882</v>
      </c>
      <c r="C1276" s="42" t="s">
        <v>883</v>
      </c>
      <c r="D1276" s="43" t="s">
        <v>884</v>
      </c>
      <c r="E1276" s="42" t="s">
        <v>885</v>
      </c>
      <c r="F1276" s="42" t="s">
        <v>886</v>
      </c>
      <c r="G1276" s="44" t="s">
        <v>887</v>
      </c>
      <c r="H1276" s="44" t="s">
        <v>888</v>
      </c>
      <c r="I1276" s="45"/>
      <c r="J1276" s="45"/>
    </row>
    <row r="1277" ht="30.0" customHeight="1">
      <c r="A1277" s="53" t="s">
        <v>889</v>
      </c>
      <c r="B1277" s="53" t="s">
        <v>2004</v>
      </c>
      <c r="C1277" s="53" t="s">
        <v>894</v>
      </c>
      <c r="D1277" s="54" t="s">
        <v>2005</v>
      </c>
      <c r="E1277" s="53" t="s">
        <v>78</v>
      </c>
      <c r="F1277" s="55"/>
      <c r="G1277" s="56"/>
      <c r="H1277" s="56">
        <v>20.02</v>
      </c>
      <c r="I1277" s="61"/>
      <c r="J1277" s="61"/>
    </row>
    <row r="1278" ht="30.0" customHeight="1">
      <c r="A1278" s="57" t="s">
        <v>895</v>
      </c>
      <c r="B1278" s="57" t="s">
        <v>1672</v>
      </c>
      <c r="C1278" s="57" t="s">
        <v>894</v>
      </c>
      <c r="D1278" s="58" t="s">
        <v>1673</v>
      </c>
      <c r="E1278" s="57" t="s">
        <v>946</v>
      </c>
      <c r="F1278" s="59">
        <v>0.293</v>
      </c>
      <c r="G1278" s="60">
        <v>24.52</v>
      </c>
      <c r="H1278" s="60">
        <v>7.18</v>
      </c>
      <c r="I1278" s="45"/>
      <c r="J1278" s="45"/>
    </row>
    <row r="1279" ht="30.0" customHeight="1">
      <c r="A1279" s="57" t="s">
        <v>895</v>
      </c>
      <c r="B1279" s="57" t="s">
        <v>1670</v>
      </c>
      <c r="C1279" s="57" t="s">
        <v>894</v>
      </c>
      <c r="D1279" s="58" t="s">
        <v>1671</v>
      </c>
      <c r="E1279" s="57" t="s">
        <v>946</v>
      </c>
      <c r="F1279" s="59">
        <v>0.293</v>
      </c>
      <c r="G1279" s="60">
        <v>19.54</v>
      </c>
      <c r="H1279" s="60">
        <v>5.72</v>
      </c>
      <c r="I1279" s="45"/>
      <c r="J1279" s="45"/>
    </row>
    <row r="1280" ht="30.0" customHeight="1">
      <c r="A1280" s="57" t="s">
        <v>898</v>
      </c>
      <c r="B1280" s="57" t="s">
        <v>1851</v>
      </c>
      <c r="C1280" s="57" t="s">
        <v>894</v>
      </c>
      <c r="D1280" s="58" t="s">
        <v>1852</v>
      </c>
      <c r="E1280" s="57" t="s">
        <v>39</v>
      </c>
      <c r="F1280" s="59">
        <v>0.0163</v>
      </c>
      <c r="G1280" s="60">
        <v>2.41</v>
      </c>
      <c r="H1280" s="60">
        <v>0.03</v>
      </c>
      <c r="I1280" s="45"/>
      <c r="J1280" s="45"/>
    </row>
    <row r="1281" ht="30.0" customHeight="1">
      <c r="A1281" s="57" t="s">
        <v>898</v>
      </c>
      <c r="B1281" s="57" t="s">
        <v>2006</v>
      </c>
      <c r="C1281" s="57" t="s">
        <v>894</v>
      </c>
      <c r="D1281" s="58" t="s">
        <v>2007</v>
      </c>
      <c r="E1281" s="57" t="s">
        <v>78</v>
      </c>
      <c r="F1281" s="59">
        <v>1.0549</v>
      </c>
      <c r="G1281" s="60">
        <v>6.73</v>
      </c>
      <c r="H1281" s="60">
        <v>7.09</v>
      </c>
      <c r="I1281" s="45"/>
      <c r="J1281" s="45"/>
    </row>
    <row r="1282" ht="30.0" customHeight="1">
      <c r="A1282" s="50"/>
      <c r="B1282" s="50"/>
      <c r="C1282" s="50"/>
      <c r="D1282" s="51"/>
      <c r="E1282" s="50"/>
      <c r="F1282" s="50"/>
      <c r="G1282" s="52"/>
      <c r="H1282" s="52"/>
      <c r="I1282" s="45"/>
      <c r="J1282" s="45"/>
    </row>
    <row r="1283" ht="30.0" customHeight="1">
      <c r="A1283" s="42" t="s">
        <v>2008</v>
      </c>
      <c r="B1283" s="42" t="s">
        <v>882</v>
      </c>
      <c r="C1283" s="42" t="s">
        <v>883</v>
      </c>
      <c r="D1283" s="43" t="s">
        <v>884</v>
      </c>
      <c r="E1283" s="42" t="s">
        <v>885</v>
      </c>
      <c r="F1283" s="42" t="s">
        <v>886</v>
      </c>
      <c r="G1283" s="44" t="s">
        <v>887</v>
      </c>
      <c r="H1283" s="44" t="s">
        <v>888</v>
      </c>
      <c r="I1283" s="45"/>
      <c r="J1283" s="45"/>
    </row>
    <row r="1284" ht="30.0" customHeight="1">
      <c r="A1284" s="53" t="s">
        <v>889</v>
      </c>
      <c r="B1284" s="53" t="s">
        <v>2009</v>
      </c>
      <c r="C1284" s="53" t="s">
        <v>894</v>
      </c>
      <c r="D1284" s="54" t="s">
        <v>2010</v>
      </c>
      <c r="E1284" s="53" t="s">
        <v>78</v>
      </c>
      <c r="F1284" s="55"/>
      <c r="G1284" s="56"/>
      <c r="H1284" s="56">
        <v>26.13</v>
      </c>
      <c r="I1284" s="61"/>
      <c r="J1284" s="61"/>
    </row>
    <row r="1285" ht="30.0" customHeight="1">
      <c r="A1285" s="57" t="s">
        <v>895</v>
      </c>
      <c r="B1285" s="57" t="s">
        <v>1672</v>
      </c>
      <c r="C1285" s="57" t="s">
        <v>894</v>
      </c>
      <c r="D1285" s="58" t="s">
        <v>1673</v>
      </c>
      <c r="E1285" s="57" t="s">
        <v>946</v>
      </c>
      <c r="F1285" s="59">
        <v>0.3182</v>
      </c>
      <c r="G1285" s="60">
        <v>24.52</v>
      </c>
      <c r="H1285" s="60">
        <v>7.8</v>
      </c>
      <c r="I1285" s="45"/>
      <c r="J1285" s="45"/>
    </row>
    <row r="1286" ht="30.0" customHeight="1">
      <c r="A1286" s="57" t="s">
        <v>895</v>
      </c>
      <c r="B1286" s="57" t="s">
        <v>1670</v>
      </c>
      <c r="C1286" s="57" t="s">
        <v>894</v>
      </c>
      <c r="D1286" s="58" t="s">
        <v>1671</v>
      </c>
      <c r="E1286" s="57" t="s">
        <v>946</v>
      </c>
      <c r="F1286" s="59">
        <v>0.3182</v>
      </c>
      <c r="G1286" s="60">
        <v>19.54</v>
      </c>
      <c r="H1286" s="60">
        <v>6.21</v>
      </c>
      <c r="I1286" s="45"/>
      <c r="J1286" s="45"/>
    </row>
    <row r="1287" ht="30.0" customHeight="1">
      <c r="A1287" s="57" t="s">
        <v>898</v>
      </c>
      <c r="B1287" s="57" t="s">
        <v>1851</v>
      </c>
      <c r="C1287" s="57" t="s">
        <v>894</v>
      </c>
      <c r="D1287" s="58" t="s">
        <v>1852</v>
      </c>
      <c r="E1287" s="57" t="s">
        <v>39</v>
      </c>
      <c r="F1287" s="59">
        <v>0.0177</v>
      </c>
      <c r="G1287" s="60">
        <v>2.41</v>
      </c>
      <c r="H1287" s="60">
        <v>0.04</v>
      </c>
      <c r="I1287" s="45"/>
      <c r="J1287" s="45"/>
    </row>
    <row r="1288" ht="30.0" customHeight="1">
      <c r="A1288" s="57" t="s">
        <v>898</v>
      </c>
      <c r="B1288" s="57" t="s">
        <v>1996</v>
      </c>
      <c r="C1288" s="57" t="s">
        <v>894</v>
      </c>
      <c r="D1288" s="58" t="s">
        <v>1997</v>
      </c>
      <c r="E1288" s="57" t="s">
        <v>78</v>
      </c>
      <c r="F1288" s="59">
        <v>1.0549</v>
      </c>
      <c r="G1288" s="60">
        <v>11.46</v>
      </c>
      <c r="H1288" s="60">
        <v>12.08</v>
      </c>
      <c r="I1288" s="45"/>
      <c r="J1288" s="45"/>
    </row>
    <row r="1289" ht="30.0" customHeight="1">
      <c r="A1289" s="50"/>
      <c r="B1289" s="50"/>
      <c r="C1289" s="50"/>
      <c r="D1289" s="51"/>
      <c r="E1289" s="50"/>
      <c r="F1289" s="50"/>
      <c r="G1289" s="52"/>
      <c r="H1289" s="52"/>
      <c r="I1289" s="45"/>
      <c r="J1289" s="45"/>
    </row>
    <row r="1290" ht="30.0" customHeight="1">
      <c r="A1290" s="42" t="s">
        <v>2011</v>
      </c>
      <c r="B1290" s="42" t="s">
        <v>882</v>
      </c>
      <c r="C1290" s="42" t="s">
        <v>883</v>
      </c>
      <c r="D1290" s="43" t="s">
        <v>884</v>
      </c>
      <c r="E1290" s="42" t="s">
        <v>885</v>
      </c>
      <c r="F1290" s="42" t="s">
        <v>886</v>
      </c>
      <c r="G1290" s="44" t="s">
        <v>887</v>
      </c>
      <c r="H1290" s="44" t="s">
        <v>888</v>
      </c>
      <c r="I1290" s="45"/>
      <c r="J1290" s="45"/>
    </row>
    <row r="1291" ht="30.0" customHeight="1">
      <c r="A1291" s="53" t="s">
        <v>889</v>
      </c>
      <c r="B1291" s="53" t="s">
        <v>2012</v>
      </c>
      <c r="C1291" s="53" t="s">
        <v>894</v>
      </c>
      <c r="D1291" s="54" t="s">
        <v>2013</v>
      </c>
      <c r="E1291" s="53" t="s">
        <v>78</v>
      </c>
      <c r="F1291" s="55"/>
      <c r="G1291" s="56"/>
      <c r="H1291" s="56">
        <v>34.29</v>
      </c>
      <c r="I1291" s="61"/>
      <c r="J1291" s="61"/>
    </row>
    <row r="1292" ht="30.0" customHeight="1">
      <c r="A1292" s="57" t="s">
        <v>895</v>
      </c>
      <c r="B1292" s="57" t="s">
        <v>1672</v>
      </c>
      <c r="C1292" s="57" t="s">
        <v>894</v>
      </c>
      <c r="D1292" s="58" t="s">
        <v>1673</v>
      </c>
      <c r="E1292" s="57" t="s">
        <v>946</v>
      </c>
      <c r="F1292" s="59">
        <v>0.3813</v>
      </c>
      <c r="G1292" s="60">
        <v>24.52</v>
      </c>
      <c r="H1292" s="60">
        <v>9.34</v>
      </c>
      <c r="I1292" s="45"/>
      <c r="J1292" s="45"/>
    </row>
    <row r="1293" ht="30.0" customHeight="1">
      <c r="A1293" s="57" t="s">
        <v>895</v>
      </c>
      <c r="B1293" s="57" t="s">
        <v>1670</v>
      </c>
      <c r="C1293" s="57" t="s">
        <v>894</v>
      </c>
      <c r="D1293" s="58" t="s">
        <v>1671</v>
      </c>
      <c r="E1293" s="57" t="s">
        <v>946</v>
      </c>
      <c r="F1293" s="59">
        <v>0.3813</v>
      </c>
      <c r="G1293" s="60">
        <v>19.54</v>
      </c>
      <c r="H1293" s="60">
        <v>7.45</v>
      </c>
      <c r="I1293" s="45"/>
      <c r="J1293" s="45"/>
    </row>
    <row r="1294" ht="30.0" customHeight="1">
      <c r="A1294" s="57" t="s">
        <v>898</v>
      </c>
      <c r="B1294" s="57" t="s">
        <v>1851</v>
      </c>
      <c r="C1294" s="57" t="s">
        <v>894</v>
      </c>
      <c r="D1294" s="58" t="s">
        <v>1852</v>
      </c>
      <c r="E1294" s="57" t="s">
        <v>39</v>
      </c>
      <c r="F1294" s="59">
        <v>0.0212</v>
      </c>
      <c r="G1294" s="60">
        <v>2.41</v>
      </c>
      <c r="H1294" s="60">
        <v>0.05</v>
      </c>
      <c r="I1294" s="45"/>
      <c r="J1294" s="45"/>
    </row>
    <row r="1295" ht="30.0" customHeight="1">
      <c r="A1295" s="57" t="s">
        <v>898</v>
      </c>
      <c r="B1295" s="57" t="s">
        <v>2014</v>
      </c>
      <c r="C1295" s="57" t="s">
        <v>894</v>
      </c>
      <c r="D1295" s="58" t="s">
        <v>2015</v>
      </c>
      <c r="E1295" s="57" t="s">
        <v>78</v>
      </c>
      <c r="F1295" s="59">
        <v>1.0549</v>
      </c>
      <c r="G1295" s="60">
        <v>16.55</v>
      </c>
      <c r="H1295" s="60">
        <v>17.45</v>
      </c>
      <c r="I1295" s="45"/>
      <c r="J1295" s="45"/>
    </row>
    <row r="1296" ht="30.0" customHeight="1">
      <c r="A1296" s="50"/>
      <c r="B1296" s="50"/>
      <c r="C1296" s="50"/>
      <c r="D1296" s="51"/>
      <c r="E1296" s="50"/>
      <c r="F1296" s="50"/>
      <c r="G1296" s="52"/>
      <c r="H1296" s="52"/>
      <c r="I1296" s="45"/>
      <c r="J1296" s="45"/>
    </row>
    <row r="1297" ht="30.0" customHeight="1">
      <c r="A1297" s="42" t="s">
        <v>2016</v>
      </c>
      <c r="B1297" s="42" t="s">
        <v>882</v>
      </c>
      <c r="C1297" s="42" t="s">
        <v>883</v>
      </c>
      <c r="D1297" s="43" t="s">
        <v>884</v>
      </c>
      <c r="E1297" s="42" t="s">
        <v>885</v>
      </c>
      <c r="F1297" s="42" t="s">
        <v>886</v>
      </c>
      <c r="G1297" s="44" t="s">
        <v>887</v>
      </c>
      <c r="H1297" s="44" t="s">
        <v>888</v>
      </c>
      <c r="I1297" s="45"/>
      <c r="J1297" s="45"/>
    </row>
    <row r="1298" ht="30.0" customHeight="1">
      <c r="A1298" s="53" t="s">
        <v>889</v>
      </c>
      <c r="B1298" s="53" t="s">
        <v>2017</v>
      </c>
      <c r="C1298" s="53" t="s">
        <v>894</v>
      </c>
      <c r="D1298" s="54" t="s">
        <v>2018</v>
      </c>
      <c r="E1298" s="53" t="s">
        <v>39</v>
      </c>
      <c r="F1298" s="55"/>
      <c r="G1298" s="56"/>
      <c r="H1298" s="56">
        <v>24.03</v>
      </c>
      <c r="I1298" s="61"/>
      <c r="J1298" s="61"/>
    </row>
    <row r="1299" ht="30.0" customHeight="1">
      <c r="A1299" s="57" t="s">
        <v>895</v>
      </c>
      <c r="B1299" s="57" t="s">
        <v>1672</v>
      </c>
      <c r="C1299" s="57" t="s">
        <v>894</v>
      </c>
      <c r="D1299" s="58" t="s">
        <v>1673</v>
      </c>
      <c r="E1299" s="57" t="s">
        <v>946</v>
      </c>
      <c r="F1299" s="59">
        <v>0.1839</v>
      </c>
      <c r="G1299" s="60">
        <v>24.52</v>
      </c>
      <c r="H1299" s="60">
        <v>4.5</v>
      </c>
      <c r="I1299" s="61"/>
      <c r="J1299" s="45"/>
    </row>
    <row r="1300" ht="30.0" customHeight="1">
      <c r="A1300" s="57" t="s">
        <v>895</v>
      </c>
      <c r="B1300" s="57" t="s">
        <v>1670</v>
      </c>
      <c r="C1300" s="57" t="s">
        <v>894</v>
      </c>
      <c r="D1300" s="58" t="s">
        <v>1671</v>
      </c>
      <c r="E1300" s="57" t="s">
        <v>946</v>
      </c>
      <c r="F1300" s="59">
        <v>0.1839</v>
      </c>
      <c r="G1300" s="60">
        <v>19.54</v>
      </c>
      <c r="H1300" s="60">
        <v>3.59</v>
      </c>
      <c r="I1300" s="45"/>
      <c r="J1300" s="45"/>
    </row>
    <row r="1301" ht="30.0" customHeight="1">
      <c r="A1301" s="57" t="s">
        <v>898</v>
      </c>
      <c r="B1301" s="57" t="s">
        <v>1936</v>
      </c>
      <c r="C1301" s="57" t="s">
        <v>894</v>
      </c>
      <c r="D1301" s="58" t="s">
        <v>1937</v>
      </c>
      <c r="E1301" s="57" t="s">
        <v>39</v>
      </c>
      <c r="F1301" s="59">
        <v>3.0</v>
      </c>
      <c r="G1301" s="60">
        <v>1.72</v>
      </c>
      <c r="H1301" s="60">
        <v>5.16</v>
      </c>
      <c r="I1301" s="45"/>
      <c r="J1301" s="45"/>
    </row>
    <row r="1302" ht="30.0" customHeight="1">
      <c r="A1302" s="57" t="s">
        <v>898</v>
      </c>
      <c r="B1302" s="57" t="s">
        <v>1916</v>
      </c>
      <c r="C1302" s="57" t="s">
        <v>894</v>
      </c>
      <c r="D1302" s="58" t="s">
        <v>1917</v>
      </c>
      <c r="E1302" s="57" t="s">
        <v>39</v>
      </c>
      <c r="F1302" s="59">
        <v>0.075</v>
      </c>
      <c r="G1302" s="60">
        <v>23.12</v>
      </c>
      <c r="H1302" s="60">
        <v>1.73</v>
      </c>
      <c r="I1302" s="45"/>
      <c r="J1302" s="45"/>
    </row>
    <row r="1303" ht="30.0" customHeight="1">
      <c r="A1303" s="57" t="s">
        <v>898</v>
      </c>
      <c r="B1303" s="57" t="s">
        <v>2019</v>
      </c>
      <c r="C1303" s="57" t="s">
        <v>894</v>
      </c>
      <c r="D1303" s="58" t="s">
        <v>2020</v>
      </c>
      <c r="E1303" s="57" t="s">
        <v>39</v>
      </c>
      <c r="F1303" s="59">
        <v>1.0</v>
      </c>
      <c r="G1303" s="60">
        <v>9.05</v>
      </c>
      <c r="H1303" s="60">
        <v>9.05</v>
      </c>
      <c r="I1303" s="45"/>
      <c r="J1303" s="45"/>
    </row>
    <row r="1304" ht="30.0" customHeight="1">
      <c r="A1304" s="50"/>
      <c r="B1304" s="50"/>
      <c r="C1304" s="50"/>
      <c r="D1304" s="51"/>
      <c r="E1304" s="50"/>
      <c r="F1304" s="50"/>
      <c r="G1304" s="52"/>
      <c r="H1304" s="52"/>
      <c r="I1304" s="45"/>
      <c r="J1304" s="45"/>
    </row>
    <row r="1305" ht="30.0" customHeight="1">
      <c r="A1305" s="42" t="s">
        <v>2021</v>
      </c>
      <c r="B1305" s="42" t="s">
        <v>882</v>
      </c>
      <c r="C1305" s="42" t="s">
        <v>883</v>
      </c>
      <c r="D1305" s="43" t="s">
        <v>884</v>
      </c>
      <c r="E1305" s="42" t="s">
        <v>885</v>
      </c>
      <c r="F1305" s="42" t="s">
        <v>886</v>
      </c>
      <c r="G1305" s="44" t="s">
        <v>887</v>
      </c>
      <c r="H1305" s="44" t="s">
        <v>888</v>
      </c>
      <c r="I1305" s="45"/>
      <c r="J1305" s="45"/>
    </row>
    <row r="1306" ht="30.0" customHeight="1">
      <c r="A1306" s="53" t="s">
        <v>889</v>
      </c>
      <c r="B1306" s="53" t="s">
        <v>2022</v>
      </c>
      <c r="C1306" s="53" t="s">
        <v>894</v>
      </c>
      <c r="D1306" s="54" t="s">
        <v>2023</v>
      </c>
      <c r="E1306" s="53" t="s">
        <v>39</v>
      </c>
      <c r="F1306" s="55"/>
      <c r="G1306" s="56"/>
      <c r="H1306" s="56">
        <v>37.97</v>
      </c>
      <c r="I1306" s="61"/>
      <c r="J1306" s="61"/>
    </row>
    <row r="1307" ht="30.0" customHeight="1">
      <c r="A1307" s="57" t="s">
        <v>895</v>
      </c>
      <c r="B1307" s="57" t="s">
        <v>1672</v>
      </c>
      <c r="C1307" s="57" t="s">
        <v>894</v>
      </c>
      <c r="D1307" s="58" t="s">
        <v>1673</v>
      </c>
      <c r="E1307" s="57" t="s">
        <v>946</v>
      </c>
      <c r="F1307" s="59">
        <v>0.2203</v>
      </c>
      <c r="G1307" s="60">
        <v>24.52</v>
      </c>
      <c r="H1307" s="60">
        <v>5.4</v>
      </c>
      <c r="I1307" s="45"/>
      <c r="J1307" s="45"/>
    </row>
    <row r="1308" ht="30.0" customHeight="1">
      <c r="A1308" s="57" t="s">
        <v>895</v>
      </c>
      <c r="B1308" s="57" t="s">
        <v>1670</v>
      </c>
      <c r="C1308" s="57" t="s">
        <v>894</v>
      </c>
      <c r="D1308" s="58" t="s">
        <v>1671</v>
      </c>
      <c r="E1308" s="57" t="s">
        <v>946</v>
      </c>
      <c r="F1308" s="59">
        <v>0.2203</v>
      </c>
      <c r="G1308" s="60">
        <v>19.54</v>
      </c>
      <c r="H1308" s="60">
        <v>4.3</v>
      </c>
      <c r="I1308" s="45"/>
      <c r="J1308" s="45"/>
    </row>
    <row r="1309" ht="30.0" customHeight="1">
      <c r="A1309" s="57" t="s">
        <v>898</v>
      </c>
      <c r="B1309" s="57" t="s">
        <v>1943</v>
      </c>
      <c r="C1309" s="57" t="s">
        <v>894</v>
      </c>
      <c r="D1309" s="58" t="s">
        <v>1944</v>
      </c>
      <c r="E1309" s="57" t="s">
        <v>39</v>
      </c>
      <c r="F1309" s="59">
        <v>3.0</v>
      </c>
      <c r="G1309" s="60">
        <v>2.53</v>
      </c>
      <c r="H1309" s="60">
        <v>7.59</v>
      </c>
      <c r="I1309" s="45"/>
      <c r="J1309" s="45"/>
    </row>
    <row r="1310" ht="30.0" customHeight="1">
      <c r="A1310" s="57" t="s">
        <v>898</v>
      </c>
      <c r="B1310" s="57" t="s">
        <v>1916</v>
      </c>
      <c r="C1310" s="57" t="s">
        <v>894</v>
      </c>
      <c r="D1310" s="58" t="s">
        <v>1917</v>
      </c>
      <c r="E1310" s="57" t="s">
        <v>39</v>
      </c>
      <c r="F1310" s="59">
        <v>0.1125</v>
      </c>
      <c r="G1310" s="60">
        <v>23.12</v>
      </c>
      <c r="H1310" s="60">
        <v>2.6</v>
      </c>
      <c r="I1310" s="45"/>
      <c r="J1310" s="45"/>
    </row>
    <row r="1311" ht="30.0" customHeight="1">
      <c r="A1311" s="57" t="s">
        <v>898</v>
      </c>
      <c r="B1311" s="57" t="s">
        <v>2024</v>
      </c>
      <c r="C1311" s="57" t="s">
        <v>894</v>
      </c>
      <c r="D1311" s="58" t="s">
        <v>2025</v>
      </c>
      <c r="E1311" s="57" t="s">
        <v>39</v>
      </c>
      <c r="F1311" s="59">
        <v>1.0</v>
      </c>
      <c r="G1311" s="60">
        <v>18.08</v>
      </c>
      <c r="H1311" s="60">
        <v>18.08</v>
      </c>
      <c r="I1311" s="45"/>
      <c r="J1311" s="45"/>
    </row>
    <row r="1312" ht="30.0" customHeight="1">
      <c r="A1312" s="50"/>
      <c r="B1312" s="50"/>
      <c r="C1312" s="50"/>
      <c r="D1312" s="51"/>
      <c r="E1312" s="50"/>
      <c r="F1312" s="50"/>
      <c r="G1312" s="52"/>
      <c r="H1312" s="52"/>
      <c r="I1312" s="45"/>
      <c r="J1312" s="45"/>
    </row>
    <row r="1313" ht="30.0" customHeight="1">
      <c r="A1313" s="42" t="s">
        <v>2026</v>
      </c>
      <c r="B1313" s="42" t="s">
        <v>882</v>
      </c>
      <c r="C1313" s="42" t="s">
        <v>883</v>
      </c>
      <c r="D1313" s="43" t="s">
        <v>884</v>
      </c>
      <c r="E1313" s="42" t="s">
        <v>885</v>
      </c>
      <c r="F1313" s="42" t="s">
        <v>886</v>
      </c>
      <c r="G1313" s="44" t="s">
        <v>887</v>
      </c>
      <c r="H1313" s="44" t="s">
        <v>888</v>
      </c>
      <c r="I1313" s="45"/>
      <c r="J1313" s="45"/>
    </row>
    <row r="1314" ht="30.0" customHeight="1">
      <c r="A1314" s="53" t="s">
        <v>889</v>
      </c>
      <c r="B1314" s="53" t="s">
        <v>2027</v>
      </c>
      <c r="C1314" s="53" t="s">
        <v>894</v>
      </c>
      <c r="D1314" s="54" t="s">
        <v>2028</v>
      </c>
      <c r="E1314" s="53" t="s">
        <v>39</v>
      </c>
      <c r="F1314" s="55"/>
      <c r="G1314" s="56"/>
      <c r="H1314" s="56">
        <v>23.99</v>
      </c>
      <c r="I1314" s="61"/>
      <c r="J1314" s="61"/>
    </row>
    <row r="1315" ht="30.0" customHeight="1">
      <c r="A1315" s="57" t="s">
        <v>895</v>
      </c>
      <c r="B1315" s="57" t="s">
        <v>1672</v>
      </c>
      <c r="C1315" s="57" t="s">
        <v>894</v>
      </c>
      <c r="D1315" s="58" t="s">
        <v>1673</v>
      </c>
      <c r="E1315" s="57" t="s">
        <v>946</v>
      </c>
      <c r="F1315" s="59">
        <v>0.136</v>
      </c>
      <c r="G1315" s="60">
        <v>24.52</v>
      </c>
      <c r="H1315" s="60">
        <v>3.33</v>
      </c>
      <c r="I1315" s="45"/>
      <c r="J1315" s="45"/>
    </row>
    <row r="1316" ht="30.0" customHeight="1">
      <c r="A1316" s="57" t="s">
        <v>895</v>
      </c>
      <c r="B1316" s="57" t="s">
        <v>1670</v>
      </c>
      <c r="C1316" s="57" t="s">
        <v>894</v>
      </c>
      <c r="D1316" s="58" t="s">
        <v>1671</v>
      </c>
      <c r="E1316" s="57" t="s">
        <v>946</v>
      </c>
      <c r="F1316" s="59">
        <v>0.136</v>
      </c>
      <c r="G1316" s="60">
        <v>19.54</v>
      </c>
      <c r="H1316" s="60">
        <v>2.65</v>
      </c>
      <c r="I1316" s="45"/>
      <c r="J1316" s="45"/>
    </row>
    <row r="1317" ht="30.0" customHeight="1">
      <c r="A1317" s="57" t="s">
        <v>898</v>
      </c>
      <c r="B1317" s="57" t="s">
        <v>2029</v>
      </c>
      <c r="C1317" s="57" t="s">
        <v>894</v>
      </c>
      <c r="D1317" s="58" t="s">
        <v>2030</v>
      </c>
      <c r="E1317" s="57" t="s">
        <v>39</v>
      </c>
      <c r="F1317" s="59">
        <v>1.0</v>
      </c>
      <c r="G1317" s="60">
        <v>16.45</v>
      </c>
      <c r="H1317" s="60">
        <v>16.45</v>
      </c>
      <c r="I1317" s="45"/>
      <c r="J1317" s="45"/>
    </row>
    <row r="1318" ht="30.0" customHeight="1">
      <c r="A1318" s="57" t="s">
        <v>898</v>
      </c>
      <c r="B1318" s="57" t="s">
        <v>1849</v>
      </c>
      <c r="C1318" s="57" t="s">
        <v>894</v>
      </c>
      <c r="D1318" s="58" t="s">
        <v>1850</v>
      </c>
      <c r="E1318" s="57" t="s">
        <v>39</v>
      </c>
      <c r="F1318" s="59">
        <v>0.046</v>
      </c>
      <c r="G1318" s="60">
        <v>18.28</v>
      </c>
      <c r="H1318" s="60">
        <v>0.84</v>
      </c>
      <c r="I1318" s="45"/>
      <c r="J1318" s="45"/>
    </row>
    <row r="1319" ht="30.0" customHeight="1">
      <c r="A1319" s="57" t="s">
        <v>898</v>
      </c>
      <c r="B1319" s="57" t="s">
        <v>1851</v>
      </c>
      <c r="C1319" s="57" t="s">
        <v>894</v>
      </c>
      <c r="D1319" s="58" t="s">
        <v>1852</v>
      </c>
      <c r="E1319" s="57" t="s">
        <v>39</v>
      </c>
      <c r="F1319" s="59">
        <v>0.014</v>
      </c>
      <c r="G1319" s="60">
        <v>2.41</v>
      </c>
      <c r="H1319" s="60">
        <v>0.03</v>
      </c>
      <c r="I1319" s="45"/>
      <c r="J1319" s="45"/>
    </row>
    <row r="1320" ht="30.0" customHeight="1">
      <c r="A1320" s="57" t="s">
        <v>898</v>
      </c>
      <c r="B1320" s="57" t="s">
        <v>1855</v>
      </c>
      <c r="C1320" s="57" t="s">
        <v>894</v>
      </c>
      <c r="D1320" s="58" t="s">
        <v>1856</v>
      </c>
      <c r="E1320" s="57" t="s">
        <v>39</v>
      </c>
      <c r="F1320" s="59">
        <v>0.011</v>
      </c>
      <c r="G1320" s="60">
        <v>63.46</v>
      </c>
      <c r="H1320" s="60">
        <v>0.69</v>
      </c>
      <c r="I1320" s="45"/>
      <c r="J1320" s="45"/>
    </row>
    <row r="1321" ht="30.0" customHeight="1">
      <c r="A1321" s="50"/>
      <c r="B1321" s="50"/>
      <c r="C1321" s="50"/>
      <c r="D1321" s="51"/>
      <c r="E1321" s="50"/>
      <c r="F1321" s="50"/>
      <c r="G1321" s="52"/>
      <c r="H1321" s="52"/>
      <c r="I1321" s="45"/>
      <c r="J1321" s="45"/>
    </row>
    <row r="1322" ht="30.0" customHeight="1">
      <c r="A1322" s="42" t="s">
        <v>2031</v>
      </c>
      <c r="B1322" s="42" t="s">
        <v>882</v>
      </c>
      <c r="C1322" s="42" t="s">
        <v>883</v>
      </c>
      <c r="D1322" s="43" t="s">
        <v>884</v>
      </c>
      <c r="E1322" s="42" t="s">
        <v>885</v>
      </c>
      <c r="F1322" s="42" t="s">
        <v>886</v>
      </c>
      <c r="G1322" s="44" t="s">
        <v>887</v>
      </c>
      <c r="H1322" s="44" t="s">
        <v>888</v>
      </c>
      <c r="I1322" s="45"/>
      <c r="J1322" s="45"/>
    </row>
    <row r="1323" ht="30.0" customHeight="1">
      <c r="A1323" s="53" t="s">
        <v>889</v>
      </c>
      <c r="B1323" s="53" t="s">
        <v>2032</v>
      </c>
      <c r="C1323" s="53" t="s">
        <v>894</v>
      </c>
      <c r="D1323" s="54" t="s">
        <v>2033</v>
      </c>
      <c r="E1323" s="53" t="s">
        <v>39</v>
      </c>
      <c r="F1323" s="55"/>
      <c r="G1323" s="56"/>
      <c r="H1323" s="56">
        <v>40.74</v>
      </c>
      <c r="I1323" s="61"/>
      <c r="J1323" s="61"/>
    </row>
    <row r="1324" ht="30.0" customHeight="1">
      <c r="A1324" s="57" t="s">
        <v>895</v>
      </c>
      <c r="B1324" s="57" t="s">
        <v>1672</v>
      </c>
      <c r="C1324" s="57" t="s">
        <v>894</v>
      </c>
      <c r="D1324" s="58" t="s">
        <v>1673</v>
      </c>
      <c r="E1324" s="57" t="s">
        <v>946</v>
      </c>
      <c r="F1324" s="59">
        <v>0.231</v>
      </c>
      <c r="G1324" s="60">
        <v>24.52</v>
      </c>
      <c r="H1324" s="60">
        <v>5.66</v>
      </c>
      <c r="I1324" s="45"/>
      <c r="J1324" s="45"/>
    </row>
    <row r="1325" ht="30.0" customHeight="1">
      <c r="A1325" s="57" t="s">
        <v>895</v>
      </c>
      <c r="B1325" s="57" t="s">
        <v>1670</v>
      </c>
      <c r="C1325" s="57" t="s">
        <v>894</v>
      </c>
      <c r="D1325" s="58" t="s">
        <v>1671</v>
      </c>
      <c r="E1325" s="57" t="s">
        <v>946</v>
      </c>
      <c r="F1325" s="59">
        <v>0.231</v>
      </c>
      <c r="G1325" s="60">
        <v>19.54</v>
      </c>
      <c r="H1325" s="60">
        <v>4.51</v>
      </c>
      <c r="I1325" s="45"/>
      <c r="J1325" s="45"/>
    </row>
    <row r="1326" ht="30.0" customHeight="1">
      <c r="A1326" s="57" t="s">
        <v>898</v>
      </c>
      <c r="B1326" s="57" t="s">
        <v>2034</v>
      </c>
      <c r="C1326" s="57" t="s">
        <v>894</v>
      </c>
      <c r="D1326" s="58" t="s">
        <v>2035</v>
      </c>
      <c r="E1326" s="57" t="s">
        <v>39</v>
      </c>
      <c r="F1326" s="59">
        <v>1.0</v>
      </c>
      <c r="G1326" s="60">
        <v>28.99</v>
      </c>
      <c r="H1326" s="60">
        <v>28.99</v>
      </c>
      <c r="I1326" s="45"/>
      <c r="J1326" s="45"/>
    </row>
    <row r="1327" ht="30.0" customHeight="1">
      <c r="A1327" s="57" t="s">
        <v>898</v>
      </c>
      <c r="B1327" s="57" t="s">
        <v>1849</v>
      </c>
      <c r="C1327" s="57" t="s">
        <v>894</v>
      </c>
      <c r="D1327" s="58" t="s">
        <v>1850</v>
      </c>
      <c r="E1327" s="57" t="s">
        <v>39</v>
      </c>
      <c r="F1327" s="59">
        <v>0.046</v>
      </c>
      <c r="G1327" s="60">
        <v>18.28</v>
      </c>
      <c r="H1327" s="60">
        <v>0.84</v>
      </c>
      <c r="I1327" s="45"/>
      <c r="J1327" s="45"/>
    </row>
    <row r="1328" ht="30.0" customHeight="1">
      <c r="A1328" s="57" t="s">
        <v>898</v>
      </c>
      <c r="B1328" s="57" t="s">
        <v>1851</v>
      </c>
      <c r="C1328" s="57" t="s">
        <v>894</v>
      </c>
      <c r="D1328" s="58" t="s">
        <v>1852</v>
      </c>
      <c r="E1328" s="57" t="s">
        <v>39</v>
      </c>
      <c r="F1328" s="59">
        <v>0.023</v>
      </c>
      <c r="G1328" s="60">
        <v>2.41</v>
      </c>
      <c r="H1328" s="60">
        <v>0.05</v>
      </c>
      <c r="I1328" s="45"/>
      <c r="J1328" s="45"/>
    </row>
    <row r="1329" ht="30.0" customHeight="1">
      <c r="A1329" s="57" t="s">
        <v>898</v>
      </c>
      <c r="B1329" s="57" t="s">
        <v>1855</v>
      </c>
      <c r="C1329" s="57" t="s">
        <v>894</v>
      </c>
      <c r="D1329" s="58" t="s">
        <v>1856</v>
      </c>
      <c r="E1329" s="57" t="s">
        <v>39</v>
      </c>
      <c r="F1329" s="59">
        <v>0.011</v>
      </c>
      <c r="G1329" s="60">
        <v>63.46</v>
      </c>
      <c r="H1329" s="60">
        <v>0.69</v>
      </c>
      <c r="I1329" s="45"/>
      <c r="J1329" s="45"/>
    </row>
    <row r="1330" ht="30.0" customHeight="1">
      <c r="A1330" s="50"/>
      <c r="B1330" s="50"/>
      <c r="C1330" s="50"/>
      <c r="D1330" s="51"/>
      <c r="E1330" s="50"/>
      <c r="F1330" s="50"/>
      <c r="G1330" s="52"/>
      <c r="H1330" s="52"/>
      <c r="I1330" s="45"/>
      <c r="J1330" s="45"/>
    </row>
    <row r="1331" ht="30.0" customHeight="1">
      <c r="A1331" s="42" t="s">
        <v>2036</v>
      </c>
      <c r="B1331" s="42" t="s">
        <v>882</v>
      </c>
      <c r="C1331" s="42" t="s">
        <v>883</v>
      </c>
      <c r="D1331" s="43" t="s">
        <v>884</v>
      </c>
      <c r="E1331" s="42" t="s">
        <v>885</v>
      </c>
      <c r="F1331" s="42" t="s">
        <v>886</v>
      </c>
      <c r="G1331" s="44" t="s">
        <v>887</v>
      </c>
      <c r="H1331" s="44" t="s">
        <v>888</v>
      </c>
      <c r="I1331" s="45"/>
      <c r="J1331" s="45"/>
    </row>
    <row r="1332" ht="30.0" customHeight="1">
      <c r="A1332" s="53" t="s">
        <v>889</v>
      </c>
      <c r="B1332" s="53" t="s">
        <v>2037</v>
      </c>
      <c r="C1332" s="53" t="s">
        <v>894</v>
      </c>
      <c r="D1332" s="54" t="s">
        <v>2038</v>
      </c>
      <c r="E1332" s="53" t="s">
        <v>39</v>
      </c>
      <c r="F1332" s="55"/>
      <c r="G1332" s="56"/>
      <c r="H1332" s="56">
        <v>104.45</v>
      </c>
      <c r="I1332" s="61"/>
      <c r="J1332" s="61"/>
    </row>
    <row r="1333" ht="30.0" customHeight="1">
      <c r="A1333" s="57" t="s">
        <v>895</v>
      </c>
      <c r="B1333" s="57" t="s">
        <v>1672</v>
      </c>
      <c r="C1333" s="57" t="s">
        <v>894</v>
      </c>
      <c r="D1333" s="58" t="s">
        <v>1673</v>
      </c>
      <c r="E1333" s="57" t="s">
        <v>946</v>
      </c>
      <c r="F1333" s="59">
        <v>0.308</v>
      </c>
      <c r="G1333" s="60">
        <v>24.52</v>
      </c>
      <c r="H1333" s="60">
        <v>7.55</v>
      </c>
      <c r="I1333" s="45"/>
      <c r="J1333" s="45"/>
    </row>
    <row r="1334" ht="30.0" customHeight="1">
      <c r="A1334" s="57" t="s">
        <v>895</v>
      </c>
      <c r="B1334" s="57" t="s">
        <v>1670</v>
      </c>
      <c r="C1334" s="57" t="s">
        <v>894</v>
      </c>
      <c r="D1334" s="58" t="s">
        <v>1671</v>
      </c>
      <c r="E1334" s="57" t="s">
        <v>946</v>
      </c>
      <c r="F1334" s="59">
        <v>0.308</v>
      </c>
      <c r="G1334" s="60">
        <v>19.54</v>
      </c>
      <c r="H1334" s="60">
        <v>6.01</v>
      </c>
      <c r="I1334" s="45"/>
      <c r="J1334" s="45"/>
    </row>
    <row r="1335" ht="30.0" customHeight="1">
      <c r="A1335" s="57" t="s">
        <v>898</v>
      </c>
      <c r="B1335" s="57" t="s">
        <v>1849</v>
      </c>
      <c r="C1335" s="57" t="s">
        <v>894</v>
      </c>
      <c r="D1335" s="58" t="s">
        <v>1850</v>
      </c>
      <c r="E1335" s="57" t="s">
        <v>39</v>
      </c>
      <c r="F1335" s="59">
        <v>0.194</v>
      </c>
      <c r="G1335" s="60">
        <v>18.28</v>
      </c>
      <c r="H1335" s="60">
        <v>3.54</v>
      </c>
      <c r="I1335" s="45"/>
      <c r="J1335" s="45"/>
    </row>
    <row r="1336" ht="30.0" customHeight="1">
      <c r="A1336" s="57" t="s">
        <v>898</v>
      </c>
      <c r="B1336" s="57" t="s">
        <v>2039</v>
      </c>
      <c r="C1336" s="57" t="s">
        <v>894</v>
      </c>
      <c r="D1336" s="58" t="s">
        <v>2040</v>
      </c>
      <c r="E1336" s="57" t="s">
        <v>39</v>
      </c>
      <c r="F1336" s="59">
        <v>1.0</v>
      </c>
      <c r="G1336" s="60">
        <v>83.99</v>
      </c>
      <c r="H1336" s="60">
        <v>83.99</v>
      </c>
      <c r="I1336" s="45"/>
      <c r="J1336" s="45"/>
    </row>
    <row r="1337" ht="30.0" customHeight="1">
      <c r="A1337" s="57" t="s">
        <v>898</v>
      </c>
      <c r="B1337" s="57" t="s">
        <v>1851</v>
      </c>
      <c r="C1337" s="57" t="s">
        <v>894</v>
      </c>
      <c r="D1337" s="58" t="s">
        <v>1852</v>
      </c>
      <c r="E1337" s="57" t="s">
        <v>39</v>
      </c>
      <c r="F1337" s="59">
        <v>0.031</v>
      </c>
      <c r="G1337" s="60">
        <v>2.41</v>
      </c>
      <c r="H1337" s="60">
        <v>0.07</v>
      </c>
      <c r="I1337" s="45"/>
      <c r="J1337" s="45"/>
    </row>
    <row r="1338" ht="30.0" customHeight="1">
      <c r="A1338" s="57" t="s">
        <v>898</v>
      </c>
      <c r="B1338" s="57" t="s">
        <v>1855</v>
      </c>
      <c r="C1338" s="57" t="s">
        <v>894</v>
      </c>
      <c r="D1338" s="58" t="s">
        <v>1856</v>
      </c>
      <c r="E1338" s="57" t="s">
        <v>39</v>
      </c>
      <c r="F1338" s="59">
        <v>0.052</v>
      </c>
      <c r="G1338" s="60">
        <v>63.46</v>
      </c>
      <c r="H1338" s="60">
        <v>3.29</v>
      </c>
      <c r="I1338" s="45"/>
      <c r="J1338" s="45"/>
    </row>
    <row r="1339" ht="30.0" customHeight="1">
      <c r="A1339" s="50"/>
      <c r="B1339" s="50"/>
      <c r="C1339" s="50"/>
      <c r="D1339" s="51"/>
      <c r="E1339" s="50"/>
      <c r="F1339" s="50"/>
      <c r="G1339" s="52"/>
      <c r="H1339" s="52"/>
      <c r="I1339" s="45"/>
      <c r="J1339" s="45"/>
    </row>
    <row r="1340" ht="30.0" customHeight="1">
      <c r="A1340" s="42" t="s">
        <v>2041</v>
      </c>
      <c r="B1340" s="42" t="s">
        <v>882</v>
      </c>
      <c r="C1340" s="42" t="s">
        <v>883</v>
      </c>
      <c r="D1340" s="43" t="s">
        <v>884</v>
      </c>
      <c r="E1340" s="42" t="s">
        <v>885</v>
      </c>
      <c r="F1340" s="42" t="s">
        <v>886</v>
      </c>
      <c r="G1340" s="44" t="s">
        <v>887</v>
      </c>
      <c r="H1340" s="44" t="s">
        <v>888</v>
      </c>
      <c r="I1340" s="45"/>
      <c r="J1340" s="45"/>
    </row>
    <row r="1341" ht="30.0" customHeight="1">
      <c r="A1341" s="53" t="s">
        <v>889</v>
      </c>
      <c r="B1341" s="53" t="s">
        <v>2042</v>
      </c>
      <c r="C1341" s="53" t="s">
        <v>894</v>
      </c>
      <c r="D1341" s="54" t="s">
        <v>2043</v>
      </c>
      <c r="E1341" s="53" t="s">
        <v>39</v>
      </c>
      <c r="F1341" s="55"/>
      <c r="G1341" s="56"/>
      <c r="H1341" s="56">
        <v>346.52</v>
      </c>
      <c r="I1341" s="61"/>
      <c r="J1341" s="61"/>
    </row>
    <row r="1342" ht="30.0" customHeight="1">
      <c r="A1342" s="57" t="s">
        <v>895</v>
      </c>
      <c r="B1342" s="57" t="s">
        <v>1672</v>
      </c>
      <c r="C1342" s="57" t="s">
        <v>894</v>
      </c>
      <c r="D1342" s="58" t="s">
        <v>1673</v>
      </c>
      <c r="E1342" s="57" t="s">
        <v>946</v>
      </c>
      <c r="F1342" s="59">
        <v>0.308</v>
      </c>
      <c r="G1342" s="60">
        <v>24.52</v>
      </c>
      <c r="H1342" s="60">
        <v>7.55</v>
      </c>
      <c r="I1342" s="45"/>
      <c r="J1342" s="45"/>
    </row>
    <row r="1343" ht="30.0" customHeight="1">
      <c r="A1343" s="57" t="s">
        <v>895</v>
      </c>
      <c r="B1343" s="57" t="s">
        <v>1670</v>
      </c>
      <c r="C1343" s="57" t="s">
        <v>894</v>
      </c>
      <c r="D1343" s="58" t="s">
        <v>1671</v>
      </c>
      <c r="E1343" s="57" t="s">
        <v>946</v>
      </c>
      <c r="F1343" s="59">
        <v>0.308</v>
      </c>
      <c r="G1343" s="60">
        <v>19.54</v>
      </c>
      <c r="H1343" s="60">
        <v>6.01</v>
      </c>
      <c r="I1343" s="45"/>
      <c r="J1343" s="45"/>
    </row>
    <row r="1344" ht="30.0" customHeight="1">
      <c r="A1344" s="57" t="s">
        <v>898</v>
      </c>
      <c r="B1344" s="57" t="s">
        <v>2044</v>
      </c>
      <c r="C1344" s="57" t="s">
        <v>894</v>
      </c>
      <c r="D1344" s="58" t="s">
        <v>2045</v>
      </c>
      <c r="E1344" s="57" t="s">
        <v>39</v>
      </c>
      <c r="F1344" s="59">
        <v>1.0</v>
      </c>
      <c r="G1344" s="60">
        <v>326.06</v>
      </c>
      <c r="H1344" s="60">
        <v>326.06</v>
      </c>
      <c r="I1344" s="45"/>
      <c r="J1344" s="45"/>
    </row>
    <row r="1345" ht="30.0" customHeight="1">
      <c r="A1345" s="57" t="s">
        <v>898</v>
      </c>
      <c r="B1345" s="57" t="s">
        <v>1849</v>
      </c>
      <c r="C1345" s="57" t="s">
        <v>894</v>
      </c>
      <c r="D1345" s="58" t="s">
        <v>1850</v>
      </c>
      <c r="E1345" s="57" t="s">
        <v>39</v>
      </c>
      <c r="F1345" s="59">
        <v>0.194</v>
      </c>
      <c r="G1345" s="60">
        <v>18.28</v>
      </c>
      <c r="H1345" s="60">
        <v>3.54</v>
      </c>
      <c r="I1345" s="45"/>
      <c r="J1345" s="45"/>
    </row>
    <row r="1346" ht="30.0" customHeight="1">
      <c r="A1346" s="57" t="s">
        <v>898</v>
      </c>
      <c r="B1346" s="57" t="s">
        <v>1851</v>
      </c>
      <c r="C1346" s="57" t="s">
        <v>894</v>
      </c>
      <c r="D1346" s="58" t="s">
        <v>1852</v>
      </c>
      <c r="E1346" s="57" t="s">
        <v>39</v>
      </c>
      <c r="F1346" s="59">
        <v>0.031</v>
      </c>
      <c r="G1346" s="60">
        <v>2.41</v>
      </c>
      <c r="H1346" s="60">
        <v>0.07</v>
      </c>
      <c r="I1346" s="45"/>
      <c r="J1346" s="45"/>
    </row>
    <row r="1347" ht="30.0" customHeight="1">
      <c r="A1347" s="57" t="s">
        <v>898</v>
      </c>
      <c r="B1347" s="57" t="s">
        <v>1855</v>
      </c>
      <c r="C1347" s="57" t="s">
        <v>894</v>
      </c>
      <c r="D1347" s="58" t="s">
        <v>1856</v>
      </c>
      <c r="E1347" s="57" t="s">
        <v>39</v>
      </c>
      <c r="F1347" s="59">
        <v>0.052</v>
      </c>
      <c r="G1347" s="60">
        <v>63.46</v>
      </c>
      <c r="H1347" s="60">
        <v>3.29</v>
      </c>
      <c r="I1347" s="45"/>
      <c r="J1347" s="45"/>
    </row>
    <row r="1348" ht="30.0" customHeight="1">
      <c r="A1348" s="50"/>
      <c r="B1348" s="50"/>
      <c r="C1348" s="50"/>
      <c r="D1348" s="51"/>
      <c r="E1348" s="50"/>
      <c r="F1348" s="50"/>
      <c r="G1348" s="52"/>
      <c r="H1348" s="52"/>
      <c r="I1348" s="45"/>
      <c r="J1348" s="45"/>
    </row>
    <row r="1349" ht="30.0" customHeight="1">
      <c r="A1349" s="42" t="s">
        <v>2046</v>
      </c>
      <c r="B1349" s="42" t="s">
        <v>882</v>
      </c>
      <c r="C1349" s="42" t="s">
        <v>883</v>
      </c>
      <c r="D1349" s="43" t="s">
        <v>884</v>
      </c>
      <c r="E1349" s="42" t="s">
        <v>885</v>
      </c>
      <c r="F1349" s="42" t="s">
        <v>886</v>
      </c>
      <c r="G1349" s="44" t="s">
        <v>887</v>
      </c>
      <c r="H1349" s="44" t="s">
        <v>888</v>
      </c>
      <c r="I1349" s="45"/>
      <c r="J1349" s="45"/>
    </row>
    <row r="1350" ht="30.0" customHeight="1">
      <c r="A1350" s="53" t="s">
        <v>889</v>
      </c>
      <c r="B1350" s="53" t="s">
        <v>2047</v>
      </c>
      <c r="C1350" s="53" t="s">
        <v>894</v>
      </c>
      <c r="D1350" s="54" t="s">
        <v>2048</v>
      </c>
      <c r="E1350" s="53" t="s">
        <v>39</v>
      </c>
      <c r="F1350" s="55"/>
      <c r="G1350" s="56"/>
      <c r="H1350" s="56">
        <v>49.75</v>
      </c>
      <c r="I1350" s="61"/>
      <c r="J1350" s="61"/>
    </row>
    <row r="1351" ht="30.0" customHeight="1">
      <c r="A1351" s="57" t="s">
        <v>895</v>
      </c>
      <c r="B1351" s="57" t="s">
        <v>1672</v>
      </c>
      <c r="C1351" s="57" t="s">
        <v>894</v>
      </c>
      <c r="D1351" s="58" t="s">
        <v>1673</v>
      </c>
      <c r="E1351" s="57" t="s">
        <v>946</v>
      </c>
      <c r="F1351" s="59">
        <v>0.181</v>
      </c>
      <c r="G1351" s="60">
        <v>24.52</v>
      </c>
      <c r="H1351" s="60">
        <v>4.43</v>
      </c>
      <c r="I1351" s="45"/>
      <c r="J1351" s="45"/>
    </row>
    <row r="1352" ht="30.0" customHeight="1">
      <c r="A1352" s="57" t="s">
        <v>895</v>
      </c>
      <c r="B1352" s="57" t="s">
        <v>1670</v>
      </c>
      <c r="C1352" s="57" t="s">
        <v>894</v>
      </c>
      <c r="D1352" s="58" t="s">
        <v>1671</v>
      </c>
      <c r="E1352" s="57" t="s">
        <v>946</v>
      </c>
      <c r="F1352" s="59">
        <v>0.181</v>
      </c>
      <c r="G1352" s="60">
        <v>19.54</v>
      </c>
      <c r="H1352" s="60">
        <v>3.53</v>
      </c>
      <c r="I1352" s="45"/>
      <c r="J1352" s="45"/>
    </row>
    <row r="1353" ht="30.0" customHeight="1">
      <c r="A1353" s="57" t="s">
        <v>898</v>
      </c>
      <c r="B1353" s="57" t="s">
        <v>2049</v>
      </c>
      <c r="C1353" s="57" t="s">
        <v>894</v>
      </c>
      <c r="D1353" s="58" t="s">
        <v>2050</v>
      </c>
      <c r="E1353" s="57" t="s">
        <v>39</v>
      </c>
      <c r="F1353" s="59">
        <v>1.0</v>
      </c>
      <c r="G1353" s="60">
        <v>34.92</v>
      </c>
      <c r="H1353" s="60">
        <v>34.92</v>
      </c>
      <c r="I1353" s="45"/>
      <c r="J1353" s="45"/>
    </row>
    <row r="1354" ht="30.0" customHeight="1">
      <c r="A1354" s="57" t="s">
        <v>898</v>
      </c>
      <c r="B1354" s="57" t="s">
        <v>1849</v>
      </c>
      <c r="C1354" s="57" t="s">
        <v>894</v>
      </c>
      <c r="D1354" s="58" t="s">
        <v>1850</v>
      </c>
      <c r="E1354" s="57" t="s">
        <v>39</v>
      </c>
      <c r="F1354" s="59">
        <v>0.194</v>
      </c>
      <c r="G1354" s="60">
        <v>18.28</v>
      </c>
      <c r="H1354" s="60">
        <v>3.54</v>
      </c>
      <c r="I1354" s="45"/>
      <c r="J1354" s="45"/>
    </row>
    <row r="1355" ht="30.0" customHeight="1">
      <c r="A1355" s="57" t="s">
        <v>898</v>
      </c>
      <c r="B1355" s="57" t="s">
        <v>1851</v>
      </c>
      <c r="C1355" s="57" t="s">
        <v>894</v>
      </c>
      <c r="D1355" s="58" t="s">
        <v>1852</v>
      </c>
      <c r="E1355" s="57" t="s">
        <v>39</v>
      </c>
      <c r="F1355" s="59">
        <v>0.018</v>
      </c>
      <c r="G1355" s="60">
        <v>2.41</v>
      </c>
      <c r="H1355" s="60">
        <v>0.04</v>
      </c>
      <c r="I1355" s="45"/>
      <c r="J1355" s="45"/>
    </row>
    <row r="1356" ht="30.0" customHeight="1">
      <c r="A1356" s="57" t="s">
        <v>898</v>
      </c>
      <c r="B1356" s="57" t="s">
        <v>1855</v>
      </c>
      <c r="C1356" s="57" t="s">
        <v>894</v>
      </c>
      <c r="D1356" s="58" t="s">
        <v>1856</v>
      </c>
      <c r="E1356" s="57" t="s">
        <v>39</v>
      </c>
      <c r="F1356" s="59">
        <v>0.052</v>
      </c>
      <c r="G1356" s="60">
        <v>63.46</v>
      </c>
      <c r="H1356" s="60">
        <v>3.29</v>
      </c>
      <c r="I1356" s="45"/>
      <c r="J1356" s="45"/>
    </row>
    <row r="1357" ht="30.0" customHeight="1">
      <c r="A1357" s="50"/>
      <c r="B1357" s="50"/>
      <c r="C1357" s="50"/>
      <c r="D1357" s="51"/>
      <c r="E1357" s="50"/>
      <c r="F1357" s="50"/>
      <c r="G1357" s="52"/>
      <c r="H1357" s="52"/>
      <c r="I1357" s="45"/>
      <c r="J1357" s="45"/>
    </row>
    <row r="1358" ht="30.0" customHeight="1">
      <c r="A1358" s="42" t="s">
        <v>2051</v>
      </c>
      <c r="B1358" s="42" t="s">
        <v>882</v>
      </c>
      <c r="C1358" s="42" t="s">
        <v>883</v>
      </c>
      <c r="D1358" s="43" t="s">
        <v>884</v>
      </c>
      <c r="E1358" s="42" t="s">
        <v>885</v>
      </c>
      <c r="F1358" s="42" t="s">
        <v>886</v>
      </c>
      <c r="G1358" s="44" t="s">
        <v>887</v>
      </c>
      <c r="H1358" s="44" t="s">
        <v>888</v>
      </c>
      <c r="I1358" s="45"/>
      <c r="J1358" s="45"/>
    </row>
    <row r="1359" ht="30.0" customHeight="1">
      <c r="A1359" s="53" t="s">
        <v>889</v>
      </c>
      <c r="B1359" s="53" t="s">
        <v>2052</v>
      </c>
      <c r="C1359" s="53" t="s">
        <v>894</v>
      </c>
      <c r="D1359" s="54" t="s">
        <v>2053</v>
      </c>
      <c r="E1359" s="53" t="s">
        <v>39</v>
      </c>
      <c r="F1359" s="55"/>
      <c r="G1359" s="56"/>
      <c r="H1359" s="56">
        <v>9.95</v>
      </c>
      <c r="I1359" s="61"/>
      <c r="J1359" s="61"/>
    </row>
    <row r="1360" ht="30.0" customHeight="1">
      <c r="A1360" s="57" t="s">
        <v>895</v>
      </c>
      <c r="B1360" s="57" t="s">
        <v>2054</v>
      </c>
      <c r="C1360" s="57" t="s">
        <v>894</v>
      </c>
      <c r="D1360" s="58" t="s">
        <v>2055</v>
      </c>
      <c r="E1360" s="57" t="s">
        <v>953</v>
      </c>
      <c r="F1360" s="59">
        <v>0.0878</v>
      </c>
      <c r="G1360" s="60">
        <v>0.66</v>
      </c>
      <c r="H1360" s="60">
        <v>0.05</v>
      </c>
      <c r="I1360" s="45"/>
      <c r="J1360" s="45"/>
    </row>
    <row r="1361" ht="30.0" customHeight="1">
      <c r="A1361" s="57" t="s">
        <v>895</v>
      </c>
      <c r="B1361" s="57" t="s">
        <v>1672</v>
      </c>
      <c r="C1361" s="57" t="s">
        <v>894</v>
      </c>
      <c r="D1361" s="58" t="s">
        <v>1673</v>
      </c>
      <c r="E1361" s="57" t="s">
        <v>946</v>
      </c>
      <c r="F1361" s="59">
        <v>0.1282</v>
      </c>
      <c r="G1361" s="60">
        <v>24.52</v>
      </c>
      <c r="H1361" s="60">
        <v>3.14</v>
      </c>
      <c r="I1361" s="45"/>
      <c r="J1361" s="45"/>
    </row>
    <row r="1362" ht="30.0" customHeight="1">
      <c r="A1362" s="57" t="s">
        <v>895</v>
      </c>
      <c r="B1362" s="57" t="s">
        <v>1670</v>
      </c>
      <c r="C1362" s="57" t="s">
        <v>894</v>
      </c>
      <c r="D1362" s="58" t="s">
        <v>1671</v>
      </c>
      <c r="E1362" s="57" t="s">
        <v>946</v>
      </c>
      <c r="F1362" s="59">
        <v>0.1282</v>
      </c>
      <c r="G1362" s="60">
        <v>19.54</v>
      </c>
      <c r="H1362" s="60">
        <v>2.5</v>
      </c>
      <c r="I1362" s="45"/>
      <c r="J1362" s="45"/>
    </row>
    <row r="1363" ht="30.0" customHeight="1">
      <c r="A1363" s="57" t="s">
        <v>898</v>
      </c>
      <c r="B1363" s="57" t="s">
        <v>2056</v>
      </c>
      <c r="C1363" s="57" t="s">
        <v>894</v>
      </c>
      <c r="D1363" s="58" t="s">
        <v>2057</v>
      </c>
      <c r="E1363" s="57" t="s">
        <v>39</v>
      </c>
      <c r="F1363" s="59">
        <v>1.0</v>
      </c>
      <c r="G1363" s="60">
        <v>4.26</v>
      </c>
      <c r="H1363" s="60">
        <v>4.26</v>
      </c>
      <c r="I1363" s="45"/>
      <c r="J1363" s="45"/>
    </row>
    <row r="1364" ht="30.0" customHeight="1">
      <c r="A1364" s="50"/>
      <c r="B1364" s="50"/>
      <c r="C1364" s="50"/>
      <c r="D1364" s="51"/>
      <c r="E1364" s="50"/>
      <c r="F1364" s="50"/>
      <c r="G1364" s="52"/>
      <c r="H1364" s="52"/>
      <c r="I1364" s="45"/>
      <c r="J1364" s="45"/>
    </row>
    <row r="1365" ht="30.0" customHeight="1">
      <c r="A1365" s="42" t="s">
        <v>2058</v>
      </c>
      <c r="B1365" s="42" t="s">
        <v>882</v>
      </c>
      <c r="C1365" s="42" t="s">
        <v>883</v>
      </c>
      <c r="D1365" s="43" t="s">
        <v>884</v>
      </c>
      <c r="E1365" s="42" t="s">
        <v>885</v>
      </c>
      <c r="F1365" s="42" t="s">
        <v>886</v>
      </c>
      <c r="G1365" s="44" t="s">
        <v>887</v>
      </c>
      <c r="H1365" s="44" t="s">
        <v>888</v>
      </c>
      <c r="I1365" s="45"/>
      <c r="J1365" s="45"/>
    </row>
    <row r="1366" ht="30.0" customHeight="1">
      <c r="A1366" s="53" t="s">
        <v>889</v>
      </c>
      <c r="B1366" s="53" t="s">
        <v>2059</v>
      </c>
      <c r="C1366" s="53" t="s">
        <v>894</v>
      </c>
      <c r="D1366" s="54" t="s">
        <v>2060</v>
      </c>
      <c r="E1366" s="53" t="s">
        <v>39</v>
      </c>
      <c r="F1366" s="55"/>
      <c r="G1366" s="56"/>
      <c r="H1366" s="56">
        <v>9.55</v>
      </c>
      <c r="I1366" s="61"/>
      <c r="J1366" s="61"/>
    </row>
    <row r="1367" ht="30.0" customHeight="1">
      <c r="A1367" s="57" t="s">
        <v>895</v>
      </c>
      <c r="B1367" s="57" t="s">
        <v>1672</v>
      </c>
      <c r="C1367" s="57" t="s">
        <v>894</v>
      </c>
      <c r="D1367" s="58" t="s">
        <v>1673</v>
      </c>
      <c r="E1367" s="57" t="s">
        <v>946</v>
      </c>
      <c r="F1367" s="59">
        <v>0.1181</v>
      </c>
      <c r="G1367" s="60">
        <v>24.52</v>
      </c>
      <c r="H1367" s="60">
        <v>2.89</v>
      </c>
      <c r="I1367" s="45"/>
      <c r="J1367" s="45"/>
    </row>
    <row r="1368" ht="30.0" customHeight="1">
      <c r="A1368" s="57" t="s">
        <v>895</v>
      </c>
      <c r="B1368" s="57" t="s">
        <v>1670</v>
      </c>
      <c r="C1368" s="57" t="s">
        <v>894</v>
      </c>
      <c r="D1368" s="58" t="s">
        <v>1671</v>
      </c>
      <c r="E1368" s="57" t="s">
        <v>946</v>
      </c>
      <c r="F1368" s="59">
        <v>0.1181</v>
      </c>
      <c r="G1368" s="60">
        <v>19.54</v>
      </c>
      <c r="H1368" s="60">
        <v>2.3</v>
      </c>
      <c r="I1368" s="45"/>
      <c r="J1368" s="45"/>
    </row>
    <row r="1369" ht="30.0" customHeight="1">
      <c r="A1369" s="57" t="s">
        <v>898</v>
      </c>
      <c r="B1369" s="57" t="s">
        <v>1882</v>
      </c>
      <c r="C1369" s="57" t="s">
        <v>894</v>
      </c>
      <c r="D1369" s="58" t="s">
        <v>1883</v>
      </c>
      <c r="E1369" s="57" t="s">
        <v>39</v>
      </c>
      <c r="F1369" s="59">
        <v>0.0106</v>
      </c>
      <c r="G1369" s="60">
        <v>56.01</v>
      </c>
      <c r="H1369" s="60">
        <v>0.59</v>
      </c>
      <c r="I1369" s="45"/>
      <c r="J1369" s="45"/>
    </row>
    <row r="1370" ht="30.0" customHeight="1">
      <c r="A1370" s="57" t="s">
        <v>898</v>
      </c>
      <c r="B1370" s="57" t="s">
        <v>2061</v>
      </c>
      <c r="C1370" s="57" t="s">
        <v>894</v>
      </c>
      <c r="D1370" s="58" t="s">
        <v>2062</v>
      </c>
      <c r="E1370" s="57" t="s">
        <v>39</v>
      </c>
      <c r="F1370" s="59">
        <v>1.0</v>
      </c>
      <c r="G1370" s="60">
        <v>2.89</v>
      </c>
      <c r="H1370" s="60">
        <v>2.89</v>
      </c>
      <c r="I1370" s="45"/>
      <c r="J1370" s="45"/>
    </row>
    <row r="1371" ht="30.0" customHeight="1">
      <c r="A1371" s="57" t="s">
        <v>898</v>
      </c>
      <c r="B1371" s="57" t="s">
        <v>1851</v>
      </c>
      <c r="C1371" s="57" t="s">
        <v>894</v>
      </c>
      <c r="D1371" s="58" t="s">
        <v>1852</v>
      </c>
      <c r="E1371" s="57" t="s">
        <v>39</v>
      </c>
      <c r="F1371" s="59">
        <v>0.0394</v>
      </c>
      <c r="G1371" s="60">
        <v>2.41</v>
      </c>
      <c r="H1371" s="60">
        <v>0.09</v>
      </c>
      <c r="I1371" s="45"/>
      <c r="J1371" s="45"/>
    </row>
    <row r="1372" ht="30.0" customHeight="1">
      <c r="A1372" s="57" t="s">
        <v>898</v>
      </c>
      <c r="B1372" s="57" t="s">
        <v>1855</v>
      </c>
      <c r="C1372" s="57" t="s">
        <v>894</v>
      </c>
      <c r="D1372" s="58" t="s">
        <v>1856</v>
      </c>
      <c r="E1372" s="57" t="s">
        <v>39</v>
      </c>
      <c r="F1372" s="59">
        <v>0.0125</v>
      </c>
      <c r="G1372" s="60">
        <v>63.46</v>
      </c>
      <c r="H1372" s="60">
        <v>0.79</v>
      </c>
      <c r="I1372" s="45"/>
      <c r="J1372" s="45"/>
    </row>
    <row r="1373" ht="30.0" customHeight="1">
      <c r="A1373" s="50"/>
      <c r="B1373" s="50"/>
      <c r="C1373" s="50"/>
      <c r="D1373" s="51"/>
      <c r="E1373" s="50"/>
      <c r="F1373" s="50"/>
      <c r="G1373" s="52"/>
      <c r="H1373" s="52"/>
      <c r="I1373" s="45"/>
      <c r="J1373" s="45"/>
    </row>
    <row r="1374" ht="30.0" customHeight="1">
      <c r="A1374" s="42" t="s">
        <v>2063</v>
      </c>
      <c r="B1374" s="42" t="s">
        <v>882</v>
      </c>
      <c r="C1374" s="42" t="s">
        <v>883</v>
      </c>
      <c r="D1374" s="43" t="s">
        <v>884</v>
      </c>
      <c r="E1374" s="42" t="s">
        <v>885</v>
      </c>
      <c r="F1374" s="42" t="s">
        <v>886</v>
      </c>
      <c r="G1374" s="44" t="s">
        <v>887</v>
      </c>
      <c r="H1374" s="44" t="s">
        <v>888</v>
      </c>
      <c r="I1374" s="45"/>
      <c r="J1374" s="45"/>
    </row>
    <row r="1375" ht="30.0" customHeight="1">
      <c r="A1375" s="53" t="s">
        <v>889</v>
      </c>
      <c r="B1375" s="53" t="s">
        <v>2064</v>
      </c>
      <c r="C1375" s="53" t="s">
        <v>894</v>
      </c>
      <c r="D1375" s="54" t="s">
        <v>2065</v>
      </c>
      <c r="E1375" s="53" t="s">
        <v>39</v>
      </c>
      <c r="F1375" s="55"/>
      <c r="G1375" s="56"/>
      <c r="H1375" s="56">
        <v>13.75</v>
      </c>
      <c r="I1375" s="61"/>
      <c r="J1375" s="61"/>
    </row>
    <row r="1376" ht="30.0" customHeight="1">
      <c r="A1376" s="57" t="s">
        <v>895</v>
      </c>
      <c r="B1376" s="57" t="s">
        <v>1672</v>
      </c>
      <c r="C1376" s="57" t="s">
        <v>894</v>
      </c>
      <c r="D1376" s="58" t="s">
        <v>1673</v>
      </c>
      <c r="E1376" s="57" t="s">
        <v>946</v>
      </c>
      <c r="F1376" s="59">
        <v>0.0361</v>
      </c>
      <c r="G1376" s="60">
        <v>24.52</v>
      </c>
      <c r="H1376" s="60">
        <v>0.88</v>
      </c>
      <c r="I1376" s="45"/>
      <c r="J1376" s="45"/>
    </row>
    <row r="1377" ht="30.0" customHeight="1">
      <c r="A1377" s="57" t="s">
        <v>895</v>
      </c>
      <c r="B1377" s="57" t="s">
        <v>1670</v>
      </c>
      <c r="C1377" s="57" t="s">
        <v>894</v>
      </c>
      <c r="D1377" s="58" t="s">
        <v>1671</v>
      </c>
      <c r="E1377" s="57" t="s">
        <v>946</v>
      </c>
      <c r="F1377" s="59">
        <v>0.0361</v>
      </c>
      <c r="G1377" s="60">
        <v>19.54</v>
      </c>
      <c r="H1377" s="60">
        <v>0.7</v>
      </c>
      <c r="I1377" s="45"/>
      <c r="J1377" s="45"/>
    </row>
    <row r="1378" ht="30.0" customHeight="1">
      <c r="A1378" s="57" t="s">
        <v>898</v>
      </c>
      <c r="B1378" s="57" t="s">
        <v>2066</v>
      </c>
      <c r="C1378" s="57" t="s">
        <v>894</v>
      </c>
      <c r="D1378" s="58" t="s">
        <v>2067</v>
      </c>
      <c r="E1378" s="57" t="s">
        <v>39</v>
      </c>
      <c r="F1378" s="59">
        <v>1.0</v>
      </c>
      <c r="G1378" s="60">
        <v>8.57</v>
      </c>
      <c r="H1378" s="60">
        <v>8.57</v>
      </c>
      <c r="I1378" s="45"/>
      <c r="J1378" s="45"/>
    </row>
    <row r="1379" ht="30.0" customHeight="1">
      <c r="A1379" s="57" t="s">
        <v>898</v>
      </c>
      <c r="B1379" s="57" t="s">
        <v>1985</v>
      </c>
      <c r="C1379" s="57" t="s">
        <v>894</v>
      </c>
      <c r="D1379" s="58" t="s">
        <v>1986</v>
      </c>
      <c r="E1379" s="57" t="s">
        <v>39</v>
      </c>
      <c r="F1379" s="59">
        <v>1.0</v>
      </c>
      <c r="G1379" s="60">
        <v>2.26</v>
      </c>
      <c r="H1379" s="60">
        <v>2.26</v>
      </c>
      <c r="I1379" s="45"/>
      <c r="J1379" s="45"/>
    </row>
    <row r="1380" ht="30.0" customHeight="1">
      <c r="A1380" s="57" t="s">
        <v>898</v>
      </c>
      <c r="B1380" s="57" t="s">
        <v>1882</v>
      </c>
      <c r="C1380" s="57" t="s">
        <v>894</v>
      </c>
      <c r="D1380" s="58" t="s">
        <v>1883</v>
      </c>
      <c r="E1380" s="57" t="s">
        <v>39</v>
      </c>
      <c r="F1380" s="59">
        <v>0.0049</v>
      </c>
      <c r="G1380" s="60">
        <v>56.01</v>
      </c>
      <c r="H1380" s="60">
        <v>0.27</v>
      </c>
      <c r="I1380" s="45"/>
      <c r="J1380" s="45"/>
    </row>
    <row r="1381" ht="30.0" customHeight="1">
      <c r="A1381" s="57" t="s">
        <v>898</v>
      </c>
      <c r="B1381" s="57" t="s">
        <v>1851</v>
      </c>
      <c r="C1381" s="57" t="s">
        <v>894</v>
      </c>
      <c r="D1381" s="58" t="s">
        <v>1852</v>
      </c>
      <c r="E1381" s="57" t="s">
        <v>39</v>
      </c>
      <c r="F1381" s="59">
        <v>0.013</v>
      </c>
      <c r="G1381" s="60">
        <v>2.41</v>
      </c>
      <c r="H1381" s="60">
        <v>0.03</v>
      </c>
      <c r="I1381" s="45"/>
      <c r="J1381" s="45"/>
    </row>
    <row r="1382" ht="30.0" customHeight="1">
      <c r="A1382" s="57" t="s">
        <v>898</v>
      </c>
      <c r="B1382" s="57" t="s">
        <v>1916</v>
      </c>
      <c r="C1382" s="57" t="s">
        <v>894</v>
      </c>
      <c r="D1382" s="58" t="s">
        <v>1917</v>
      </c>
      <c r="E1382" s="57" t="s">
        <v>39</v>
      </c>
      <c r="F1382" s="59">
        <v>0.025</v>
      </c>
      <c r="G1382" s="60">
        <v>23.12</v>
      </c>
      <c r="H1382" s="60">
        <v>0.57</v>
      </c>
      <c r="I1382" s="45"/>
      <c r="J1382" s="45"/>
    </row>
    <row r="1383" ht="30.0" customHeight="1">
      <c r="A1383" s="57" t="s">
        <v>898</v>
      </c>
      <c r="B1383" s="57" t="s">
        <v>1855</v>
      </c>
      <c r="C1383" s="57" t="s">
        <v>894</v>
      </c>
      <c r="D1383" s="58" t="s">
        <v>1856</v>
      </c>
      <c r="E1383" s="57" t="s">
        <v>39</v>
      </c>
      <c r="F1383" s="59">
        <v>0.0075</v>
      </c>
      <c r="G1383" s="60">
        <v>63.46</v>
      </c>
      <c r="H1383" s="60">
        <v>0.47</v>
      </c>
      <c r="I1383" s="45"/>
      <c r="J1383" s="45"/>
    </row>
    <row r="1384" ht="30.0" customHeight="1">
      <c r="A1384" s="50"/>
      <c r="B1384" s="50"/>
      <c r="C1384" s="50"/>
      <c r="D1384" s="51"/>
      <c r="E1384" s="50"/>
      <c r="F1384" s="50"/>
      <c r="G1384" s="52"/>
      <c r="H1384" s="52"/>
      <c r="I1384" s="45"/>
      <c r="J1384" s="45"/>
    </row>
    <row r="1385" ht="30.0" customHeight="1">
      <c r="A1385" s="42" t="s">
        <v>2068</v>
      </c>
      <c r="B1385" s="42" t="s">
        <v>882</v>
      </c>
      <c r="C1385" s="42" t="s">
        <v>883</v>
      </c>
      <c r="D1385" s="43" t="s">
        <v>884</v>
      </c>
      <c r="E1385" s="42" t="s">
        <v>885</v>
      </c>
      <c r="F1385" s="42" t="s">
        <v>886</v>
      </c>
      <c r="G1385" s="44" t="s">
        <v>887</v>
      </c>
      <c r="H1385" s="44" t="s">
        <v>888</v>
      </c>
      <c r="I1385" s="45"/>
      <c r="J1385" s="45"/>
    </row>
    <row r="1386" ht="30.0" customHeight="1">
      <c r="A1386" s="53" t="s">
        <v>889</v>
      </c>
      <c r="B1386" s="53" t="s">
        <v>2064</v>
      </c>
      <c r="C1386" s="53" t="s">
        <v>894</v>
      </c>
      <c r="D1386" s="54" t="s">
        <v>2065</v>
      </c>
      <c r="E1386" s="53" t="s">
        <v>39</v>
      </c>
      <c r="F1386" s="55"/>
      <c r="G1386" s="56"/>
      <c r="H1386" s="56">
        <v>13.75</v>
      </c>
      <c r="I1386" s="61"/>
      <c r="J1386" s="61"/>
    </row>
    <row r="1387" ht="30.0" customHeight="1">
      <c r="A1387" s="57" t="s">
        <v>895</v>
      </c>
      <c r="B1387" s="57" t="s">
        <v>1672</v>
      </c>
      <c r="C1387" s="57" t="s">
        <v>894</v>
      </c>
      <c r="D1387" s="58" t="s">
        <v>1673</v>
      </c>
      <c r="E1387" s="57" t="s">
        <v>946</v>
      </c>
      <c r="F1387" s="59">
        <v>0.0361</v>
      </c>
      <c r="G1387" s="60">
        <v>24.52</v>
      </c>
      <c r="H1387" s="60">
        <v>0.88</v>
      </c>
      <c r="I1387" s="45"/>
      <c r="J1387" s="45"/>
    </row>
    <row r="1388" ht="30.0" customHeight="1">
      <c r="A1388" s="57" t="s">
        <v>895</v>
      </c>
      <c r="B1388" s="57" t="s">
        <v>1670</v>
      </c>
      <c r="C1388" s="57" t="s">
        <v>894</v>
      </c>
      <c r="D1388" s="58" t="s">
        <v>1671</v>
      </c>
      <c r="E1388" s="57" t="s">
        <v>946</v>
      </c>
      <c r="F1388" s="59">
        <v>0.0361</v>
      </c>
      <c r="G1388" s="60">
        <v>19.54</v>
      </c>
      <c r="H1388" s="60">
        <v>0.7</v>
      </c>
      <c r="I1388" s="45"/>
      <c r="J1388" s="45"/>
    </row>
    <row r="1389" ht="30.0" customHeight="1">
      <c r="A1389" s="57" t="s">
        <v>898</v>
      </c>
      <c r="B1389" s="57" t="s">
        <v>2066</v>
      </c>
      <c r="C1389" s="57" t="s">
        <v>894</v>
      </c>
      <c r="D1389" s="58" t="s">
        <v>2067</v>
      </c>
      <c r="E1389" s="57" t="s">
        <v>39</v>
      </c>
      <c r="F1389" s="59">
        <v>1.0</v>
      </c>
      <c r="G1389" s="60">
        <v>8.57</v>
      </c>
      <c r="H1389" s="60">
        <v>8.57</v>
      </c>
      <c r="I1389" s="45"/>
      <c r="J1389" s="45"/>
    </row>
    <row r="1390" ht="30.0" customHeight="1">
      <c r="A1390" s="57" t="s">
        <v>898</v>
      </c>
      <c r="B1390" s="57" t="s">
        <v>1985</v>
      </c>
      <c r="C1390" s="57" t="s">
        <v>894</v>
      </c>
      <c r="D1390" s="58" t="s">
        <v>1986</v>
      </c>
      <c r="E1390" s="57" t="s">
        <v>39</v>
      </c>
      <c r="F1390" s="59">
        <v>1.0</v>
      </c>
      <c r="G1390" s="60">
        <v>2.26</v>
      </c>
      <c r="H1390" s="60">
        <v>2.26</v>
      </c>
      <c r="I1390" s="45"/>
      <c r="J1390" s="45"/>
    </row>
    <row r="1391" ht="30.0" customHeight="1">
      <c r="A1391" s="57" t="s">
        <v>898</v>
      </c>
      <c r="B1391" s="57" t="s">
        <v>1882</v>
      </c>
      <c r="C1391" s="57" t="s">
        <v>894</v>
      </c>
      <c r="D1391" s="58" t="s">
        <v>1883</v>
      </c>
      <c r="E1391" s="57" t="s">
        <v>39</v>
      </c>
      <c r="F1391" s="59">
        <v>0.0049</v>
      </c>
      <c r="G1391" s="60">
        <v>56.01</v>
      </c>
      <c r="H1391" s="60">
        <v>0.27</v>
      </c>
      <c r="I1391" s="45"/>
      <c r="J1391" s="45"/>
    </row>
    <row r="1392" ht="30.0" customHeight="1">
      <c r="A1392" s="57" t="s">
        <v>898</v>
      </c>
      <c r="B1392" s="57" t="s">
        <v>1851</v>
      </c>
      <c r="C1392" s="57" t="s">
        <v>894</v>
      </c>
      <c r="D1392" s="58" t="s">
        <v>1852</v>
      </c>
      <c r="E1392" s="57" t="s">
        <v>39</v>
      </c>
      <c r="F1392" s="59">
        <v>0.013</v>
      </c>
      <c r="G1392" s="60">
        <v>2.41</v>
      </c>
      <c r="H1392" s="60">
        <v>0.03</v>
      </c>
      <c r="I1392" s="45"/>
      <c r="J1392" s="45"/>
    </row>
    <row r="1393" ht="30.0" customHeight="1">
      <c r="A1393" s="57" t="s">
        <v>898</v>
      </c>
      <c r="B1393" s="57" t="s">
        <v>1916</v>
      </c>
      <c r="C1393" s="57" t="s">
        <v>894</v>
      </c>
      <c r="D1393" s="58" t="s">
        <v>1917</v>
      </c>
      <c r="E1393" s="57" t="s">
        <v>39</v>
      </c>
      <c r="F1393" s="59">
        <v>0.025</v>
      </c>
      <c r="G1393" s="60">
        <v>23.12</v>
      </c>
      <c r="H1393" s="60">
        <v>0.57</v>
      </c>
      <c r="I1393" s="45"/>
      <c r="J1393" s="45"/>
    </row>
    <row r="1394" ht="30.0" customHeight="1">
      <c r="A1394" s="57" t="s">
        <v>898</v>
      </c>
      <c r="B1394" s="57" t="s">
        <v>1855</v>
      </c>
      <c r="C1394" s="57" t="s">
        <v>894</v>
      </c>
      <c r="D1394" s="58" t="s">
        <v>1856</v>
      </c>
      <c r="E1394" s="57" t="s">
        <v>39</v>
      </c>
      <c r="F1394" s="59">
        <v>0.0075</v>
      </c>
      <c r="G1394" s="60">
        <v>63.46</v>
      </c>
      <c r="H1394" s="60">
        <v>0.47</v>
      </c>
      <c r="I1394" s="45"/>
      <c r="J1394" s="45"/>
    </row>
    <row r="1395" ht="30.0" customHeight="1">
      <c r="A1395" s="50"/>
      <c r="B1395" s="50"/>
      <c r="C1395" s="50"/>
      <c r="D1395" s="51"/>
      <c r="E1395" s="50"/>
      <c r="F1395" s="50"/>
      <c r="G1395" s="52"/>
      <c r="H1395" s="52"/>
      <c r="I1395" s="45"/>
      <c r="J1395" s="45"/>
    </row>
    <row r="1396" ht="30.0" customHeight="1">
      <c r="A1396" s="42" t="s">
        <v>2069</v>
      </c>
      <c r="B1396" s="42" t="s">
        <v>882</v>
      </c>
      <c r="C1396" s="42" t="s">
        <v>883</v>
      </c>
      <c r="D1396" s="43" t="s">
        <v>884</v>
      </c>
      <c r="E1396" s="42" t="s">
        <v>885</v>
      </c>
      <c r="F1396" s="42" t="s">
        <v>886</v>
      </c>
      <c r="G1396" s="44" t="s">
        <v>887</v>
      </c>
      <c r="H1396" s="44" t="s">
        <v>888</v>
      </c>
      <c r="I1396" s="45"/>
      <c r="J1396" s="45"/>
    </row>
    <row r="1397" ht="30.0" customHeight="1">
      <c r="A1397" s="53" t="s">
        <v>889</v>
      </c>
      <c r="B1397" s="53" t="s">
        <v>2070</v>
      </c>
      <c r="C1397" s="53" t="s">
        <v>894</v>
      </c>
      <c r="D1397" s="54" t="s">
        <v>2071</v>
      </c>
      <c r="E1397" s="53" t="s">
        <v>39</v>
      </c>
      <c r="F1397" s="55"/>
      <c r="G1397" s="56"/>
      <c r="H1397" s="56">
        <v>18.49</v>
      </c>
      <c r="I1397" s="61"/>
      <c r="J1397" s="61"/>
    </row>
    <row r="1398" ht="30.0" customHeight="1">
      <c r="A1398" s="57" t="s">
        <v>895</v>
      </c>
      <c r="B1398" s="57" t="s">
        <v>2054</v>
      </c>
      <c r="C1398" s="57" t="s">
        <v>894</v>
      </c>
      <c r="D1398" s="58" t="s">
        <v>2055</v>
      </c>
      <c r="E1398" s="57" t="s">
        <v>953</v>
      </c>
      <c r="F1398" s="59">
        <v>0.0977</v>
      </c>
      <c r="G1398" s="60">
        <v>0.66</v>
      </c>
      <c r="H1398" s="60">
        <v>0.06</v>
      </c>
      <c r="I1398" s="45"/>
      <c r="J1398" s="45"/>
    </row>
    <row r="1399" ht="30.0" customHeight="1">
      <c r="A1399" s="57" t="s">
        <v>895</v>
      </c>
      <c r="B1399" s="57" t="s">
        <v>1672</v>
      </c>
      <c r="C1399" s="57" t="s">
        <v>894</v>
      </c>
      <c r="D1399" s="58" t="s">
        <v>1673</v>
      </c>
      <c r="E1399" s="57" t="s">
        <v>946</v>
      </c>
      <c r="F1399" s="59">
        <v>0.1426</v>
      </c>
      <c r="G1399" s="60">
        <v>24.52</v>
      </c>
      <c r="H1399" s="60">
        <v>3.49</v>
      </c>
      <c r="I1399" s="45"/>
      <c r="J1399" s="45"/>
    </row>
    <row r="1400" ht="30.0" customHeight="1">
      <c r="A1400" s="57" t="s">
        <v>895</v>
      </c>
      <c r="B1400" s="57" t="s">
        <v>1670</v>
      </c>
      <c r="C1400" s="57" t="s">
        <v>894</v>
      </c>
      <c r="D1400" s="58" t="s">
        <v>1671</v>
      </c>
      <c r="E1400" s="57" t="s">
        <v>946</v>
      </c>
      <c r="F1400" s="59">
        <v>0.1426</v>
      </c>
      <c r="G1400" s="60">
        <v>19.54</v>
      </c>
      <c r="H1400" s="60">
        <v>2.78</v>
      </c>
      <c r="I1400" s="45"/>
      <c r="J1400" s="45"/>
    </row>
    <row r="1401" ht="30.0" customHeight="1">
      <c r="A1401" s="57" t="s">
        <v>898</v>
      </c>
      <c r="B1401" s="57" t="s">
        <v>2072</v>
      </c>
      <c r="C1401" s="57" t="s">
        <v>894</v>
      </c>
      <c r="D1401" s="58" t="s">
        <v>2073</v>
      </c>
      <c r="E1401" s="57" t="s">
        <v>39</v>
      </c>
      <c r="F1401" s="59">
        <v>1.0</v>
      </c>
      <c r="G1401" s="60">
        <v>12.16</v>
      </c>
      <c r="H1401" s="60">
        <v>12.16</v>
      </c>
      <c r="I1401" s="45"/>
      <c r="J1401" s="45"/>
    </row>
    <row r="1402" ht="30.0" customHeight="1">
      <c r="A1402" s="50"/>
      <c r="B1402" s="50"/>
      <c r="C1402" s="50"/>
      <c r="D1402" s="51"/>
      <c r="E1402" s="50"/>
      <c r="F1402" s="50"/>
      <c r="G1402" s="52"/>
      <c r="H1402" s="52"/>
      <c r="I1402" s="45"/>
      <c r="J1402" s="45"/>
    </row>
    <row r="1403" ht="30.0" customHeight="1">
      <c r="A1403" s="42" t="s">
        <v>2074</v>
      </c>
      <c r="B1403" s="42" t="s">
        <v>882</v>
      </c>
      <c r="C1403" s="42" t="s">
        <v>883</v>
      </c>
      <c r="D1403" s="43" t="s">
        <v>884</v>
      </c>
      <c r="E1403" s="42" t="s">
        <v>885</v>
      </c>
      <c r="F1403" s="42" t="s">
        <v>886</v>
      </c>
      <c r="G1403" s="44" t="s">
        <v>887</v>
      </c>
      <c r="H1403" s="44" t="s">
        <v>888</v>
      </c>
      <c r="I1403" s="45"/>
      <c r="J1403" s="45"/>
    </row>
    <row r="1404" ht="30.0" customHeight="1">
      <c r="A1404" s="53" t="s">
        <v>889</v>
      </c>
      <c r="B1404" s="53" t="s">
        <v>2075</v>
      </c>
      <c r="C1404" s="53" t="s">
        <v>894</v>
      </c>
      <c r="D1404" s="54" t="s">
        <v>623</v>
      </c>
      <c r="E1404" s="53" t="s">
        <v>39</v>
      </c>
      <c r="F1404" s="55"/>
      <c r="G1404" s="56"/>
      <c r="H1404" s="56">
        <v>12.96</v>
      </c>
      <c r="I1404" s="61"/>
      <c r="J1404" s="61"/>
    </row>
    <row r="1405" ht="30.0" customHeight="1">
      <c r="A1405" s="57" t="s">
        <v>895</v>
      </c>
      <c r="B1405" s="57" t="s">
        <v>1672</v>
      </c>
      <c r="C1405" s="57" t="s">
        <v>894</v>
      </c>
      <c r="D1405" s="58" t="s">
        <v>1673</v>
      </c>
      <c r="E1405" s="57" t="s">
        <v>946</v>
      </c>
      <c r="F1405" s="59">
        <v>0.1405</v>
      </c>
      <c r="G1405" s="60">
        <v>24.52</v>
      </c>
      <c r="H1405" s="60">
        <v>3.44</v>
      </c>
      <c r="I1405" s="45"/>
      <c r="J1405" s="45"/>
    </row>
    <row r="1406" ht="30.0" customHeight="1">
      <c r="A1406" s="57" t="s">
        <v>895</v>
      </c>
      <c r="B1406" s="57" t="s">
        <v>1670</v>
      </c>
      <c r="C1406" s="57" t="s">
        <v>894</v>
      </c>
      <c r="D1406" s="58" t="s">
        <v>1671</v>
      </c>
      <c r="E1406" s="57" t="s">
        <v>946</v>
      </c>
      <c r="F1406" s="59">
        <v>0.1405</v>
      </c>
      <c r="G1406" s="60">
        <v>19.54</v>
      </c>
      <c r="H1406" s="60">
        <v>2.74</v>
      </c>
      <c r="I1406" s="45"/>
      <c r="J1406" s="45"/>
    </row>
    <row r="1407" ht="30.0" customHeight="1">
      <c r="A1407" s="57" t="s">
        <v>898</v>
      </c>
      <c r="B1407" s="57" t="s">
        <v>2076</v>
      </c>
      <c r="C1407" s="57" t="s">
        <v>894</v>
      </c>
      <c r="D1407" s="58" t="s">
        <v>2077</v>
      </c>
      <c r="E1407" s="57" t="s">
        <v>39</v>
      </c>
      <c r="F1407" s="59">
        <v>1.0</v>
      </c>
      <c r="G1407" s="60">
        <v>4.75</v>
      </c>
      <c r="H1407" s="60">
        <v>4.75</v>
      </c>
      <c r="I1407" s="45"/>
      <c r="J1407" s="45"/>
    </row>
    <row r="1408" ht="30.0" customHeight="1">
      <c r="A1408" s="57" t="s">
        <v>898</v>
      </c>
      <c r="B1408" s="57" t="s">
        <v>1882</v>
      </c>
      <c r="C1408" s="57" t="s">
        <v>894</v>
      </c>
      <c r="D1408" s="58" t="s">
        <v>1883</v>
      </c>
      <c r="E1408" s="57" t="s">
        <v>39</v>
      </c>
      <c r="F1408" s="59">
        <v>0.0141</v>
      </c>
      <c r="G1408" s="60">
        <v>56.01</v>
      </c>
      <c r="H1408" s="60">
        <v>0.78</v>
      </c>
      <c r="I1408" s="45"/>
      <c r="J1408" s="45"/>
    </row>
    <row r="1409" ht="30.0" customHeight="1">
      <c r="A1409" s="57" t="s">
        <v>898</v>
      </c>
      <c r="B1409" s="57" t="s">
        <v>1851</v>
      </c>
      <c r="C1409" s="57" t="s">
        <v>894</v>
      </c>
      <c r="D1409" s="58" t="s">
        <v>1852</v>
      </c>
      <c r="E1409" s="57" t="s">
        <v>39</v>
      </c>
      <c r="F1409" s="59">
        <v>0.0469</v>
      </c>
      <c r="G1409" s="60">
        <v>2.41</v>
      </c>
      <c r="H1409" s="60">
        <v>0.11</v>
      </c>
      <c r="I1409" s="45"/>
      <c r="J1409" s="45"/>
    </row>
    <row r="1410" ht="30.0" customHeight="1">
      <c r="A1410" s="57" t="s">
        <v>898</v>
      </c>
      <c r="B1410" s="57" t="s">
        <v>1855</v>
      </c>
      <c r="C1410" s="57" t="s">
        <v>894</v>
      </c>
      <c r="D1410" s="58" t="s">
        <v>1856</v>
      </c>
      <c r="E1410" s="57" t="s">
        <v>39</v>
      </c>
      <c r="F1410" s="59">
        <v>0.018</v>
      </c>
      <c r="G1410" s="60">
        <v>63.46</v>
      </c>
      <c r="H1410" s="60">
        <v>1.14</v>
      </c>
      <c r="I1410" s="45"/>
      <c r="J1410" s="45"/>
    </row>
    <row r="1411" ht="30.0" customHeight="1">
      <c r="A1411" s="50"/>
      <c r="B1411" s="50"/>
      <c r="C1411" s="50"/>
      <c r="D1411" s="51"/>
      <c r="E1411" s="50"/>
      <c r="F1411" s="50"/>
      <c r="G1411" s="52"/>
      <c r="H1411" s="52"/>
      <c r="I1411" s="45"/>
      <c r="J1411" s="45"/>
    </row>
    <row r="1412" ht="30.0" customHeight="1">
      <c r="A1412" s="42" t="s">
        <v>2078</v>
      </c>
      <c r="B1412" s="42" t="s">
        <v>882</v>
      </c>
      <c r="C1412" s="42" t="s">
        <v>883</v>
      </c>
      <c r="D1412" s="43" t="s">
        <v>884</v>
      </c>
      <c r="E1412" s="42" t="s">
        <v>885</v>
      </c>
      <c r="F1412" s="42" t="s">
        <v>886</v>
      </c>
      <c r="G1412" s="44" t="s">
        <v>887</v>
      </c>
      <c r="H1412" s="44" t="s">
        <v>888</v>
      </c>
      <c r="I1412" s="45"/>
      <c r="J1412" s="45"/>
    </row>
    <row r="1413" ht="30.0" customHeight="1">
      <c r="A1413" s="53" t="s">
        <v>889</v>
      </c>
      <c r="B1413" s="53" t="s">
        <v>2079</v>
      </c>
      <c r="C1413" s="53" t="s">
        <v>894</v>
      </c>
      <c r="D1413" s="54" t="s">
        <v>2080</v>
      </c>
      <c r="E1413" s="53" t="s">
        <v>39</v>
      </c>
      <c r="F1413" s="55"/>
      <c r="G1413" s="56"/>
      <c r="H1413" s="56">
        <v>32.32</v>
      </c>
      <c r="I1413" s="61"/>
      <c r="J1413" s="61"/>
    </row>
    <row r="1414" ht="30.0" customHeight="1">
      <c r="A1414" s="57" t="s">
        <v>895</v>
      </c>
      <c r="B1414" s="57" t="s">
        <v>1672</v>
      </c>
      <c r="C1414" s="57" t="s">
        <v>894</v>
      </c>
      <c r="D1414" s="58" t="s">
        <v>1673</v>
      </c>
      <c r="E1414" s="57" t="s">
        <v>946</v>
      </c>
      <c r="F1414" s="59">
        <v>0.171</v>
      </c>
      <c r="G1414" s="60">
        <v>24.52</v>
      </c>
      <c r="H1414" s="60">
        <v>4.19</v>
      </c>
      <c r="I1414" s="45"/>
      <c r="J1414" s="45"/>
    </row>
    <row r="1415" ht="30.0" customHeight="1">
      <c r="A1415" s="57" t="s">
        <v>895</v>
      </c>
      <c r="B1415" s="57" t="s">
        <v>1670</v>
      </c>
      <c r="C1415" s="57" t="s">
        <v>894</v>
      </c>
      <c r="D1415" s="58" t="s">
        <v>1671</v>
      </c>
      <c r="E1415" s="57" t="s">
        <v>946</v>
      </c>
      <c r="F1415" s="59">
        <v>0.171</v>
      </c>
      <c r="G1415" s="60">
        <v>19.54</v>
      </c>
      <c r="H1415" s="60">
        <v>3.34</v>
      </c>
      <c r="I1415" s="45"/>
      <c r="J1415" s="45"/>
    </row>
    <row r="1416" ht="30.0" customHeight="1">
      <c r="A1416" s="57" t="s">
        <v>898</v>
      </c>
      <c r="B1416" s="57" t="s">
        <v>1849</v>
      </c>
      <c r="C1416" s="57" t="s">
        <v>894</v>
      </c>
      <c r="D1416" s="58" t="s">
        <v>1850</v>
      </c>
      <c r="E1416" s="57" t="s">
        <v>39</v>
      </c>
      <c r="F1416" s="59">
        <v>0.071</v>
      </c>
      <c r="G1416" s="60">
        <v>18.28</v>
      </c>
      <c r="H1416" s="60">
        <v>1.29</v>
      </c>
      <c r="I1416" s="45"/>
      <c r="J1416" s="45"/>
    </row>
    <row r="1417" ht="30.0" customHeight="1">
      <c r="A1417" s="57" t="s">
        <v>898</v>
      </c>
      <c r="B1417" s="57" t="s">
        <v>2081</v>
      </c>
      <c r="C1417" s="57" t="s">
        <v>894</v>
      </c>
      <c r="D1417" s="58" t="s">
        <v>2082</v>
      </c>
      <c r="E1417" s="57" t="s">
        <v>39</v>
      </c>
      <c r="F1417" s="59">
        <v>1.0</v>
      </c>
      <c r="G1417" s="60">
        <v>22.32</v>
      </c>
      <c r="H1417" s="60">
        <v>22.32</v>
      </c>
      <c r="I1417" s="45"/>
      <c r="J1417" s="45"/>
    </row>
    <row r="1418" ht="30.0" customHeight="1">
      <c r="A1418" s="57" t="s">
        <v>898</v>
      </c>
      <c r="B1418" s="57" t="s">
        <v>1851</v>
      </c>
      <c r="C1418" s="57" t="s">
        <v>894</v>
      </c>
      <c r="D1418" s="58" t="s">
        <v>1852</v>
      </c>
      <c r="E1418" s="57" t="s">
        <v>39</v>
      </c>
      <c r="F1418" s="59">
        <v>0.017</v>
      </c>
      <c r="G1418" s="60">
        <v>2.41</v>
      </c>
      <c r="H1418" s="60">
        <v>0.04</v>
      </c>
      <c r="I1418" s="45"/>
      <c r="J1418" s="45"/>
    </row>
    <row r="1419" ht="30.0" customHeight="1">
      <c r="A1419" s="57" t="s">
        <v>898</v>
      </c>
      <c r="B1419" s="57" t="s">
        <v>1855</v>
      </c>
      <c r="C1419" s="57" t="s">
        <v>894</v>
      </c>
      <c r="D1419" s="58" t="s">
        <v>1856</v>
      </c>
      <c r="E1419" s="57" t="s">
        <v>39</v>
      </c>
      <c r="F1419" s="59">
        <v>0.018</v>
      </c>
      <c r="G1419" s="60">
        <v>63.46</v>
      </c>
      <c r="H1419" s="60">
        <v>1.14</v>
      </c>
      <c r="I1419" s="45"/>
      <c r="J1419" s="45"/>
    </row>
    <row r="1420" ht="30.0" customHeight="1">
      <c r="A1420" s="50"/>
      <c r="B1420" s="50"/>
      <c r="C1420" s="50"/>
      <c r="D1420" s="51"/>
      <c r="E1420" s="50"/>
      <c r="F1420" s="50"/>
      <c r="G1420" s="52"/>
      <c r="H1420" s="52"/>
      <c r="I1420" s="45"/>
      <c r="J1420" s="45"/>
    </row>
    <row r="1421" ht="30.0" customHeight="1">
      <c r="A1421" s="42" t="s">
        <v>2083</v>
      </c>
      <c r="B1421" s="42" t="s">
        <v>882</v>
      </c>
      <c r="C1421" s="42" t="s">
        <v>883</v>
      </c>
      <c r="D1421" s="43" t="s">
        <v>884</v>
      </c>
      <c r="E1421" s="42" t="s">
        <v>885</v>
      </c>
      <c r="F1421" s="42" t="s">
        <v>886</v>
      </c>
      <c r="G1421" s="44" t="s">
        <v>887</v>
      </c>
      <c r="H1421" s="44" t="s">
        <v>888</v>
      </c>
      <c r="I1421" s="45"/>
      <c r="J1421" s="45"/>
    </row>
    <row r="1422" ht="30.0" customHeight="1">
      <c r="A1422" s="53" t="s">
        <v>889</v>
      </c>
      <c r="B1422" s="53" t="s">
        <v>2084</v>
      </c>
      <c r="C1422" s="53" t="s">
        <v>894</v>
      </c>
      <c r="D1422" s="54" t="s">
        <v>2085</v>
      </c>
      <c r="E1422" s="53" t="s">
        <v>39</v>
      </c>
      <c r="F1422" s="55"/>
      <c r="G1422" s="56"/>
      <c r="H1422" s="56">
        <v>41.09</v>
      </c>
      <c r="I1422" s="61"/>
      <c r="J1422" s="61"/>
    </row>
    <row r="1423" ht="30.0" customHeight="1">
      <c r="A1423" s="57" t="s">
        <v>895</v>
      </c>
      <c r="B1423" s="57" t="s">
        <v>1672</v>
      </c>
      <c r="C1423" s="57" t="s">
        <v>894</v>
      </c>
      <c r="D1423" s="58" t="s">
        <v>1673</v>
      </c>
      <c r="E1423" s="57" t="s">
        <v>946</v>
      </c>
      <c r="F1423" s="59">
        <v>0.1506</v>
      </c>
      <c r="G1423" s="60">
        <v>24.52</v>
      </c>
      <c r="H1423" s="60">
        <v>3.69</v>
      </c>
      <c r="I1423" s="45"/>
      <c r="J1423" s="45"/>
    </row>
    <row r="1424" ht="30.0" customHeight="1">
      <c r="A1424" s="57" t="s">
        <v>895</v>
      </c>
      <c r="B1424" s="57" t="s">
        <v>1670</v>
      </c>
      <c r="C1424" s="57" t="s">
        <v>894</v>
      </c>
      <c r="D1424" s="58" t="s">
        <v>1671</v>
      </c>
      <c r="E1424" s="57" t="s">
        <v>946</v>
      </c>
      <c r="F1424" s="59">
        <v>0.1506</v>
      </c>
      <c r="G1424" s="60">
        <v>19.54</v>
      </c>
      <c r="H1424" s="60">
        <v>2.94</v>
      </c>
      <c r="I1424" s="45"/>
      <c r="J1424" s="45"/>
    </row>
    <row r="1425" ht="30.0" customHeight="1">
      <c r="A1425" s="57" t="s">
        <v>898</v>
      </c>
      <c r="B1425" s="57" t="s">
        <v>1882</v>
      </c>
      <c r="C1425" s="57" t="s">
        <v>894</v>
      </c>
      <c r="D1425" s="58" t="s">
        <v>1883</v>
      </c>
      <c r="E1425" s="57" t="s">
        <v>39</v>
      </c>
      <c r="F1425" s="59">
        <v>0.0212</v>
      </c>
      <c r="G1425" s="60">
        <v>56.01</v>
      </c>
      <c r="H1425" s="60">
        <v>1.18</v>
      </c>
      <c r="I1425" s="45"/>
      <c r="J1425" s="45"/>
    </row>
    <row r="1426" ht="30.0" customHeight="1">
      <c r="A1426" s="57" t="s">
        <v>898</v>
      </c>
      <c r="B1426" s="57" t="s">
        <v>2086</v>
      </c>
      <c r="C1426" s="57" t="s">
        <v>894</v>
      </c>
      <c r="D1426" s="58" t="s">
        <v>2087</v>
      </c>
      <c r="E1426" s="57" t="s">
        <v>39</v>
      </c>
      <c r="F1426" s="59">
        <v>1.0</v>
      </c>
      <c r="G1426" s="60">
        <v>31.33</v>
      </c>
      <c r="H1426" s="60">
        <v>31.33</v>
      </c>
      <c r="I1426" s="45"/>
      <c r="J1426" s="45"/>
    </row>
    <row r="1427" ht="30.0" customHeight="1">
      <c r="A1427" s="57" t="s">
        <v>898</v>
      </c>
      <c r="B1427" s="57" t="s">
        <v>1851</v>
      </c>
      <c r="C1427" s="57" t="s">
        <v>894</v>
      </c>
      <c r="D1427" s="58" t="s">
        <v>1852</v>
      </c>
      <c r="E1427" s="57" t="s">
        <v>39</v>
      </c>
      <c r="F1427" s="59">
        <v>0.0222</v>
      </c>
      <c r="G1427" s="60">
        <v>2.41</v>
      </c>
      <c r="H1427" s="60">
        <v>0.05</v>
      </c>
      <c r="I1427" s="45"/>
      <c r="J1427" s="45"/>
    </row>
    <row r="1428" ht="30.0" customHeight="1">
      <c r="A1428" s="57" t="s">
        <v>898</v>
      </c>
      <c r="B1428" s="57" t="s">
        <v>1855</v>
      </c>
      <c r="C1428" s="57" t="s">
        <v>894</v>
      </c>
      <c r="D1428" s="58" t="s">
        <v>1856</v>
      </c>
      <c r="E1428" s="57" t="s">
        <v>39</v>
      </c>
      <c r="F1428" s="59">
        <v>0.03</v>
      </c>
      <c r="G1428" s="60">
        <v>63.46</v>
      </c>
      <c r="H1428" s="60">
        <v>1.9</v>
      </c>
      <c r="I1428" s="45"/>
      <c r="J1428" s="45"/>
    </row>
    <row r="1429" ht="30.0" customHeight="1">
      <c r="A1429" s="50"/>
      <c r="B1429" s="50"/>
      <c r="C1429" s="50"/>
      <c r="D1429" s="51"/>
      <c r="E1429" s="50"/>
      <c r="F1429" s="50"/>
      <c r="G1429" s="52"/>
      <c r="H1429" s="52"/>
      <c r="I1429" s="45"/>
      <c r="J1429" s="45"/>
    </row>
    <row r="1430" ht="30.0" customHeight="1">
      <c r="A1430" s="42" t="s">
        <v>2088</v>
      </c>
      <c r="B1430" s="42" t="s">
        <v>882</v>
      </c>
      <c r="C1430" s="42" t="s">
        <v>883</v>
      </c>
      <c r="D1430" s="43" t="s">
        <v>884</v>
      </c>
      <c r="E1430" s="42" t="s">
        <v>885</v>
      </c>
      <c r="F1430" s="42" t="s">
        <v>886</v>
      </c>
      <c r="G1430" s="44" t="s">
        <v>887</v>
      </c>
      <c r="H1430" s="44" t="s">
        <v>888</v>
      </c>
      <c r="I1430" s="45"/>
      <c r="J1430" s="45"/>
    </row>
    <row r="1431" ht="30.0" customHeight="1">
      <c r="A1431" s="53" t="s">
        <v>889</v>
      </c>
      <c r="B1431" s="53" t="s">
        <v>2089</v>
      </c>
      <c r="C1431" s="53" t="s">
        <v>894</v>
      </c>
      <c r="D1431" s="54" t="s">
        <v>2090</v>
      </c>
      <c r="E1431" s="53" t="s">
        <v>39</v>
      </c>
      <c r="F1431" s="55"/>
      <c r="G1431" s="56"/>
      <c r="H1431" s="56">
        <v>11.2</v>
      </c>
      <c r="I1431" s="61"/>
      <c r="J1431" s="61"/>
    </row>
    <row r="1432" ht="30.0" customHeight="1">
      <c r="A1432" s="57" t="s">
        <v>895</v>
      </c>
      <c r="B1432" s="57" t="s">
        <v>1672</v>
      </c>
      <c r="C1432" s="57" t="s">
        <v>894</v>
      </c>
      <c r="D1432" s="58" t="s">
        <v>1673</v>
      </c>
      <c r="E1432" s="57" t="s">
        <v>946</v>
      </c>
      <c r="F1432" s="59">
        <v>0.12</v>
      </c>
      <c r="G1432" s="60">
        <v>24.52</v>
      </c>
      <c r="H1432" s="60">
        <v>2.94</v>
      </c>
      <c r="I1432" s="45"/>
      <c r="J1432" s="45"/>
    </row>
    <row r="1433" ht="30.0" customHeight="1">
      <c r="A1433" s="57" t="s">
        <v>895</v>
      </c>
      <c r="B1433" s="57" t="s">
        <v>1670</v>
      </c>
      <c r="C1433" s="57" t="s">
        <v>894</v>
      </c>
      <c r="D1433" s="58" t="s">
        <v>1671</v>
      </c>
      <c r="E1433" s="57" t="s">
        <v>946</v>
      </c>
      <c r="F1433" s="59">
        <v>0.12</v>
      </c>
      <c r="G1433" s="60">
        <v>19.54</v>
      </c>
      <c r="H1433" s="60">
        <v>2.34</v>
      </c>
      <c r="I1433" s="45"/>
      <c r="J1433" s="45"/>
    </row>
    <row r="1434" ht="30.0" customHeight="1">
      <c r="A1434" s="57" t="s">
        <v>898</v>
      </c>
      <c r="B1434" s="57" t="s">
        <v>1849</v>
      </c>
      <c r="C1434" s="57" t="s">
        <v>894</v>
      </c>
      <c r="D1434" s="58" t="s">
        <v>1850</v>
      </c>
      <c r="E1434" s="57" t="s">
        <v>39</v>
      </c>
      <c r="F1434" s="59">
        <v>0.04</v>
      </c>
      <c r="G1434" s="60">
        <v>18.28</v>
      </c>
      <c r="H1434" s="60">
        <v>0.73</v>
      </c>
      <c r="I1434" s="45"/>
      <c r="J1434" s="45"/>
    </row>
    <row r="1435" ht="30.0" customHeight="1">
      <c r="A1435" s="57" t="s">
        <v>898</v>
      </c>
      <c r="B1435" s="57" t="s">
        <v>2091</v>
      </c>
      <c r="C1435" s="57" t="s">
        <v>894</v>
      </c>
      <c r="D1435" s="58" t="s">
        <v>2092</v>
      </c>
      <c r="E1435" s="57" t="s">
        <v>39</v>
      </c>
      <c r="F1435" s="59">
        <v>1.0</v>
      </c>
      <c r="G1435" s="60">
        <v>4.54</v>
      </c>
      <c r="H1435" s="60">
        <v>4.54</v>
      </c>
      <c r="I1435" s="45"/>
      <c r="J1435" s="45"/>
    </row>
    <row r="1436" ht="30.0" customHeight="1">
      <c r="A1436" s="57" t="s">
        <v>898</v>
      </c>
      <c r="B1436" s="57" t="s">
        <v>1851</v>
      </c>
      <c r="C1436" s="57" t="s">
        <v>894</v>
      </c>
      <c r="D1436" s="58" t="s">
        <v>1852</v>
      </c>
      <c r="E1436" s="57" t="s">
        <v>39</v>
      </c>
      <c r="F1436" s="59">
        <v>0.012</v>
      </c>
      <c r="G1436" s="60">
        <v>2.41</v>
      </c>
      <c r="H1436" s="60">
        <v>0.02</v>
      </c>
      <c r="I1436" s="45"/>
      <c r="J1436" s="45"/>
    </row>
    <row r="1437" ht="30.0" customHeight="1">
      <c r="A1437" s="57" t="s">
        <v>898</v>
      </c>
      <c r="B1437" s="57" t="s">
        <v>1855</v>
      </c>
      <c r="C1437" s="57" t="s">
        <v>894</v>
      </c>
      <c r="D1437" s="58" t="s">
        <v>1856</v>
      </c>
      <c r="E1437" s="57" t="s">
        <v>39</v>
      </c>
      <c r="F1437" s="59">
        <v>0.01</v>
      </c>
      <c r="G1437" s="60">
        <v>63.46</v>
      </c>
      <c r="H1437" s="60">
        <v>0.63</v>
      </c>
      <c r="I1437" s="45"/>
      <c r="J1437" s="45"/>
    </row>
    <row r="1438" ht="30.0" customHeight="1">
      <c r="A1438" s="50"/>
      <c r="B1438" s="50"/>
      <c r="C1438" s="50"/>
      <c r="D1438" s="51"/>
      <c r="E1438" s="50"/>
      <c r="F1438" s="50"/>
      <c r="G1438" s="52"/>
      <c r="H1438" s="52"/>
      <c r="I1438" s="45"/>
      <c r="J1438" s="45"/>
    </row>
    <row r="1439" ht="30.0" customHeight="1">
      <c r="A1439" s="42" t="s">
        <v>2093</v>
      </c>
      <c r="B1439" s="42" t="s">
        <v>882</v>
      </c>
      <c r="C1439" s="42" t="s">
        <v>883</v>
      </c>
      <c r="D1439" s="43" t="s">
        <v>884</v>
      </c>
      <c r="E1439" s="42" t="s">
        <v>885</v>
      </c>
      <c r="F1439" s="42" t="s">
        <v>886</v>
      </c>
      <c r="G1439" s="44" t="s">
        <v>887</v>
      </c>
      <c r="H1439" s="44" t="s">
        <v>888</v>
      </c>
      <c r="I1439" s="45"/>
      <c r="J1439" s="45"/>
    </row>
    <row r="1440" ht="30.0" customHeight="1">
      <c r="A1440" s="53" t="s">
        <v>889</v>
      </c>
      <c r="B1440" s="53" t="s">
        <v>2094</v>
      </c>
      <c r="C1440" s="53" t="s">
        <v>894</v>
      </c>
      <c r="D1440" s="54" t="s">
        <v>2095</v>
      </c>
      <c r="E1440" s="53" t="s">
        <v>39</v>
      </c>
      <c r="F1440" s="55"/>
      <c r="G1440" s="56"/>
      <c r="H1440" s="56">
        <v>16.97</v>
      </c>
      <c r="I1440" s="61"/>
      <c r="J1440" s="61"/>
    </row>
    <row r="1441" ht="30.0" customHeight="1">
      <c r="A1441" s="57" t="s">
        <v>895</v>
      </c>
      <c r="B1441" s="57" t="s">
        <v>1672</v>
      </c>
      <c r="C1441" s="57" t="s">
        <v>894</v>
      </c>
      <c r="D1441" s="58" t="s">
        <v>1673</v>
      </c>
      <c r="E1441" s="57" t="s">
        <v>946</v>
      </c>
      <c r="F1441" s="59">
        <v>0.12</v>
      </c>
      <c r="G1441" s="60">
        <v>24.52</v>
      </c>
      <c r="H1441" s="60">
        <v>2.94</v>
      </c>
      <c r="I1441" s="45"/>
      <c r="J1441" s="45"/>
    </row>
    <row r="1442" ht="30.0" customHeight="1">
      <c r="A1442" s="57" t="s">
        <v>895</v>
      </c>
      <c r="B1442" s="57" t="s">
        <v>1670</v>
      </c>
      <c r="C1442" s="57" t="s">
        <v>894</v>
      </c>
      <c r="D1442" s="58" t="s">
        <v>1671</v>
      </c>
      <c r="E1442" s="57" t="s">
        <v>946</v>
      </c>
      <c r="F1442" s="59">
        <v>0.12</v>
      </c>
      <c r="G1442" s="60">
        <v>19.54</v>
      </c>
      <c r="H1442" s="60">
        <v>2.34</v>
      </c>
      <c r="I1442" s="45"/>
      <c r="J1442" s="45"/>
    </row>
    <row r="1443" ht="30.0" customHeight="1">
      <c r="A1443" s="57" t="s">
        <v>898</v>
      </c>
      <c r="B1443" s="57" t="s">
        <v>1849</v>
      </c>
      <c r="C1443" s="57" t="s">
        <v>894</v>
      </c>
      <c r="D1443" s="58" t="s">
        <v>1850</v>
      </c>
      <c r="E1443" s="57" t="s">
        <v>39</v>
      </c>
      <c r="F1443" s="59">
        <v>0.04</v>
      </c>
      <c r="G1443" s="60">
        <v>18.28</v>
      </c>
      <c r="H1443" s="60">
        <v>0.73</v>
      </c>
      <c r="I1443" s="45"/>
      <c r="J1443" s="45"/>
    </row>
    <row r="1444" ht="30.0" customHeight="1">
      <c r="A1444" s="57" t="s">
        <v>898</v>
      </c>
      <c r="B1444" s="57" t="s">
        <v>2096</v>
      </c>
      <c r="C1444" s="57" t="s">
        <v>894</v>
      </c>
      <c r="D1444" s="58" t="s">
        <v>2097</v>
      </c>
      <c r="E1444" s="57" t="s">
        <v>39</v>
      </c>
      <c r="F1444" s="59">
        <v>1.0</v>
      </c>
      <c r="G1444" s="60">
        <v>10.31</v>
      </c>
      <c r="H1444" s="60">
        <v>10.31</v>
      </c>
      <c r="I1444" s="45"/>
      <c r="J1444" s="45"/>
    </row>
    <row r="1445" ht="30.0" customHeight="1">
      <c r="A1445" s="57" t="s">
        <v>898</v>
      </c>
      <c r="B1445" s="57" t="s">
        <v>1851</v>
      </c>
      <c r="C1445" s="57" t="s">
        <v>894</v>
      </c>
      <c r="D1445" s="58" t="s">
        <v>1852</v>
      </c>
      <c r="E1445" s="57" t="s">
        <v>39</v>
      </c>
      <c r="F1445" s="59">
        <v>0.012</v>
      </c>
      <c r="G1445" s="60">
        <v>2.41</v>
      </c>
      <c r="H1445" s="60">
        <v>0.02</v>
      </c>
      <c r="I1445" s="45"/>
      <c r="J1445" s="45"/>
    </row>
    <row r="1446" ht="30.0" customHeight="1">
      <c r="A1446" s="57" t="s">
        <v>898</v>
      </c>
      <c r="B1446" s="57" t="s">
        <v>1855</v>
      </c>
      <c r="C1446" s="57" t="s">
        <v>894</v>
      </c>
      <c r="D1446" s="58" t="s">
        <v>1856</v>
      </c>
      <c r="E1446" s="57" t="s">
        <v>39</v>
      </c>
      <c r="F1446" s="59">
        <v>0.01</v>
      </c>
      <c r="G1446" s="60">
        <v>63.46</v>
      </c>
      <c r="H1446" s="60">
        <v>0.63</v>
      </c>
      <c r="I1446" s="45"/>
      <c r="J1446" s="45"/>
    </row>
    <row r="1447" ht="30.0" customHeight="1">
      <c r="A1447" s="50"/>
      <c r="B1447" s="50"/>
      <c r="C1447" s="50"/>
      <c r="D1447" s="51"/>
      <c r="E1447" s="50"/>
      <c r="F1447" s="50"/>
      <c r="G1447" s="52"/>
      <c r="H1447" s="52"/>
      <c r="I1447" s="45"/>
      <c r="J1447" s="45"/>
    </row>
    <row r="1448" ht="30.0" customHeight="1">
      <c r="A1448" s="42" t="s">
        <v>2098</v>
      </c>
      <c r="B1448" s="42" t="s">
        <v>882</v>
      </c>
      <c r="C1448" s="42" t="s">
        <v>883</v>
      </c>
      <c r="D1448" s="43" t="s">
        <v>884</v>
      </c>
      <c r="E1448" s="42" t="s">
        <v>885</v>
      </c>
      <c r="F1448" s="42" t="s">
        <v>886</v>
      </c>
      <c r="G1448" s="44" t="s">
        <v>887</v>
      </c>
      <c r="H1448" s="44" t="s">
        <v>888</v>
      </c>
      <c r="I1448" s="45"/>
      <c r="J1448" s="45"/>
    </row>
    <row r="1449" ht="30.0" customHeight="1">
      <c r="A1449" s="53" t="s">
        <v>889</v>
      </c>
      <c r="B1449" s="53" t="s">
        <v>2099</v>
      </c>
      <c r="C1449" s="53" t="s">
        <v>894</v>
      </c>
      <c r="D1449" s="54" t="s">
        <v>2100</v>
      </c>
      <c r="E1449" s="53" t="s">
        <v>39</v>
      </c>
      <c r="F1449" s="55"/>
      <c r="G1449" s="56"/>
      <c r="H1449" s="56">
        <v>28.31</v>
      </c>
      <c r="I1449" s="61"/>
      <c r="J1449" s="61"/>
    </row>
    <row r="1450" ht="30.0" customHeight="1">
      <c r="A1450" s="57" t="s">
        <v>895</v>
      </c>
      <c r="B1450" s="57" t="s">
        <v>1672</v>
      </c>
      <c r="C1450" s="57" t="s">
        <v>894</v>
      </c>
      <c r="D1450" s="58" t="s">
        <v>1673</v>
      </c>
      <c r="E1450" s="57" t="s">
        <v>946</v>
      </c>
      <c r="F1450" s="59">
        <v>0.171</v>
      </c>
      <c r="G1450" s="60">
        <v>24.52</v>
      </c>
      <c r="H1450" s="60">
        <v>4.19</v>
      </c>
      <c r="I1450" s="45"/>
      <c r="J1450" s="45"/>
    </row>
    <row r="1451" ht="30.0" customHeight="1">
      <c r="A1451" s="57" t="s">
        <v>895</v>
      </c>
      <c r="B1451" s="57" t="s">
        <v>1670</v>
      </c>
      <c r="C1451" s="57" t="s">
        <v>894</v>
      </c>
      <c r="D1451" s="58" t="s">
        <v>1671</v>
      </c>
      <c r="E1451" s="57" t="s">
        <v>946</v>
      </c>
      <c r="F1451" s="59">
        <v>0.171</v>
      </c>
      <c r="G1451" s="60">
        <v>19.54</v>
      </c>
      <c r="H1451" s="60">
        <v>3.34</v>
      </c>
      <c r="I1451" s="45"/>
      <c r="J1451" s="45"/>
    </row>
    <row r="1452" ht="30.0" customHeight="1">
      <c r="A1452" s="57" t="s">
        <v>898</v>
      </c>
      <c r="B1452" s="57" t="s">
        <v>1849</v>
      </c>
      <c r="C1452" s="57" t="s">
        <v>894</v>
      </c>
      <c r="D1452" s="58" t="s">
        <v>1850</v>
      </c>
      <c r="E1452" s="57" t="s">
        <v>39</v>
      </c>
      <c r="F1452" s="59">
        <v>0.071</v>
      </c>
      <c r="G1452" s="60">
        <v>18.28</v>
      </c>
      <c r="H1452" s="60">
        <v>1.29</v>
      </c>
      <c r="I1452" s="45"/>
      <c r="J1452" s="45"/>
    </row>
    <row r="1453" ht="30.0" customHeight="1">
      <c r="A1453" s="57" t="s">
        <v>898</v>
      </c>
      <c r="B1453" s="57" t="s">
        <v>2101</v>
      </c>
      <c r="C1453" s="57" t="s">
        <v>894</v>
      </c>
      <c r="D1453" s="58" t="s">
        <v>2102</v>
      </c>
      <c r="E1453" s="57" t="s">
        <v>39</v>
      </c>
      <c r="F1453" s="59">
        <v>1.0</v>
      </c>
      <c r="G1453" s="60">
        <v>18.31</v>
      </c>
      <c r="H1453" s="60">
        <v>18.31</v>
      </c>
      <c r="I1453" s="45"/>
      <c r="J1453" s="45"/>
    </row>
    <row r="1454" ht="30.0" customHeight="1">
      <c r="A1454" s="57" t="s">
        <v>898</v>
      </c>
      <c r="B1454" s="57" t="s">
        <v>1851</v>
      </c>
      <c r="C1454" s="57" t="s">
        <v>894</v>
      </c>
      <c r="D1454" s="58" t="s">
        <v>1852</v>
      </c>
      <c r="E1454" s="57" t="s">
        <v>39</v>
      </c>
      <c r="F1454" s="59">
        <v>0.017</v>
      </c>
      <c r="G1454" s="60">
        <v>2.41</v>
      </c>
      <c r="H1454" s="60">
        <v>0.04</v>
      </c>
      <c r="I1454" s="45"/>
      <c r="J1454" s="45"/>
    </row>
    <row r="1455" ht="30.0" customHeight="1">
      <c r="A1455" s="57" t="s">
        <v>898</v>
      </c>
      <c r="B1455" s="57" t="s">
        <v>1855</v>
      </c>
      <c r="C1455" s="57" t="s">
        <v>894</v>
      </c>
      <c r="D1455" s="58" t="s">
        <v>1856</v>
      </c>
      <c r="E1455" s="57" t="s">
        <v>39</v>
      </c>
      <c r="F1455" s="59">
        <v>0.018</v>
      </c>
      <c r="G1455" s="60">
        <v>63.46</v>
      </c>
      <c r="H1455" s="60">
        <v>1.14</v>
      </c>
      <c r="I1455" s="61"/>
      <c r="J1455" s="45"/>
    </row>
    <row r="1456" ht="30.0" customHeight="1">
      <c r="A1456" s="50"/>
      <c r="B1456" s="50"/>
      <c r="C1456" s="50"/>
      <c r="D1456" s="51"/>
      <c r="E1456" s="50"/>
      <c r="F1456" s="50"/>
      <c r="G1456" s="52"/>
      <c r="H1456" s="52"/>
      <c r="I1456" s="45"/>
      <c r="J1456" s="45"/>
    </row>
    <row r="1457" ht="30.0" customHeight="1">
      <c r="A1457" s="42" t="s">
        <v>2103</v>
      </c>
      <c r="B1457" s="42" t="s">
        <v>882</v>
      </c>
      <c r="C1457" s="42" t="s">
        <v>883</v>
      </c>
      <c r="D1457" s="43" t="s">
        <v>884</v>
      </c>
      <c r="E1457" s="42" t="s">
        <v>885</v>
      </c>
      <c r="F1457" s="42" t="s">
        <v>886</v>
      </c>
      <c r="G1457" s="44" t="s">
        <v>887</v>
      </c>
      <c r="H1457" s="44" t="s">
        <v>888</v>
      </c>
      <c r="I1457" s="45"/>
      <c r="J1457" s="45"/>
    </row>
    <row r="1458" ht="30.0" customHeight="1">
      <c r="A1458" s="53" t="s">
        <v>889</v>
      </c>
      <c r="B1458" s="53" t="s">
        <v>2079</v>
      </c>
      <c r="C1458" s="53" t="s">
        <v>894</v>
      </c>
      <c r="D1458" s="54" t="s">
        <v>2080</v>
      </c>
      <c r="E1458" s="53" t="s">
        <v>39</v>
      </c>
      <c r="F1458" s="55"/>
      <c r="G1458" s="56"/>
      <c r="H1458" s="56">
        <v>32.32</v>
      </c>
      <c r="I1458" s="61"/>
      <c r="J1458" s="61"/>
    </row>
    <row r="1459" ht="30.0" customHeight="1">
      <c r="A1459" s="57" t="s">
        <v>895</v>
      </c>
      <c r="B1459" s="57" t="s">
        <v>1672</v>
      </c>
      <c r="C1459" s="57" t="s">
        <v>894</v>
      </c>
      <c r="D1459" s="58" t="s">
        <v>1673</v>
      </c>
      <c r="E1459" s="57" t="s">
        <v>946</v>
      </c>
      <c r="F1459" s="59">
        <v>0.171</v>
      </c>
      <c r="G1459" s="60">
        <v>24.52</v>
      </c>
      <c r="H1459" s="60">
        <v>4.19</v>
      </c>
      <c r="I1459" s="45"/>
      <c r="J1459" s="45"/>
    </row>
    <row r="1460" ht="30.0" customHeight="1">
      <c r="A1460" s="57" t="s">
        <v>895</v>
      </c>
      <c r="B1460" s="57" t="s">
        <v>1670</v>
      </c>
      <c r="C1460" s="57" t="s">
        <v>894</v>
      </c>
      <c r="D1460" s="58" t="s">
        <v>1671</v>
      </c>
      <c r="E1460" s="57" t="s">
        <v>946</v>
      </c>
      <c r="F1460" s="59">
        <v>0.171</v>
      </c>
      <c r="G1460" s="60">
        <v>19.54</v>
      </c>
      <c r="H1460" s="60">
        <v>3.34</v>
      </c>
      <c r="I1460" s="45"/>
      <c r="J1460" s="45"/>
    </row>
    <row r="1461" ht="30.0" customHeight="1">
      <c r="A1461" s="57" t="s">
        <v>898</v>
      </c>
      <c r="B1461" s="57" t="s">
        <v>1849</v>
      </c>
      <c r="C1461" s="57" t="s">
        <v>894</v>
      </c>
      <c r="D1461" s="58" t="s">
        <v>1850</v>
      </c>
      <c r="E1461" s="57" t="s">
        <v>39</v>
      </c>
      <c r="F1461" s="59">
        <v>0.071</v>
      </c>
      <c r="G1461" s="60">
        <v>18.28</v>
      </c>
      <c r="H1461" s="60">
        <v>1.29</v>
      </c>
      <c r="I1461" s="45"/>
      <c r="J1461" s="45"/>
    </row>
    <row r="1462" ht="30.0" customHeight="1">
      <c r="A1462" s="57" t="s">
        <v>898</v>
      </c>
      <c r="B1462" s="57" t="s">
        <v>2081</v>
      </c>
      <c r="C1462" s="57" t="s">
        <v>894</v>
      </c>
      <c r="D1462" s="58" t="s">
        <v>2082</v>
      </c>
      <c r="E1462" s="57" t="s">
        <v>39</v>
      </c>
      <c r="F1462" s="59">
        <v>1.0</v>
      </c>
      <c r="G1462" s="60">
        <v>22.32</v>
      </c>
      <c r="H1462" s="60">
        <v>22.32</v>
      </c>
      <c r="I1462" s="45"/>
      <c r="J1462" s="45"/>
    </row>
    <row r="1463" ht="30.0" customHeight="1">
      <c r="A1463" s="57" t="s">
        <v>898</v>
      </c>
      <c r="B1463" s="57" t="s">
        <v>1851</v>
      </c>
      <c r="C1463" s="57" t="s">
        <v>894</v>
      </c>
      <c r="D1463" s="58" t="s">
        <v>1852</v>
      </c>
      <c r="E1463" s="57" t="s">
        <v>39</v>
      </c>
      <c r="F1463" s="59">
        <v>0.017</v>
      </c>
      <c r="G1463" s="60">
        <v>2.41</v>
      </c>
      <c r="H1463" s="60">
        <v>0.04</v>
      </c>
      <c r="I1463" s="45"/>
      <c r="J1463" s="45"/>
    </row>
    <row r="1464" ht="30.0" customHeight="1">
      <c r="A1464" s="57" t="s">
        <v>898</v>
      </c>
      <c r="B1464" s="57" t="s">
        <v>1855</v>
      </c>
      <c r="C1464" s="57" t="s">
        <v>894</v>
      </c>
      <c r="D1464" s="58" t="s">
        <v>1856</v>
      </c>
      <c r="E1464" s="57" t="s">
        <v>39</v>
      </c>
      <c r="F1464" s="59">
        <v>0.018</v>
      </c>
      <c r="G1464" s="60">
        <v>63.46</v>
      </c>
      <c r="H1464" s="60">
        <v>1.14</v>
      </c>
      <c r="I1464" s="45"/>
      <c r="J1464" s="45"/>
    </row>
    <row r="1465" ht="30.0" customHeight="1">
      <c r="A1465" s="50"/>
      <c r="B1465" s="50"/>
      <c r="C1465" s="50"/>
      <c r="D1465" s="51"/>
      <c r="E1465" s="50"/>
      <c r="F1465" s="50"/>
      <c r="G1465" s="52"/>
      <c r="H1465" s="52"/>
      <c r="I1465" s="45"/>
      <c r="J1465" s="45"/>
    </row>
    <row r="1466" ht="30.0" customHeight="1">
      <c r="A1466" s="42" t="s">
        <v>2104</v>
      </c>
      <c r="B1466" s="42" t="s">
        <v>882</v>
      </c>
      <c r="C1466" s="42" t="s">
        <v>883</v>
      </c>
      <c r="D1466" s="43" t="s">
        <v>884</v>
      </c>
      <c r="E1466" s="42" t="s">
        <v>885</v>
      </c>
      <c r="F1466" s="42" t="s">
        <v>886</v>
      </c>
      <c r="G1466" s="44" t="s">
        <v>887</v>
      </c>
      <c r="H1466" s="44" t="s">
        <v>888</v>
      </c>
      <c r="I1466" s="45"/>
      <c r="J1466" s="45"/>
    </row>
    <row r="1467" ht="30.0" customHeight="1">
      <c r="A1467" s="53" t="s">
        <v>889</v>
      </c>
      <c r="B1467" s="53" t="s">
        <v>2105</v>
      </c>
      <c r="C1467" s="53" t="s">
        <v>894</v>
      </c>
      <c r="D1467" s="54" t="s">
        <v>2106</v>
      </c>
      <c r="E1467" s="53" t="s">
        <v>39</v>
      </c>
      <c r="F1467" s="55"/>
      <c r="G1467" s="56"/>
      <c r="H1467" s="56">
        <v>72.79</v>
      </c>
      <c r="I1467" s="61"/>
      <c r="J1467" s="61"/>
    </row>
    <row r="1468" ht="30.0" customHeight="1">
      <c r="A1468" s="57" t="s">
        <v>895</v>
      </c>
      <c r="B1468" s="57" t="s">
        <v>1672</v>
      </c>
      <c r="C1468" s="57" t="s">
        <v>894</v>
      </c>
      <c r="D1468" s="58" t="s">
        <v>1673</v>
      </c>
      <c r="E1468" s="57" t="s">
        <v>946</v>
      </c>
      <c r="F1468" s="59">
        <v>0.276</v>
      </c>
      <c r="G1468" s="60">
        <v>24.52</v>
      </c>
      <c r="H1468" s="60">
        <v>6.76</v>
      </c>
      <c r="I1468" s="45"/>
      <c r="J1468" s="45"/>
    </row>
    <row r="1469" ht="30.0" customHeight="1">
      <c r="A1469" s="57" t="s">
        <v>895</v>
      </c>
      <c r="B1469" s="57" t="s">
        <v>1670</v>
      </c>
      <c r="C1469" s="57" t="s">
        <v>894</v>
      </c>
      <c r="D1469" s="58" t="s">
        <v>1671</v>
      </c>
      <c r="E1469" s="57" t="s">
        <v>946</v>
      </c>
      <c r="F1469" s="59">
        <v>0.276</v>
      </c>
      <c r="G1469" s="60">
        <v>19.54</v>
      </c>
      <c r="H1469" s="60">
        <v>5.39</v>
      </c>
      <c r="I1469" s="45"/>
      <c r="J1469" s="45"/>
    </row>
    <row r="1470" ht="30.0" customHeight="1">
      <c r="A1470" s="57" t="s">
        <v>898</v>
      </c>
      <c r="B1470" s="57" t="s">
        <v>1849</v>
      </c>
      <c r="C1470" s="57" t="s">
        <v>894</v>
      </c>
      <c r="D1470" s="58" t="s">
        <v>1850</v>
      </c>
      <c r="E1470" s="57" t="s">
        <v>39</v>
      </c>
      <c r="F1470" s="59">
        <v>0.154</v>
      </c>
      <c r="G1470" s="60">
        <v>18.28</v>
      </c>
      <c r="H1470" s="60">
        <v>2.81</v>
      </c>
      <c r="I1470" s="45"/>
      <c r="J1470" s="45"/>
    </row>
    <row r="1471" ht="30.0" customHeight="1">
      <c r="A1471" s="57" t="s">
        <v>898</v>
      </c>
      <c r="B1471" s="57" t="s">
        <v>2107</v>
      </c>
      <c r="C1471" s="57" t="s">
        <v>894</v>
      </c>
      <c r="D1471" s="58" t="s">
        <v>2108</v>
      </c>
      <c r="E1471" s="57" t="s">
        <v>39</v>
      </c>
      <c r="F1471" s="59">
        <v>1.0</v>
      </c>
      <c r="G1471" s="60">
        <v>55.17</v>
      </c>
      <c r="H1471" s="60">
        <v>55.17</v>
      </c>
      <c r="I1471" s="45"/>
      <c r="J1471" s="45"/>
    </row>
    <row r="1472" ht="30.0" customHeight="1">
      <c r="A1472" s="57" t="s">
        <v>898</v>
      </c>
      <c r="B1472" s="57" t="s">
        <v>1851</v>
      </c>
      <c r="C1472" s="57" t="s">
        <v>894</v>
      </c>
      <c r="D1472" s="58" t="s">
        <v>1852</v>
      </c>
      <c r="E1472" s="57" t="s">
        <v>39</v>
      </c>
      <c r="F1472" s="59">
        <v>0.028</v>
      </c>
      <c r="G1472" s="60">
        <v>2.41</v>
      </c>
      <c r="H1472" s="60">
        <v>0.06</v>
      </c>
      <c r="I1472" s="45"/>
      <c r="J1472" s="45"/>
    </row>
    <row r="1473" ht="30.0" customHeight="1">
      <c r="A1473" s="57" t="s">
        <v>898</v>
      </c>
      <c r="B1473" s="57" t="s">
        <v>1855</v>
      </c>
      <c r="C1473" s="57" t="s">
        <v>894</v>
      </c>
      <c r="D1473" s="58" t="s">
        <v>1856</v>
      </c>
      <c r="E1473" s="57" t="s">
        <v>39</v>
      </c>
      <c r="F1473" s="59">
        <v>0.041</v>
      </c>
      <c r="G1473" s="60">
        <v>63.46</v>
      </c>
      <c r="H1473" s="60">
        <v>2.6</v>
      </c>
      <c r="I1473" s="45"/>
      <c r="J1473" s="45"/>
    </row>
    <row r="1474" ht="30.0" customHeight="1">
      <c r="A1474" s="50"/>
      <c r="B1474" s="50"/>
      <c r="C1474" s="50"/>
      <c r="D1474" s="51"/>
      <c r="E1474" s="50"/>
      <c r="F1474" s="50"/>
      <c r="G1474" s="52"/>
      <c r="H1474" s="52"/>
      <c r="I1474" s="45"/>
      <c r="J1474" s="45"/>
    </row>
    <row r="1475" ht="30.0" customHeight="1">
      <c r="A1475" s="42" t="s">
        <v>2109</v>
      </c>
      <c r="B1475" s="42" t="s">
        <v>882</v>
      </c>
      <c r="C1475" s="42" t="s">
        <v>883</v>
      </c>
      <c r="D1475" s="43" t="s">
        <v>884</v>
      </c>
      <c r="E1475" s="42" t="s">
        <v>885</v>
      </c>
      <c r="F1475" s="42" t="s">
        <v>886</v>
      </c>
      <c r="G1475" s="44" t="s">
        <v>887</v>
      </c>
      <c r="H1475" s="44" t="s">
        <v>888</v>
      </c>
      <c r="I1475" s="45"/>
      <c r="J1475" s="45"/>
    </row>
    <row r="1476" ht="30.0" customHeight="1">
      <c r="A1476" s="53" t="s">
        <v>889</v>
      </c>
      <c r="B1476" s="53" t="s">
        <v>2110</v>
      </c>
      <c r="C1476" s="53" t="s">
        <v>894</v>
      </c>
      <c r="D1476" s="54" t="s">
        <v>2111</v>
      </c>
      <c r="E1476" s="53" t="s">
        <v>39</v>
      </c>
      <c r="F1476" s="55"/>
      <c r="G1476" s="56"/>
      <c r="H1476" s="56">
        <v>9.89</v>
      </c>
      <c r="I1476" s="61"/>
      <c r="J1476" s="61"/>
    </row>
    <row r="1477" ht="30.0" customHeight="1">
      <c r="A1477" s="57" t="s">
        <v>895</v>
      </c>
      <c r="B1477" s="57" t="s">
        <v>1672</v>
      </c>
      <c r="C1477" s="57" t="s">
        <v>894</v>
      </c>
      <c r="D1477" s="58" t="s">
        <v>1673</v>
      </c>
      <c r="E1477" s="57" t="s">
        <v>946</v>
      </c>
      <c r="F1477" s="59">
        <v>0.12</v>
      </c>
      <c r="G1477" s="60">
        <v>24.52</v>
      </c>
      <c r="H1477" s="60">
        <v>2.94</v>
      </c>
      <c r="I1477" s="45"/>
      <c r="J1477" s="45"/>
    </row>
    <row r="1478" ht="30.0" customHeight="1">
      <c r="A1478" s="57" t="s">
        <v>895</v>
      </c>
      <c r="B1478" s="57" t="s">
        <v>1670</v>
      </c>
      <c r="C1478" s="57" t="s">
        <v>894</v>
      </c>
      <c r="D1478" s="58" t="s">
        <v>1671</v>
      </c>
      <c r="E1478" s="57" t="s">
        <v>946</v>
      </c>
      <c r="F1478" s="59">
        <v>0.12</v>
      </c>
      <c r="G1478" s="60">
        <v>19.54</v>
      </c>
      <c r="H1478" s="60">
        <v>2.34</v>
      </c>
      <c r="I1478" s="45"/>
      <c r="J1478" s="45"/>
    </row>
    <row r="1479" ht="30.0" customHeight="1">
      <c r="A1479" s="57" t="s">
        <v>898</v>
      </c>
      <c r="B1479" s="57" t="s">
        <v>1849</v>
      </c>
      <c r="C1479" s="57" t="s">
        <v>894</v>
      </c>
      <c r="D1479" s="58" t="s">
        <v>1850</v>
      </c>
      <c r="E1479" s="57" t="s">
        <v>39</v>
      </c>
      <c r="F1479" s="59">
        <v>0.04</v>
      </c>
      <c r="G1479" s="60">
        <v>18.28</v>
      </c>
      <c r="H1479" s="60">
        <v>0.73</v>
      </c>
      <c r="I1479" s="45"/>
      <c r="J1479" s="45"/>
    </row>
    <row r="1480" ht="30.0" customHeight="1">
      <c r="A1480" s="57" t="s">
        <v>898</v>
      </c>
      <c r="B1480" s="57" t="s">
        <v>2112</v>
      </c>
      <c r="C1480" s="57" t="s">
        <v>894</v>
      </c>
      <c r="D1480" s="58" t="s">
        <v>2113</v>
      </c>
      <c r="E1480" s="57" t="s">
        <v>39</v>
      </c>
      <c r="F1480" s="59">
        <v>1.0</v>
      </c>
      <c r="G1480" s="60">
        <v>3.23</v>
      </c>
      <c r="H1480" s="60">
        <v>3.23</v>
      </c>
      <c r="I1480" s="45"/>
      <c r="J1480" s="45"/>
    </row>
    <row r="1481" ht="30.0" customHeight="1">
      <c r="A1481" s="57" t="s">
        <v>898</v>
      </c>
      <c r="B1481" s="57" t="s">
        <v>1851</v>
      </c>
      <c r="C1481" s="57" t="s">
        <v>894</v>
      </c>
      <c r="D1481" s="58" t="s">
        <v>1852</v>
      </c>
      <c r="E1481" s="57" t="s">
        <v>39</v>
      </c>
      <c r="F1481" s="59">
        <v>0.012</v>
      </c>
      <c r="G1481" s="60">
        <v>2.41</v>
      </c>
      <c r="H1481" s="60">
        <v>0.02</v>
      </c>
      <c r="I1481" s="45"/>
      <c r="J1481" s="45"/>
    </row>
    <row r="1482" ht="30.0" customHeight="1">
      <c r="A1482" s="57" t="s">
        <v>898</v>
      </c>
      <c r="B1482" s="57" t="s">
        <v>1855</v>
      </c>
      <c r="C1482" s="57" t="s">
        <v>894</v>
      </c>
      <c r="D1482" s="58" t="s">
        <v>1856</v>
      </c>
      <c r="E1482" s="57" t="s">
        <v>39</v>
      </c>
      <c r="F1482" s="59">
        <v>0.01</v>
      </c>
      <c r="G1482" s="60">
        <v>63.46</v>
      </c>
      <c r="H1482" s="60">
        <v>0.63</v>
      </c>
      <c r="I1482" s="45"/>
      <c r="J1482" s="45"/>
    </row>
    <row r="1483" ht="30.0" customHeight="1">
      <c r="A1483" s="50"/>
      <c r="B1483" s="50"/>
      <c r="C1483" s="50"/>
      <c r="D1483" s="51"/>
      <c r="E1483" s="50"/>
      <c r="F1483" s="50"/>
      <c r="G1483" s="52"/>
      <c r="H1483" s="52"/>
      <c r="I1483" s="45"/>
      <c r="J1483" s="45"/>
    </row>
    <row r="1484" ht="30.0" customHeight="1">
      <c r="A1484" s="42" t="s">
        <v>2114</v>
      </c>
      <c r="B1484" s="42" t="s">
        <v>882</v>
      </c>
      <c r="C1484" s="42" t="s">
        <v>883</v>
      </c>
      <c r="D1484" s="43" t="s">
        <v>884</v>
      </c>
      <c r="E1484" s="42" t="s">
        <v>885</v>
      </c>
      <c r="F1484" s="42" t="s">
        <v>886</v>
      </c>
      <c r="G1484" s="44" t="s">
        <v>887</v>
      </c>
      <c r="H1484" s="44" t="s">
        <v>888</v>
      </c>
      <c r="I1484" s="45"/>
      <c r="J1484" s="45"/>
    </row>
    <row r="1485" ht="30.0" customHeight="1">
      <c r="A1485" s="53" t="s">
        <v>889</v>
      </c>
      <c r="B1485" s="53" t="s">
        <v>2115</v>
      </c>
      <c r="C1485" s="53" t="s">
        <v>894</v>
      </c>
      <c r="D1485" s="54" t="s">
        <v>2116</v>
      </c>
      <c r="E1485" s="53" t="s">
        <v>39</v>
      </c>
      <c r="F1485" s="55"/>
      <c r="G1485" s="56"/>
      <c r="H1485" s="56">
        <v>20.49</v>
      </c>
      <c r="I1485" s="61"/>
      <c r="J1485" s="61"/>
    </row>
    <row r="1486" ht="30.0" customHeight="1">
      <c r="A1486" s="57" t="s">
        <v>895</v>
      </c>
      <c r="B1486" s="57" t="s">
        <v>1672</v>
      </c>
      <c r="C1486" s="57" t="s">
        <v>894</v>
      </c>
      <c r="D1486" s="58" t="s">
        <v>1673</v>
      </c>
      <c r="E1486" s="57" t="s">
        <v>946</v>
      </c>
      <c r="F1486" s="59">
        <v>0.1013</v>
      </c>
      <c r="G1486" s="60">
        <v>24.52</v>
      </c>
      <c r="H1486" s="60">
        <v>2.48</v>
      </c>
      <c r="I1486" s="45"/>
      <c r="J1486" s="45"/>
    </row>
    <row r="1487" ht="30.0" customHeight="1">
      <c r="A1487" s="57" t="s">
        <v>895</v>
      </c>
      <c r="B1487" s="57" t="s">
        <v>1670</v>
      </c>
      <c r="C1487" s="57" t="s">
        <v>894</v>
      </c>
      <c r="D1487" s="58" t="s">
        <v>1671</v>
      </c>
      <c r="E1487" s="57" t="s">
        <v>946</v>
      </c>
      <c r="F1487" s="59">
        <v>0.1013</v>
      </c>
      <c r="G1487" s="60">
        <v>19.54</v>
      </c>
      <c r="H1487" s="60">
        <v>1.97</v>
      </c>
      <c r="I1487" s="45"/>
      <c r="J1487" s="45"/>
    </row>
    <row r="1488" ht="30.0" customHeight="1">
      <c r="A1488" s="57" t="s">
        <v>898</v>
      </c>
      <c r="B1488" s="57" t="s">
        <v>1882</v>
      </c>
      <c r="C1488" s="57" t="s">
        <v>894</v>
      </c>
      <c r="D1488" s="58" t="s">
        <v>1883</v>
      </c>
      <c r="E1488" s="57" t="s">
        <v>39</v>
      </c>
      <c r="F1488" s="59">
        <v>0.0071</v>
      </c>
      <c r="G1488" s="60">
        <v>56.01</v>
      </c>
      <c r="H1488" s="60">
        <v>0.39</v>
      </c>
      <c r="I1488" s="45"/>
      <c r="J1488" s="45"/>
    </row>
    <row r="1489" ht="30.0" customHeight="1">
      <c r="A1489" s="57" t="s">
        <v>898</v>
      </c>
      <c r="B1489" s="57" t="s">
        <v>1851</v>
      </c>
      <c r="C1489" s="57" t="s">
        <v>894</v>
      </c>
      <c r="D1489" s="58" t="s">
        <v>1852</v>
      </c>
      <c r="E1489" s="57" t="s">
        <v>39</v>
      </c>
      <c r="F1489" s="59">
        <v>0.0338</v>
      </c>
      <c r="G1489" s="60">
        <v>2.41</v>
      </c>
      <c r="H1489" s="60">
        <v>0.08</v>
      </c>
      <c r="I1489" s="45"/>
      <c r="J1489" s="45"/>
    </row>
    <row r="1490" ht="30.0" customHeight="1">
      <c r="A1490" s="57" t="s">
        <v>898</v>
      </c>
      <c r="B1490" s="57" t="s">
        <v>2117</v>
      </c>
      <c r="C1490" s="57" t="s">
        <v>894</v>
      </c>
      <c r="D1490" s="58" t="s">
        <v>2118</v>
      </c>
      <c r="E1490" s="57" t="s">
        <v>39</v>
      </c>
      <c r="F1490" s="59">
        <v>1.0</v>
      </c>
      <c r="G1490" s="60">
        <v>15.07</v>
      </c>
      <c r="H1490" s="60">
        <v>15.07</v>
      </c>
      <c r="I1490" s="45"/>
      <c r="J1490" s="45"/>
    </row>
    <row r="1491" ht="30.0" customHeight="1">
      <c r="A1491" s="57" t="s">
        <v>898</v>
      </c>
      <c r="B1491" s="57" t="s">
        <v>1855</v>
      </c>
      <c r="C1491" s="57" t="s">
        <v>894</v>
      </c>
      <c r="D1491" s="58" t="s">
        <v>1856</v>
      </c>
      <c r="E1491" s="57" t="s">
        <v>39</v>
      </c>
      <c r="F1491" s="59">
        <v>0.008</v>
      </c>
      <c r="G1491" s="60">
        <v>63.46</v>
      </c>
      <c r="H1491" s="60">
        <v>0.5</v>
      </c>
      <c r="I1491" s="45"/>
      <c r="J1491" s="45"/>
    </row>
    <row r="1492" ht="30.0" customHeight="1">
      <c r="A1492" s="50"/>
      <c r="B1492" s="50"/>
      <c r="C1492" s="50"/>
      <c r="D1492" s="51"/>
      <c r="E1492" s="50"/>
      <c r="F1492" s="50"/>
      <c r="G1492" s="52"/>
      <c r="H1492" s="52"/>
      <c r="I1492" s="45"/>
      <c r="J1492" s="45"/>
    </row>
    <row r="1493" ht="30.0" customHeight="1">
      <c r="A1493" s="42" t="s">
        <v>2119</v>
      </c>
      <c r="B1493" s="42" t="s">
        <v>882</v>
      </c>
      <c r="C1493" s="42" t="s">
        <v>883</v>
      </c>
      <c r="D1493" s="43" t="s">
        <v>884</v>
      </c>
      <c r="E1493" s="42" t="s">
        <v>885</v>
      </c>
      <c r="F1493" s="42" t="s">
        <v>886</v>
      </c>
      <c r="G1493" s="44" t="s">
        <v>887</v>
      </c>
      <c r="H1493" s="44" t="s">
        <v>888</v>
      </c>
      <c r="I1493" s="45"/>
      <c r="J1493" s="45"/>
    </row>
    <row r="1494" ht="30.0" customHeight="1">
      <c r="A1494" s="53" t="s">
        <v>889</v>
      </c>
      <c r="B1494" s="53" t="s">
        <v>2120</v>
      </c>
      <c r="C1494" s="53" t="s">
        <v>894</v>
      </c>
      <c r="D1494" s="54" t="s">
        <v>2121</v>
      </c>
      <c r="E1494" s="53" t="s">
        <v>39</v>
      </c>
      <c r="F1494" s="55"/>
      <c r="G1494" s="56"/>
      <c r="H1494" s="56">
        <v>42.09</v>
      </c>
      <c r="I1494" s="61"/>
      <c r="J1494" s="61"/>
    </row>
    <row r="1495" ht="30.0" customHeight="1">
      <c r="A1495" s="57" t="s">
        <v>895</v>
      </c>
      <c r="B1495" s="57" t="s">
        <v>1672</v>
      </c>
      <c r="C1495" s="57" t="s">
        <v>894</v>
      </c>
      <c r="D1495" s="58" t="s">
        <v>1673</v>
      </c>
      <c r="E1495" s="57" t="s">
        <v>946</v>
      </c>
      <c r="F1495" s="59">
        <v>0.1081</v>
      </c>
      <c r="G1495" s="60">
        <v>24.52</v>
      </c>
      <c r="H1495" s="60">
        <v>2.65</v>
      </c>
      <c r="I1495" s="45"/>
      <c r="J1495" s="45"/>
    </row>
    <row r="1496" ht="30.0" customHeight="1">
      <c r="A1496" s="57" t="s">
        <v>895</v>
      </c>
      <c r="B1496" s="57" t="s">
        <v>1670</v>
      </c>
      <c r="C1496" s="57" t="s">
        <v>894</v>
      </c>
      <c r="D1496" s="58" t="s">
        <v>1671</v>
      </c>
      <c r="E1496" s="57" t="s">
        <v>946</v>
      </c>
      <c r="F1496" s="59">
        <v>0.1081</v>
      </c>
      <c r="G1496" s="60">
        <v>19.54</v>
      </c>
      <c r="H1496" s="60">
        <v>2.11</v>
      </c>
      <c r="I1496" s="45"/>
      <c r="J1496" s="45"/>
    </row>
    <row r="1497" ht="30.0" customHeight="1">
      <c r="A1497" s="57" t="s">
        <v>898</v>
      </c>
      <c r="B1497" s="57" t="s">
        <v>1882</v>
      </c>
      <c r="C1497" s="57" t="s">
        <v>894</v>
      </c>
      <c r="D1497" s="58" t="s">
        <v>1883</v>
      </c>
      <c r="E1497" s="57" t="s">
        <v>39</v>
      </c>
      <c r="F1497" s="59">
        <v>0.0094</v>
      </c>
      <c r="G1497" s="60">
        <v>56.01</v>
      </c>
      <c r="H1497" s="60">
        <v>0.52</v>
      </c>
      <c r="I1497" s="45"/>
      <c r="J1497" s="45"/>
    </row>
    <row r="1498" ht="30.0" customHeight="1">
      <c r="A1498" s="57" t="s">
        <v>898</v>
      </c>
      <c r="B1498" s="57" t="s">
        <v>2122</v>
      </c>
      <c r="C1498" s="57" t="s">
        <v>894</v>
      </c>
      <c r="D1498" s="58" t="s">
        <v>2123</v>
      </c>
      <c r="E1498" s="57" t="s">
        <v>39</v>
      </c>
      <c r="F1498" s="59">
        <v>1.0</v>
      </c>
      <c r="G1498" s="60">
        <v>36.04</v>
      </c>
      <c r="H1498" s="60">
        <v>36.04</v>
      </c>
      <c r="I1498" s="45"/>
      <c r="J1498" s="45"/>
    </row>
    <row r="1499" ht="30.0" customHeight="1">
      <c r="A1499" s="57" t="s">
        <v>898</v>
      </c>
      <c r="B1499" s="57" t="s">
        <v>1851</v>
      </c>
      <c r="C1499" s="57" t="s">
        <v>894</v>
      </c>
      <c r="D1499" s="58" t="s">
        <v>1852</v>
      </c>
      <c r="E1499" s="57" t="s">
        <v>39</v>
      </c>
      <c r="F1499" s="59">
        <v>0.036</v>
      </c>
      <c r="G1499" s="60">
        <v>2.41</v>
      </c>
      <c r="H1499" s="60">
        <v>0.08</v>
      </c>
      <c r="I1499" s="45"/>
      <c r="J1499" s="45"/>
    </row>
    <row r="1500" ht="30.0" customHeight="1">
      <c r="A1500" s="57" t="s">
        <v>898</v>
      </c>
      <c r="B1500" s="57" t="s">
        <v>1855</v>
      </c>
      <c r="C1500" s="57" t="s">
        <v>894</v>
      </c>
      <c r="D1500" s="58" t="s">
        <v>1856</v>
      </c>
      <c r="E1500" s="57" t="s">
        <v>39</v>
      </c>
      <c r="F1500" s="59">
        <v>0.011</v>
      </c>
      <c r="G1500" s="60">
        <v>63.46</v>
      </c>
      <c r="H1500" s="60">
        <v>0.69</v>
      </c>
      <c r="I1500" s="45"/>
      <c r="J1500" s="45"/>
    </row>
    <row r="1501" ht="30.0" customHeight="1">
      <c r="A1501" s="50"/>
      <c r="B1501" s="50"/>
      <c r="C1501" s="50"/>
      <c r="D1501" s="51"/>
      <c r="E1501" s="50"/>
      <c r="F1501" s="50"/>
      <c r="G1501" s="52"/>
      <c r="H1501" s="52"/>
      <c r="I1501" s="45"/>
      <c r="J1501" s="45"/>
    </row>
    <row r="1502" ht="30.0" customHeight="1">
      <c r="A1502" s="42" t="s">
        <v>2124</v>
      </c>
      <c r="B1502" s="42" t="s">
        <v>882</v>
      </c>
      <c r="C1502" s="42" t="s">
        <v>883</v>
      </c>
      <c r="D1502" s="43" t="s">
        <v>884</v>
      </c>
      <c r="E1502" s="42" t="s">
        <v>885</v>
      </c>
      <c r="F1502" s="42" t="s">
        <v>886</v>
      </c>
      <c r="G1502" s="44" t="s">
        <v>887</v>
      </c>
      <c r="H1502" s="44" t="s">
        <v>888</v>
      </c>
      <c r="I1502" s="45"/>
      <c r="J1502" s="45"/>
    </row>
    <row r="1503" ht="30.0" customHeight="1">
      <c r="A1503" s="53" t="s">
        <v>889</v>
      </c>
      <c r="B1503" s="53" t="s">
        <v>2125</v>
      </c>
      <c r="C1503" s="53" t="s">
        <v>891</v>
      </c>
      <c r="D1503" s="54" t="s">
        <v>654</v>
      </c>
      <c r="E1503" s="53" t="s">
        <v>933</v>
      </c>
      <c r="F1503" s="55"/>
      <c r="G1503" s="56"/>
      <c r="H1503" s="56">
        <v>22.88</v>
      </c>
      <c r="I1503" s="61"/>
      <c r="J1503" s="61"/>
    </row>
    <row r="1504" ht="30.0" customHeight="1">
      <c r="A1504" s="57" t="s">
        <v>898</v>
      </c>
      <c r="B1504" s="57" t="s">
        <v>891</v>
      </c>
      <c r="C1504" s="57" t="s">
        <v>2126</v>
      </c>
      <c r="D1504" s="58" t="s">
        <v>2127</v>
      </c>
      <c r="E1504" s="57" t="s">
        <v>930</v>
      </c>
      <c r="F1504" s="62">
        <v>80.89</v>
      </c>
      <c r="G1504" s="60">
        <v>7.0E-4</v>
      </c>
      <c r="H1504" s="60">
        <v>0.05</v>
      </c>
      <c r="I1504" s="45"/>
      <c r="J1504" s="45"/>
    </row>
    <row r="1505" ht="30.0" customHeight="1">
      <c r="A1505" s="57" t="s">
        <v>898</v>
      </c>
      <c r="B1505" s="57" t="s">
        <v>891</v>
      </c>
      <c r="C1505" s="57" t="s">
        <v>2128</v>
      </c>
      <c r="D1505" s="58" t="s">
        <v>2129</v>
      </c>
      <c r="E1505" s="57" t="s">
        <v>930</v>
      </c>
      <c r="F1505" s="62">
        <v>19.44</v>
      </c>
      <c r="G1505" s="60">
        <v>0.0033333</v>
      </c>
      <c r="H1505" s="60">
        <v>0.06</v>
      </c>
      <c r="I1505" s="45"/>
      <c r="J1505" s="45"/>
    </row>
    <row r="1506" ht="30.0" customHeight="1">
      <c r="A1506" s="57" t="s">
        <v>898</v>
      </c>
      <c r="B1506" s="57" t="s">
        <v>891</v>
      </c>
      <c r="C1506" s="57" t="s">
        <v>2130</v>
      </c>
      <c r="D1506" s="58" t="s">
        <v>2131</v>
      </c>
      <c r="E1506" s="57" t="s">
        <v>1213</v>
      </c>
      <c r="F1506" s="62">
        <v>2.01</v>
      </c>
      <c r="G1506" s="60">
        <v>0.0333333</v>
      </c>
      <c r="H1506" s="60">
        <v>0.06</v>
      </c>
      <c r="I1506" s="45"/>
      <c r="J1506" s="45"/>
    </row>
    <row r="1507" ht="30.0" customHeight="1">
      <c r="A1507" s="57" t="s">
        <v>898</v>
      </c>
      <c r="B1507" s="57" t="s">
        <v>891</v>
      </c>
      <c r="C1507" s="57" t="s">
        <v>2132</v>
      </c>
      <c r="D1507" s="58" t="s">
        <v>2133</v>
      </c>
      <c r="E1507" s="57" t="s">
        <v>1213</v>
      </c>
      <c r="F1507" s="62">
        <v>64.92</v>
      </c>
      <c r="G1507" s="60">
        <v>3.0E-4</v>
      </c>
      <c r="H1507" s="60">
        <v>0.01</v>
      </c>
      <c r="I1507" s="45"/>
      <c r="J1507" s="45"/>
    </row>
    <row r="1508" ht="30.0" customHeight="1">
      <c r="A1508" s="57" t="s">
        <v>898</v>
      </c>
      <c r="B1508" s="57" t="s">
        <v>891</v>
      </c>
      <c r="C1508" s="57" t="s">
        <v>2134</v>
      </c>
      <c r="D1508" s="58" t="s">
        <v>2135</v>
      </c>
      <c r="E1508" s="57" t="s">
        <v>933</v>
      </c>
      <c r="F1508" s="62">
        <v>5.34</v>
      </c>
      <c r="G1508" s="60">
        <v>1.15</v>
      </c>
      <c r="H1508" s="60">
        <v>6.14</v>
      </c>
      <c r="I1508" s="45"/>
      <c r="J1508" s="45"/>
    </row>
    <row r="1509" ht="30.0" customHeight="1">
      <c r="A1509" s="57" t="s">
        <v>938</v>
      </c>
      <c r="B1509" s="57" t="s">
        <v>891</v>
      </c>
      <c r="C1509" s="57" t="s">
        <v>1699</v>
      </c>
      <c r="D1509" s="58" t="s">
        <v>1700</v>
      </c>
      <c r="E1509" s="57" t="s">
        <v>941</v>
      </c>
      <c r="F1509" s="62">
        <v>19.54</v>
      </c>
      <c r="G1509" s="60">
        <v>0.3760684</v>
      </c>
      <c r="H1509" s="60">
        <v>7.34</v>
      </c>
      <c r="I1509" s="45"/>
      <c r="J1509" s="45"/>
    </row>
    <row r="1510" ht="30.0" customHeight="1">
      <c r="A1510" s="57" t="s">
        <v>938</v>
      </c>
      <c r="B1510" s="57" t="s">
        <v>891</v>
      </c>
      <c r="C1510" s="57" t="s">
        <v>1422</v>
      </c>
      <c r="D1510" s="58" t="s">
        <v>1423</v>
      </c>
      <c r="E1510" s="57" t="s">
        <v>941</v>
      </c>
      <c r="F1510" s="62">
        <v>24.52</v>
      </c>
      <c r="G1510" s="60">
        <v>0.3760684</v>
      </c>
      <c r="H1510" s="60">
        <v>9.22</v>
      </c>
      <c r="I1510" s="45"/>
      <c r="J1510" s="45"/>
    </row>
    <row r="1511" ht="30.0" customHeight="1">
      <c r="A1511" s="50"/>
      <c r="B1511" s="50"/>
      <c r="C1511" s="50"/>
      <c r="D1511" s="51"/>
      <c r="E1511" s="50"/>
      <c r="F1511" s="50"/>
      <c r="G1511" s="52"/>
      <c r="H1511" s="52"/>
      <c r="I1511" s="45"/>
      <c r="J1511" s="45"/>
    </row>
    <row r="1512" ht="30.0" customHeight="1">
      <c r="A1512" s="42" t="s">
        <v>2136</v>
      </c>
      <c r="B1512" s="42" t="s">
        <v>882</v>
      </c>
      <c r="C1512" s="42" t="s">
        <v>883</v>
      </c>
      <c r="D1512" s="43" t="s">
        <v>884</v>
      </c>
      <c r="E1512" s="42" t="s">
        <v>885</v>
      </c>
      <c r="F1512" s="42" t="s">
        <v>886</v>
      </c>
      <c r="G1512" s="44" t="s">
        <v>887</v>
      </c>
      <c r="H1512" s="44" t="s">
        <v>888</v>
      </c>
      <c r="I1512" s="45"/>
      <c r="J1512" s="45"/>
    </row>
    <row r="1513" ht="30.0" customHeight="1">
      <c r="A1513" s="53" t="s">
        <v>889</v>
      </c>
      <c r="B1513" s="53" t="s">
        <v>2137</v>
      </c>
      <c r="C1513" s="53" t="s">
        <v>891</v>
      </c>
      <c r="D1513" s="54" t="s">
        <v>657</v>
      </c>
      <c r="E1513" s="53" t="s">
        <v>933</v>
      </c>
      <c r="F1513" s="55"/>
      <c r="G1513" s="56"/>
      <c r="H1513" s="56">
        <v>32.38</v>
      </c>
      <c r="I1513" s="61"/>
      <c r="J1513" s="61"/>
    </row>
    <row r="1514" ht="30.0" customHeight="1">
      <c r="A1514" s="57" t="s">
        <v>898</v>
      </c>
      <c r="B1514" s="57" t="s">
        <v>891</v>
      </c>
      <c r="C1514" s="57" t="s">
        <v>2126</v>
      </c>
      <c r="D1514" s="58" t="s">
        <v>2127</v>
      </c>
      <c r="E1514" s="57" t="s">
        <v>930</v>
      </c>
      <c r="F1514" s="62">
        <v>80.89</v>
      </c>
      <c r="G1514" s="60">
        <v>0.001</v>
      </c>
      <c r="H1514" s="60">
        <v>0.08</v>
      </c>
      <c r="I1514" s="45"/>
      <c r="J1514" s="45"/>
    </row>
    <row r="1515" ht="30.0" customHeight="1">
      <c r="A1515" s="57" t="s">
        <v>898</v>
      </c>
      <c r="B1515" s="57" t="s">
        <v>891</v>
      </c>
      <c r="C1515" s="57" t="s">
        <v>2128</v>
      </c>
      <c r="D1515" s="58" t="s">
        <v>2129</v>
      </c>
      <c r="E1515" s="57" t="s">
        <v>930</v>
      </c>
      <c r="F1515" s="62">
        <v>19.44</v>
      </c>
      <c r="G1515" s="60">
        <v>0.0033333</v>
      </c>
      <c r="H1515" s="60">
        <v>0.06</v>
      </c>
      <c r="I1515" s="45"/>
      <c r="J1515" s="45"/>
    </row>
    <row r="1516" ht="30.0" customHeight="1">
      <c r="A1516" s="57" t="s">
        <v>898</v>
      </c>
      <c r="B1516" s="57" t="s">
        <v>891</v>
      </c>
      <c r="C1516" s="57" t="s">
        <v>2130</v>
      </c>
      <c r="D1516" s="58" t="s">
        <v>2131</v>
      </c>
      <c r="E1516" s="57" t="s">
        <v>1213</v>
      </c>
      <c r="F1516" s="62">
        <v>2.01</v>
      </c>
      <c r="G1516" s="60">
        <v>0.0333333</v>
      </c>
      <c r="H1516" s="60">
        <v>0.06</v>
      </c>
      <c r="I1516" s="45"/>
      <c r="J1516" s="45"/>
    </row>
    <row r="1517" ht="30.0" customHeight="1">
      <c r="A1517" s="57" t="s">
        <v>898</v>
      </c>
      <c r="B1517" s="57" t="s">
        <v>891</v>
      </c>
      <c r="C1517" s="57" t="s">
        <v>2132</v>
      </c>
      <c r="D1517" s="58" t="s">
        <v>2133</v>
      </c>
      <c r="E1517" s="57" t="s">
        <v>1213</v>
      </c>
      <c r="F1517" s="62">
        <v>64.92</v>
      </c>
      <c r="G1517" s="60">
        <v>5.0E-4</v>
      </c>
      <c r="H1517" s="60">
        <v>0.03</v>
      </c>
      <c r="I1517" s="45"/>
      <c r="J1517" s="45"/>
    </row>
    <row r="1518" ht="30.0" customHeight="1">
      <c r="A1518" s="57" t="s">
        <v>898</v>
      </c>
      <c r="B1518" s="57" t="s">
        <v>891</v>
      </c>
      <c r="C1518" s="57" t="s">
        <v>2138</v>
      </c>
      <c r="D1518" s="58" t="s">
        <v>2139</v>
      </c>
      <c r="E1518" s="57" t="s">
        <v>933</v>
      </c>
      <c r="F1518" s="62">
        <v>13.18</v>
      </c>
      <c r="G1518" s="60">
        <v>1.15</v>
      </c>
      <c r="H1518" s="60">
        <v>15.15</v>
      </c>
      <c r="I1518" s="45"/>
      <c r="J1518" s="45"/>
    </row>
    <row r="1519" ht="30.0" customHeight="1">
      <c r="A1519" s="57" t="s">
        <v>938</v>
      </c>
      <c r="B1519" s="57" t="s">
        <v>891</v>
      </c>
      <c r="C1519" s="57" t="s">
        <v>1699</v>
      </c>
      <c r="D1519" s="58" t="s">
        <v>1700</v>
      </c>
      <c r="E1519" s="57" t="s">
        <v>941</v>
      </c>
      <c r="F1519" s="62">
        <v>19.54</v>
      </c>
      <c r="G1519" s="60">
        <v>0.3859649</v>
      </c>
      <c r="H1519" s="60">
        <v>7.54</v>
      </c>
      <c r="I1519" s="45"/>
      <c r="J1519" s="45"/>
    </row>
    <row r="1520" ht="30.0" customHeight="1">
      <c r="A1520" s="57" t="s">
        <v>938</v>
      </c>
      <c r="B1520" s="57" t="s">
        <v>891</v>
      </c>
      <c r="C1520" s="57" t="s">
        <v>1422</v>
      </c>
      <c r="D1520" s="58" t="s">
        <v>1423</v>
      </c>
      <c r="E1520" s="57" t="s">
        <v>941</v>
      </c>
      <c r="F1520" s="62">
        <v>24.52</v>
      </c>
      <c r="G1520" s="60">
        <v>0.3859649</v>
      </c>
      <c r="H1520" s="60">
        <v>9.46</v>
      </c>
      <c r="I1520" s="45"/>
      <c r="J1520" s="45"/>
    </row>
    <row r="1521" ht="30.0" customHeight="1">
      <c r="A1521" s="50"/>
      <c r="B1521" s="50"/>
      <c r="C1521" s="50"/>
      <c r="D1521" s="51"/>
      <c r="E1521" s="50"/>
      <c r="F1521" s="50"/>
      <c r="G1521" s="52"/>
      <c r="H1521" s="52"/>
      <c r="I1521" s="45"/>
      <c r="J1521" s="45"/>
    </row>
    <row r="1522" ht="30.0" customHeight="1">
      <c r="A1522" s="42" t="s">
        <v>2140</v>
      </c>
      <c r="B1522" s="42" t="s">
        <v>882</v>
      </c>
      <c r="C1522" s="42" t="s">
        <v>883</v>
      </c>
      <c r="D1522" s="43" t="s">
        <v>884</v>
      </c>
      <c r="E1522" s="42" t="s">
        <v>885</v>
      </c>
      <c r="F1522" s="42" t="s">
        <v>886</v>
      </c>
      <c r="G1522" s="44" t="s">
        <v>887</v>
      </c>
      <c r="H1522" s="44" t="s">
        <v>888</v>
      </c>
      <c r="I1522" s="45"/>
      <c r="J1522" s="45"/>
    </row>
    <row r="1523" ht="30.0" customHeight="1">
      <c r="A1523" s="53" t="s">
        <v>889</v>
      </c>
      <c r="B1523" s="53" t="s">
        <v>2141</v>
      </c>
      <c r="C1523" s="53" t="s">
        <v>891</v>
      </c>
      <c r="D1523" s="54" t="s">
        <v>660</v>
      </c>
      <c r="E1523" s="53" t="s">
        <v>933</v>
      </c>
      <c r="F1523" s="55"/>
      <c r="G1523" s="56"/>
      <c r="H1523" s="56">
        <v>40.23</v>
      </c>
      <c r="I1523" s="61"/>
      <c r="J1523" s="61"/>
    </row>
    <row r="1524" ht="30.0" customHeight="1">
      <c r="A1524" s="57" t="s">
        <v>898</v>
      </c>
      <c r="B1524" s="57" t="s">
        <v>891</v>
      </c>
      <c r="C1524" s="57" t="s">
        <v>2126</v>
      </c>
      <c r="D1524" s="58" t="s">
        <v>2127</v>
      </c>
      <c r="E1524" s="57" t="s">
        <v>930</v>
      </c>
      <c r="F1524" s="62">
        <v>80.89</v>
      </c>
      <c r="G1524" s="60">
        <v>0.0011</v>
      </c>
      <c r="H1524" s="60">
        <v>0.08</v>
      </c>
      <c r="I1524" s="45"/>
      <c r="J1524" s="45"/>
    </row>
    <row r="1525" ht="30.0" customHeight="1">
      <c r="A1525" s="57" t="s">
        <v>898</v>
      </c>
      <c r="B1525" s="57" t="s">
        <v>891</v>
      </c>
      <c r="C1525" s="57" t="s">
        <v>2128</v>
      </c>
      <c r="D1525" s="58" t="s">
        <v>2129</v>
      </c>
      <c r="E1525" s="57" t="s">
        <v>930</v>
      </c>
      <c r="F1525" s="62">
        <v>19.44</v>
      </c>
      <c r="G1525" s="60">
        <v>0.0033333</v>
      </c>
      <c r="H1525" s="60">
        <v>0.06</v>
      </c>
      <c r="I1525" s="45"/>
      <c r="J1525" s="45"/>
    </row>
    <row r="1526" ht="30.0" customHeight="1">
      <c r="A1526" s="57" t="s">
        <v>898</v>
      </c>
      <c r="B1526" s="57" t="s">
        <v>891</v>
      </c>
      <c r="C1526" s="57" t="s">
        <v>2130</v>
      </c>
      <c r="D1526" s="58" t="s">
        <v>2131</v>
      </c>
      <c r="E1526" s="57" t="s">
        <v>1213</v>
      </c>
      <c r="F1526" s="62">
        <v>2.01</v>
      </c>
      <c r="G1526" s="60">
        <v>0.0333333</v>
      </c>
      <c r="H1526" s="60">
        <v>0.06</v>
      </c>
      <c r="I1526" s="45"/>
      <c r="J1526" s="45"/>
    </row>
    <row r="1527" ht="30.0" customHeight="1">
      <c r="A1527" s="57" t="s">
        <v>898</v>
      </c>
      <c r="B1527" s="57" t="s">
        <v>891</v>
      </c>
      <c r="C1527" s="57" t="s">
        <v>2132</v>
      </c>
      <c r="D1527" s="58" t="s">
        <v>2133</v>
      </c>
      <c r="E1527" s="57" t="s">
        <v>1213</v>
      </c>
      <c r="F1527" s="62">
        <v>64.92</v>
      </c>
      <c r="G1527" s="60">
        <v>5.0E-4</v>
      </c>
      <c r="H1527" s="60">
        <v>0.03</v>
      </c>
      <c r="I1527" s="45"/>
      <c r="J1527" s="45"/>
    </row>
    <row r="1528" ht="30.0" customHeight="1">
      <c r="A1528" s="57" t="s">
        <v>898</v>
      </c>
      <c r="B1528" s="57" t="s">
        <v>891</v>
      </c>
      <c r="C1528" s="57" t="s">
        <v>2142</v>
      </c>
      <c r="D1528" s="58" t="s">
        <v>2143</v>
      </c>
      <c r="E1528" s="57" t="s">
        <v>933</v>
      </c>
      <c r="F1528" s="62">
        <v>19.19</v>
      </c>
      <c r="G1528" s="60">
        <v>1.15</v>
      </c>
      <c r="H1528" s="60">
        <v>22.06</v>
      </c>
      <c r="I1528" s="45"/>
      <c r="J1528" s="45"/>
    </row>
    <row r="1529" ht="30.0" customHeight="1">
      <c r="A1529" s="57" t="s">
        <v>938</v>
      </c>
      <c r="B1529" s="57" t="s">
        <v>891</v>
      </c>
      <c r="C1529" s="57" t="s">
        <v>1699</v>
      </c>
      <c r="D1529" s="58" t="s">
        <v>1700</v>
      </c>
      <c r="E1529" s="57" t="s">
        <v>941</v>
      </c>
      <c r="F1529" s="62">
        <v>19.54</v>
      </c>
      <c r="G1529" s="60">
        <v>0.4074074</v>
      </c>
      <c r="H1529" s="60">
        <v>7.96</v>
      </c>
      <c r="I1529" s="45"/>
      <c r="J1529" s="45"/>
    </row>
    <row r="1530" ht="30.0" customHeight="1">
      <c r="A1530" s="57" t="s">
        <v>938</v>
      </c>
      <c r="B1530" s="57" t="s">
        <v>891</v>
      </c>
      <c r="C1530" s="57" t="s">
        <v>1422</v>
      </c>
      <c r="D1530" s="58" t="s">
        <v>1423</v>
      </c>
      <c r="E1530" s="57" t="s">
        <v>941</v>
      </c>
      <c r="F1530" s="62">
        <v>24.52</v>
      </c>
      <c r="G1530" s="60">
        <v>0.4074074</v>
      </c>
      <c r="H1530" s="60">
        <v>9.98</v>
      </c>
      <c r="I1530" s="45"/>
      <c r="J1530" s="45"/>
    </row>
    <row r="1531" ht="30.0" customHeight="1">
      <c r="A1531" s="50"/>
      <c r="B1531" s="50"/>
      <c r="C1531" s="50"/>
      <c r="D1531" s="51"/>
      <c r="E1531" s="50"/>
      <c r="F1531" s="50"/>
      <c r="G1531" s="52"/>
      <c r="H1531" s="52"/>
      <c r="I1531" s="45"/>
      <c r="J1531" s="45"/>
    </row>
    <row r="1532" ht="30.0" customHeight="1">
      <c r="A1532" s="42" t="s">
        <v>2144</v>
      </c>
      <c r="B1532" s="42" t="s">
        <v>882</v>
      </c>
      <c r="C1532" s="42" t="s">
        <v>883</v>
      </c>
      <c r="D1532" s="43" t="s">
        <v>884</v>
      </c>
      <c r="E1532" s="42" t="s">
        <v>885</v>
      </c>
      <c r="F1532" s="42" t="s">
        <v>886</v>
      </c>
      <c r="G1532" s="44" t="s">
        <v>887</v>
      </c>
      <c r="H1532" s="44" t="s">
        <v>888</v>
      </c>
      <c r="I1532" s="45"/>
      <c r="J1532" s="45"/>
    </row>
    <row r="1533" ht="30.0" customHeight="1">
      <c r="A1533" s="53" t="s">
        <v>889</v>
      </c>
      <c r="B1533" s="53" t="s">
        <v>2145</v>
      </c>
      <c r="C1533" s="53" t="s">
        <v>891</v>
      </c>
      <c r="D1533" s="54" t="s">
        <v>663</v>
      </c>
      <c r="E1533" s="53" t="s">
        <v>933</v>
      </c>
      <c r="F1533" s="55"/>
      <c r="G1533" s="56"/>
      <c r="H1533" s="56">
        <v>42.68</v>
      </c>
      <c r="I1533" s="61"/>
      <c r="J1533" s="61"/>
    </row>
    <row r="1534" ht="30.0" customHeight="1">
      <c r="A1534" s="57" t="s">
        <v>898</v>
      </c>
      <c r="B1534" s="57" t="s">
        <v>891</v>
      </c>
      <c r="C1534" s="57" t="s">
        <v>2126</v>
      </c>
      <c r="D1534" s="58" t="s">
        <v>2127</v>
      </c>
      <c r="E1534" s="57" t="s">
        <v>930</v>
      </c>
      <c r="F1534" s="62">
        <v>80.89</v>
      </c>
      <c r="G1534" s="60">
        <v>0.0015</v>
      </c>
      <c r="H1534" s="60">
        <v>0.12</v>
      </c>
      <c r="I1534" s="45"/>
      <c r="J1534" s="45"/>
    </row>
    <row r="1535" ht="30.0" customHeight="1">
      <c r="A1535" s="57" t="s">
        <v>898</v>
      </c>
      <c r="B1535" s="57" t="s">
        <v>891</v>
      </c>
      <c r="C1535" s="57" t="s">
        <v>2128</v>
      </c>
      <c r="D1535" s="58" t="s">
        <v>2129</v>
      </c>
      <c r="E1535" s="57" t="s">
        <v>930</v>
      </c>
      <c r="F1535" s="62">
        <v>19.44</v>
      </c>
      <c r="G1535" s="60">
        <v>0.0033333</v>
      </c>
      <c r="H1535" s="60">
        <v>0.06</v>
      </c>
      <c r="I1535" s="45"/>
      <c r="J1535" s="45"/>
    </row>
    <row r="1536" ht="30.0" customHeight="1">
      <c r="A1536" s="57" t="s">
        <v>898</v>
      </c>
      <c r="B1536" s="57" t="s">
        <v>891</v>
      </c>
      <c r="C1536" s="57" t="s">
        <v>2130</v>
      </c>
      <c r="D1536" s="58" t="s">
        <v>2131</v>
      </c>
      <c r="E1536" s="57" t="s">
        <v>1213</v>
      </c>
      <c r="F1536" s="62">
        <v>2.01</v>
      </c>
      <c r="G1536" s="60">
        <v>0.0333333</v>
      </c>
      <c r="H1536" s="60">
        <v>0.06</v>
      </c>
      <c r="I1536" s="45"/>
      <c r="J1536" s="45"/>
    </row>
    <row r="1537" ht="30.0" customHeight="1">
      <c r="A1537" s="57" t="s">
        <v>898</v>
      </c>
      <c r="B1537" s="57" t="s">
        <v>891</v>
      </c>
      <c r="C1537" s="57" t="s">
        <v>2132</v>
      </c>
      <c r="D1537" s="58" t="s">
        <v>2133</v>
      </c>
      <c r="E1537" s="57" t="s">
        <v>1213</v>
      </c>
      <c r="F1537" s="62">
        <v>64.92</v>
      </c>
      <c r="G1537" s="60">
        <v>7.0E-4</v>
      </c>
      <c r="H1537" s="60">
        <v>0.04</v>
      </c>
      <c r="I1537" s="45"/>
      <c r="J1537" s="45"/>
    </row>
    <row r="1538" ht="30.0" customHeight="1">
      <c r="A1538" s="57" t="s">
        <v>898</v>
      </c>
      <c r="B1538" s="57" t="s">
        <v>891</v>
      </c>
      <c r="C1538" s="57" t="s">
        <v>2146</v>
      </c>
      <c r="D1538" s="58" t="s">
        <v>2147</v>
      </c>
      <c r="E1538" s="57" t="s">
        <v>933</v>
      </c>
      <c r="F1538" s="62">
        <v>21.27</v>
      </c>
      <c r="G1538" s="60">
        <v>1.15</v>
      </c>
      <c r="H1538" s="60">
        <v>24.46</v>
      </c>
      <c r="I1538" s="45"/>
      <c r="J1538" s="45"/>
    </row>
    <row r="1539" ht="30.0" customHeight="1">
      <c r="A1539" s="57" t="s">
        <v>938</v>
      </c>
      <c r="B1539" s="57" t="s">
        <v>891</v>
      </c>
      <c r="C1539" s="57" t="s">
        <v>1699</v>
      </c>
      <c r="D1539" s="58" t="s">
        <v>1700</v>
      </c>
      <c r="E1539" s="57" t="s">
        <v>941</v>
      </c>
      <c r="F1539" s="62">
        <v>19.54</v>
      </c>
      <c r="G1539" s="60">
        <v>0.4074074</v>
      </c>
      <c r="H1539" s="60">
        <v>7.96</v>
      </c>
      <c r="I1539" s="45"/>
      <c r="J1539" s="45"/>
    </row>
    <row r="1540" ht="30.0" customHeight="1">
      <c r="A1540" s="57" t="s">
        <v>938</v>
      </c>
      <c r="B1540" s="57" t="s">
        <v>891</v>
      </c>
      <c r="C1540" s="57" t="s">
        <v>1422</v>
      </c>
      <c r="D1540" s="58" t="s">
        <v>1423</v>
      </c>
      <c r="E1540" s="57" t="s">
        <v>941</v>
      </c>
      <c r="F1540" s="62">
        <v>24.52</v>
      </c>
      <c r="G1540" s="60">
        <v>0.4074074</v>
      </c>
      <c r="H1540" s="60">
        <v>9.98</v>
      </c>
      <c r="I1540" s="45"/>
      <c r="J1540" s="45"/>
    </row>
    <row r="1541" ht="30.0" customHeight="1">
      <c r="A1541" s="50"/>
      <c r="B1541" s="50"/>
      <c r="C1541" s="50"/>
      <c r="D1541" s="51"/>
      <c r="E1541" s="50"/>
      <c r="F1541" s="50"/>
      <c r="G1541" s="52"/>
      <c r="H1541" s="52"/>
      <c r="I1541" s="45"/>
      <c r="J1541" s="45"/>
    </row>
    <row r="1542" ht="30.0" customHeight="1">
      <c r="A1542" s="42" t="s">
        <v>2148</v>
      </c>
      <c r="B1542" s="42" t="s">
        <v>882</v>
      </c>
      <c r="C1542" s="42" t="s">
        <v>883</v>
      </c>
      <c r="D1542" s="43" t="s">
        <v>884</v>
      </c>
      <c r="E1542" s="42" t="s">
        <v>885</v>
      </c>
      <c r="F1542" s="42" t="s">
        <v>886</v>
      </c>
      <c r="G1542" s="44" t="s">
        <v>887</v>
      </c>
      <c r="H1542" s="44" t="s">
        <v>888</v>
      </c>
      <c r="I1542" s="45"/>
      <c r="J1542" s="45"/>
    </row>
    <row r="1543" ht="30.0" customHeight="1">
      <c r="A1543" s="53" t="s">
        <v>889</v>
      </c>
      <c r="B1543" s="53" t="s">
        <v>2149</v>
      </c>
      <c r="C1543" s="53" t="s">
        <v>891</v>
      </c>
      <c r="D1543" s="54" t="s">
        <v>666</v>
      </c>
      <c r="E1543" s="53" t="s">
        <v>933</v>
      </c>
      <c r="F1543" s="55"/>
      <c r="G1543" s="56"/>
      <c r="H1543" s="56">
        <v>57.34</v>
      </c>
      <c r="I1543" s="61"/>
      <c r="J1543" s="61"/>
    </row>
    <row r="1544" ht="30.0" customHeight="1">
      <c r="A1544" s="57" t="s">
        <v>898</v>
      </c>
      <c r="B1544" s="57" t="s">
        <v>891</v>
      </c>
      <c r="C1544" s="57" t="s">
        <v>2126</v>
      </c>
      <c r="D1544" s="58" t="s">
        <v>2127</v>
      </c>
      <c r="E1544" s="57" t="s">
        <v>930</v>
      </c>
      <c r="F1544" s="62">
        <v>80.89</v>
      </c>
      <c r="G1544" s="60">
        <v>0.0019</v>
      </c>
      <c r="H1544" s="60">
        <v>0.15</v>
      </c>
      <c r="I1544" s="45"/>
      <c r="J1544" s="45"/>
    </row>
    <row r="1545" ht="30.0" customHeight="1">
      <c r="A1545" s="57" t="s">
        <v>898</v>
      </c>
      <c r="B1545" s="57" t="s">
        <v>891</v>
      </c>
      <c r="C1545" s="57" t="s">
        <v>2128</v>
      </c>
      <c r="D1545" s="58" t="s">
        <v>2129</v>
      </c>
      <c r="E1545" s="57" t="s">
        <v>930</v>
      </c>
      <c r="F1545" s="62">
        <v>19.44</v>
      </c>
      <c r="G1545" s="60">
        <v>0.0033333</v>
      </c>
      <c r="H1545" s="60">
        <v>0.06</v>
      </c>
      <c r="I1545" s="45"/>
      <c r="J1545" s="45"/>
    </row>
    <row r="1546" ht="30.0" customHeight="1">
      <c r="A1546" s="57" t="s">
        <v>898</v>
      </c>
      <c r="B1546" s="57" t="s">
        <v>891</v>
      </c>
      <c r="C1546" s="57" t="s">
        <v>2130</v>
      </c>
      <c r="D1546" s="58" t="s">
        <v>2131</v>
      </c>
      <c r="E1546" s="57" t="s">
        <v>1213</v>
      </c>
      <c r="F1546" s="62">
        <v>2.01</v>
      </c>
      <c r="G1546" s="60">
        <v>0.0333333</v>
      </c>
      <c r="H1546" s="60">
        <v>0.06</v>
      </c>
      <c r="I1546" s="45"/>
      <c r="J1546" s="45"/>
    </row>
    <row r="1547" ht="30.0" customHeight="1">
      <c r="A1547" s="57" t="s">
        <v>898</v>
      </c>
      <c r="B1547" s="57" t="s">
        <v>891</v>
      </c>
      <c r="C1547" s="57" t="s">
        <v>2132</v>
      </c>
      <c r="D1547" s="58" t="s">
        <v>2133</v>
      </c>
      <c r="E1547" s="57" t="s">
        <v>1213</v>
      </c>
      <c r="F1547" s="62">
        <v>64.92</v>
      </c>
      <c r="G1547" s="60">
        <v>8.0E-4</v>
      </c>
      <c r="H1547" s="60">
        <v>0.05</v>
      </c>
      <c r="I1547" s="45"/>
      <c r="J1547" s="45"/>
    </row>
    <row r="1548" ht="30.0" customHeight="1">
      <c r="A1548" s="57" t="s">
        <v>898</v>
      </c>
      <c r="B1548" s="57" t="s">
        <v>891</v>
      </c>
      <c r="C1548" s="57" t="s">
        <v>2150</v>
      </c>
      <c r="D1548" s="58" t="s">
        <v>2151</v>
      </c>
      <c r="E1548" s="57" t="s">
        <v>933</v>
      </c>
      <c r="F1548" s="62">
        <v>33.99</v>
      </c>
      <c r="G1548" s="60">
        <v>1.15</v>
      </c>
      <c r="H1548" s="60">
        <v>39.08</v>
      </c>
      <c r="I1548" s="45"/>
      <c r="J1548" s="45"/>
    </row>
    <row r="1549" ht="30.0" customHeight="1">
      <c r="A1549" s="57" t="s">
        <v>938</v>
      </c>
      <c r="B1549" s="57" t="s">
        <v>891</v>
      </c>
      <c r="C1549" s="57" t="s">
        <v>1699</v>
      </c>
      <c r="D1549" s="58" t="s">
        <v>1700</v>
      </c>
      <c r="E1549" s="57" t="s">
        <v>941</v>
      </c>
      <c r="F1549" s="62">
        <v>19.54</v>
      </c>
      <c r="G1549" s="60">
        <v>0.4074074</v>
      </c>
      <c r="H1549" s="60">
        <v>7.96</v>
      </c>
      <c r="I1549" s="45"/>
      <c r="J1549" s="45"/>
    </row>
    <row r="1550" ht="30.0" customHeight="1">
      <c r="A1550" s="57" t="s">
        <v>938</v>
      </c>
      <c r="B1550" s="57" t="s">
        <v>891</v>
      </c>
      <c r="C1550" s="57" t="s">
        <v>1422</v>
      </c>
      <c r="D1550" s="58" t="s">
        <v>1423</v>
      </c>
      <c r="E1550" s="57" t="s">
        <v>941</v>
      </c>
      <c r="F1550" s="62">
        <v>24.52</v>
      </c>
      <c r="G1550" s="60">
        <v>0.4074074</v>
      </c>
      <c r="H1550" s="60">
        <v>9.98</v>
      </c>
      <c r="I1550" s="45"/>
      <c r="J1550" s="45"/>
    </row>
    <row r="1551" ht="30.0" customHeight="1">
      <c r="A1551" s="50"/>
      <c r="B1551" s="50"/>
      <c r="C1551" s="50"/>
      <c r="D1551" s="51"/>
      <c r="E1551" s="50"/>
      <c r="F1551" s="50"/>
      <c r="G1551" s="52"/>
      <c r="H1551" s="52"/>
      <c r="I1551" s="45"/>
      <c r="J1551" s="45"/>
    </row>
    <row r="1552" ht="30.0" customHeight="1">
      <c r="A1552" s="42" t="s">
        <v>2152</v>
      </c>
      <c r="B1552" s="42" t="s">
        <v>882</v>
      </c>
      <c r="C1552" s="42" t="s">
        <v>883</v>
      </c>
      <c r="D1552" s="43" t="s">
        <v>884</v>
      </c>
      <c r="E1552" s="42" t="s">
        <v>885</v>
      </c>
      <c r="F1552" s="42" t="s">
        <v>886</v>
      </c>
      <c r="G1552" s="44" t="s">
        <v>887</v>
      </c>
      <c r="H1552" s="44" t="s">
        <v>888</v>
      </c>
      <c r="I1552" s="45"/>
      <c r="J1552" s="45"/>
    </row>
    <row r="1553" ht="30.0" customHeight="1">
      <c r="A1553" s="53" t="s">
        <v>889</v>
      </c>
      <c r="B1553" s="53" t="s">
        <v>2153</v>
      </c>
      <c r="C1553" s="53" t="s">
        <v>894</v>
      </c>
      <c r="D1553" s="54" t="s">
        <v>2154</v>
      </c>
      <c r="E1553" s="53" t="s">
        <v>39</v>
      </c>
      <c r="F1553" s="55"/>
      <c r="G1553" s="56"/>
      <c r="H1553" s="56">
        <v>21.93</v>
      </c>
      <c r="I1553" s="61"/>
      <c r="J1553" s="61"/>
    </row>
    <row r="1554" ht="30.0" customHeight="1">
      <c r="A1554" s="57" t="s">
        <v>895</v>
      </c>
      <c r="B1554" s="57" t="s">
        <v>1672</v>
      </c>
      <c r="C1554" s="57" t="s">
        <v>894</v>
      </c>
      <c r="D1554" s="58" t="s">
        <v>1673</v>
      </c>
      <c r="E1554" s="57" t="s">
        <v>946</v>
      </c>
      <c r="F1554" s="59">
        <v>0.1748</v>
      </c>
      <c r="G1554" s="60">
        <v>24.52</v>
      </c>
      <c r="H1554" s="60">
        <v>4.28</v>
      </c>
      <c r="I1554" s="45"/>
      <c r="J1554" s="45"/>
    </row>
    <row r="1555" ht="30.0" customHeight="1">
      <c r="A1555" s="57" t="s">
        <v>895</v>
      </c>
      <c r="B1555" s="57" t="s">
        <v>1670</v>
      </c>
      <c r="C1555" s="57" t="s">
        <v>894</v>
      </c>
      <c r="D1555" s="58" t="s">
        <v>1671</v>
      </c>
      <c r="E1555" s="57" t="s">
        <v>946</v>
      </c>
      <c r="F1555" s="59">
        <v>0.1748</v>
      </c>
      <c r="G1555" s="60">
        <v>19.54</v>
      </c>
      <c r="H1555" s="60">
        <v>3.41</v>
      </c>
      <c r="I1555" s="45"/>
      <c r="J1555" s="45"/>
    </row>
    <row r="1556" ht="30.0" customHeight="1">
      <c r="A1556" s="57" t="s">
        <v>898</v>
      </c>
      <c r="B1556" s="57" t="s">
        <v>1882</v>
      </c>
      <c r="C1556" s="57" t="s">
        <v>894</v>
      </c>
      <c r="D1556" s="58" t="s">
        <v>1883</v>
      </c>
      <c r="E1556" s="57" t="s">
        <v>39</v>
      </c>
      <c r="F1556" s="59">
        <v>0.0088</v>
      </c>
      <c r="G1556" s="60">
        <v>56.01</v>
      </c>
      <c r="H1556" s="60">
        <v>0.49</v>
      </c>
      <c r="I1556" s="45"/>
      <c r="J1556" s="45"/>
    </row>
    <row r="1557" ht="30.0" customHeight="1">
      <c r="A1557" s="57" t="s">
        <v>898</v>
      </c>
      <c r="B1557" s="57" t="s">
        <v>1851</v>
      </c>
      <c r="C1557" s="57" t="s">
        <v>894</v>
      </c>
      <c r="D1557" s="58" t="s">
        <v>1852</v>
      </c>
      <c r="E1557" s="57" t="s">
        <v>39</v>
      </c>
      <c r="F1557" s="59">
        <v>0.0484</v>
      </c>
      <c r="G1557" s="60">
        <v>2.41</v>
      </c>
      <c r="H1557" s="60">
        <v>0.11</v>
      </c>
      <c r="I1557" s="45"/>
      <c r="J1557" s="45"/>
    </row>
    <row r="1558" ht="30.0" customHeight="1">
      <c r="A1558" s="57" t="s">
        <v>898</v>
      </c>
      <c r="B1558" s="57" t="s">
        <v>1855</v>
      </c>
      <c r="C1558" s="57" t="s">
        <v>894</v>
      </c>
      <c r="D1558" s="58" t="s">
        <v>1856</v>
      </c>
      <c r="E1558" s="57" t="s">
        <v>39</v>
      </c>
      <c r="F1558" s="59">
        <v>0.0105</v>
      </c>
      <c r="G1558" s="60">
        <v>63.46</v>
      </c>
      <c r="H1558" s="60">
        <v>0.66</v>
      </c>
      <c r="I1558" s="45"/>
      <c r="J1558" s="45"/>
    </row>
    <row r="1559" ht="30.0" customHeight="1">
      <c r="A1559" s="57" t="s">
        <v>898</v>
      </c>
      <c r="B1559" s="57" t="s">
        <v>2155</v>
      </c>
      <c r="C1559" s="57" t="s">
        <v>894</v>
      </c>
      <c r="D1559" s="58" t="s">
        <v>2156</v>
      </c>
      <c r="E1559" s="57" t="s">
        <v>39</v>
      </c>
      <c r="F1559" s="59">
        <v>1.0</v>
      </c>
      <c r="G1559" s="60">
        <v>12.98</v>
      </c>
      <c r="H1559" s="60">
        <v>12.98</v>
      </c>
      <c r="I1559" s="45"/>
      <c r="J1559" s="45"/>
    </row>
    <row r="1560" ht="30.0" customHeight="1">
      <c r="A1560" s="50"/>
      <c r="B1560" s="50"/>
      <c r="C1560" s="50"/>
      <c r="D1560" s="51"/>
      <c r="E1560" s="50"/>
      <c r="F1560" s="50"/>
      <c r="G1560" s="52"/>
      <c r="H1560" s="52"/>
      <c r="I1560" s="45"/>
      <c r="J1560" s="45"/>
    </row>
    <row r="1561" ht="30.0" customHeight="1">
      <c r="A1561" s="42" t="s">
        <v>2157</v>
      </c>
      <c r="B1561" s="42" t="s">
        <v>882</v>
      </c>
      <c r="C1561" s="42" t="s">
        <v>883</v>
      </c>
      <c r="D1561" s="43" t="s">
        <v>884</v>
      </c>
      <c r="E1561" s="42" t="s">
        <v>885</v>
      </c>
      <c r="F1561" s="42" t="s">
        <v>886</v>
      </c>
      <c r="G1561" s="44" t="s">
        <v>887</v>
      </c>
      <c r="H1561" s="44" t="s">
        <v>888</v>
      </c>
      <c r="I1561" s="45"/>
      <c r="J1561" s="45"/>
    </row>
    <row r="1562" ht="30.0" customHeight="1">
      <c r="A1562" s="53" t="s">
        <v>889</v>
      </c>
      <c r="B1562" s="53" t="s">
        <v>2158</v>
      </c>
      <c r="C1562" s="53" t="s">
        <v>894</v>
      </c>
      <c r="D1562" s="54" t="s">
        <v>2159</v>
      </c>
      <c r="E1562" s="53" t="s">
        <v>39</v>
      </c>
      <c r="F1562" s="55"/>
      <c r="G1562" s="56"/>
      <c r="H1562" s="56">
        <v>18.7</v>
      </c>
      <c r="I1562" s="61"/>
      <c r="J1562" s="61"/>
    </row>
    <row r="1563" ht="30.0" customHeight="1">
      <c r="A1563" s="57" t="s">
        <v>895</v>
      </c>
      <c r="B1563" s="57" t="s">
        <v>1672</v>
      </c>
      <c r="C1563" s="57" t="s">
        <v>894</v>
      </c>
      <c r="D1563" s="58" t="s">
        <v>1673</v>
      </c>
      <c r="E1563" s="57" t="s">
        <v>946</v>
      </c>
      <c r="F1563" s="59">
        <v>0.2416</v>
      </c>
      <c r="G1563" s="60">
        <v>24.52</v>
      </c>
      <c r="H1563" s="60">
        <v>5.92</v>
      </c>
      <c r="I1563" s="45"/>
      <c r="J1563" s="45"/>
    </row>
    <row r="1564" ht="30.0" customHeight="1">
      <c r="A1564" s="57" t="s">
        <v>895</v>
      </c>
      <c r="B1564" s="57" t="s">
        <v>1670</v>
      </c>
      <c r="C1564" s="57" t="s">
        <v>894</v>
      </c>
      <c r="D1564" s="58" t="s">
        <v>1671</v>
      </c>
      <c r="E1564" s="57" t="s">
        <v>946</v>
      </c>
      <c r="F1564" s="59">
        <v>0.2416</v>
      </c>
      <c r="G1564" s="60">
        <v>19.54</v>
      </c>
      <c r="H1564" s="60">
        <v>4.72</v>
      </c>
      <c r="I1564" s="45"/>
      <c r="J1564" s="45"/>
    </row>
    <row r="1565" ht="30.0" customHeight="1">
      <c r="A1565" s="57" t="s">
        <v>898</v>
      </c>
      <c r="B1565" s="57" t="s">
        <v>1882</v>
      </c>
      <c r="C1565" s="57" t="s">
        <v>894</v>
      </c>
      <c r="D1565" s="58" t="s">
        <v>1883</v>
      </c>
      <c r="E1565" s="57" t="s">
        <v>39</v>
      </c>
      <c r="F1565" s="59">
        <v>0.0141</v>
      </c>
      <c r="G1565" s="60">
        <v>56.01</v>
      </c>
      <c r="H1565" s="60">
        <v>0.78</v>
      </c>
      <c r="I1565" s="45"/>
      <c r="J1565" s="45"/>
    </row>
    <row r="1566" ht="30.0" customHeight="1">
      <c r="A1566" s="57" t="s">
        <v>898</v>
      </c>
      <c r="B1566" s="57" t="s">
        <v>1851</v>
      </c>
      <c r="C1566" s="57" t="s">
        <v>894</v>
      </c>
      <c r="D1566" s="58" t="s">
        <v>1852</v>
      </c>
      <c r="E1566" s="57" t="s">
        <v>39</v>
      </c>
      <c r="F1566" s="59">
        <v>0.0605</v>
      </c>
      <c r="G1566" s="60">
        <v>2.41</v>
      </c>
      <c r="H1566" s="60">
        <v>0.14</v>
      </c>
      <c r="I1566" s="45"/>
      <c r="J1566" s="45"/>
    </row>
    <row r="1567" ht="30.0" customHeight="1">
      <c r="A1567" s="57" t="s">
        <v>898</v>
      </c>
      <c r="B1567" s="57" t="s">
        <v>1855</v>
      </c>
      <c r="C1567" s="57" t="s">
        <v>894</v>
      </c>
      <c r="D1567" s="58" t="s">
        <v>1856</v>
      </c>
      <c r="E1567" s="57" t="s">
        <v>39</v>
      </c>
      <c r="F1567" s="59">
        <v>0.0165</v>
      </c>
      <c r="G1567" s="60">
        <v>63.46</v>
      </c>
      <c r="H1567" s="60">
        <v>1.04</v>
      </c>
      <c r="I1567" s="45"/>
      <c r="J1567" s="45"/>
    </row>
    <row r="1568" ht="30.0" customHeight="1">
      <c r="A1568" s="57" t="s">
        <v>898</v>
      </c>
      <c r="B1568" s="57" t="s">
        <v>2160</v>
      </c>
      <c r="C1568" s="57" t="s">
        <v>894</v>
      </c>
      <c r="D1568" s="58" t="s">
        <v>2161</v>
      </c>
      <c r="E1568" s="57" t="s">
        <v>39</v>
      </c>
      <c r="F1568" s="59">
        <v>1.0</v>
      </c>
      <c r="G1568" s="60">
        <v>6.1</v>
      </c>
      <c r="H1568" s="60">
        <v>6.1</v>
      </c>
      <c r="I1568" s="45"/>
      <c r="J1568" s="45"/>
    </row>
    <row r="1569" ht="30.0" customHeight="1">
      <c r="A1569" s="50"/>
      <c r="B1569" s="50"/>
      <c r="C1569" s="50"/>
      <c r="D1569" s="51"/>
      <c r="E1569" s="50"/>
      <c r="F1569" s="50"/>
      <c r="G1569" s="52"/>
      <c r="H1569" s="52"/>
      <c r="I1569" s="45"/>
      <c r="J1569" s="45"/>
    </row>
    <row r="1570" ht="30.0" customHeight="1">
      <c r="A1570" s="42" t="s">
        <v>2162</v>
      </c>
      <c r="B1570" s="42" t="s">
        <v>882</v>
      </c>
      <c r="C1570" s="42" t="s">
        <v>883</v>
      </c>
      <c r="D1570" s="43" t="s">
        <v>884</v>
      </c>
      <c r="E1570" s="42" t="s">
        <v>885</v>
      </c>
      <c r="F1570" s="42" t="s">
        <v>886</v>
      </c>
      <c r="G1570" s="44" t="s">
        <v>887</v>
      </c>
      <c r="H1570" s="44" t="s">
        <v>888</v>
      </c>
      <c r="I1570" s="45"/>
      <c r="J1570" s="45"/>
    </row>
    <row r="1571" ht="30.0" customHeight="1">
      <c r="A1571" s="53" t="s">
        <v>889</v>
      </c>
      <c r="B1571" s="53" t="s">
        <v>2163</v>
      </c>
      <c r="C1571" s="53" t="s">
        <v>894</v>
      </c>
      <c r="D1571" s="54" t="s">
        <v>2164</v>
      </c>
      <c r="E1571" s="53" t="s">
        <v>39</v>
      </c>
      <c r="F1571" s="55"/>
      <c r="G1571" s="56"/>
      <c r="H1571" s="56">
        <v>21.86</v>
      </c>
      <c r="I1571" s="61"/>
      <c r="J1571" s="61"/>
    </row>
    <row r="1572" ht="30.0" customHeight="1">
      <c r="A1572" s="57" t="s">
        <v>895</v>
      </c>
      <c r="B1572" s="57" t="s">
        <v>1672</v>
      </c>
      <c r="C1572" s="57" t="s">
        <v>894</v>
      </c>
      <c r="D1572" s="58" t="s">
        <v>1673</v>
      </c>
      <c r="E1572" s="57" t="s">
        <v>946</v>
      </c>
      <c r="F1572" s="59">
        <v>0.14</v>
      </c>
      <c r="G1572" s="60">
        <v>24.52</v>
      </c>
      <c r="H1572" s="60">
        <v>3.43</v>
      </c>
      <c r="I1572" s="45"/>
      <c r="J1572" s="45"/>
    </row>
    <row r="1573" ht="30.0" customHeight="1">
      <c r="A1573" s="57" t="s">
        <v>895</v>
      </c>
      <c r="B1573" s="57" t="s">
        <v>1670</v>
      </c>
      <c r="C1573" s="57" t="s">
        <v>894</v>
      </c>
      <c r="D1573" s="58" t="s">
        <v>1671</v>
      </c>
      <c r="E1573" s="57" t="s">
        <v>946</v>
      </c>
      <c r="F1573" s="59">
        <v>0.14</v>
      </c>
      <c r="G1573" s="60">
        <v>19.54</v>
      </c>
      <c r="H1573" s="60">
        <v>2.73</v>
      </c>
      <c r="I1573" s="45"/>
      <c r="J1573" s="45"/>
    </row>
    <row r="1574" ht="30.0" customHeight="1">
      <c r="A1574" s="57" t="s">
        <v>898</v>
      </c>
      <c r="B1574" s="57" t="s">
        <v>1882</v>
      </c>
      <c r="C1574" s="57" t="s">
        <v>894</v>
      </c>
      <c r="D1574" s="58" t="s">
        <v>1883</v>
      </c>
      <c r="E1574" s="57" t="s">
        <v>39</v>
      </c>
      <c r="F1574" s="59">
        <v>0.0176</v>
      </c>
      <c r="G1574" s="60">
        <v>56.01</v>
      </c>
      <c r="H1574" s="60">
        <v>0.98</v>
      </c>
      <c r="I1574" s="45"/>
      <c r="J1574" s="45"/>
    </row>
    <row r="1575" ht="30.0" customHeight="1">
      <c r="A1575" s="57" t="s">
        <v>898</v>
      </c>
      <c r="B1575" s="57" t="s">
        <v>1851</v>
      </c>
      <c r="C1575" s="57" t="s">
        <v>894</v>
      </c>
      <c r="D1575" s="58" t="s">
        <v>1852</v>
      </c>
      <c r="E1575" s="57" t="s">
        <v>39</v>
      </c>
      <c r="F1575" s="59">
        <v>0.0236</v>
      </c>
      <c r="G1575" s="60">
        <v>2.41</v>
      </c>
      <c r="H1575" s="60">
        <v>0.05</v>
      </c>
      <c r="I1575" s="45"/>
      <c r="J1575" s="45"/>
    </row>
    <row r="1576" ht="30.0" customHeight="1">
      <c r="A1576" s="57" t="s">
        <v>898</v>
      </c>
      <c r="B1576" s="57" t="s">
        <v>1855</v>
      </c>
      <c r="C1576" s="57" t="s">
        <v>894</v>
      </c>
      <c r="D1576" s="58" t="s">
        <v>1856</v>
      </c>
      <c r="E1576" s="57" t="s">
        <v>39</v>
      </c>
      <c r="F1576" s="59">
        <v>0.021</v>
      </c>
      <c r="G1576" s="60">
        <v>63.46</v>
      </c>
      <c r="H1576" s="60">
        <v>1.33</v>
      </c>
      <c r="I1576" s="45"/>
      <c r="J1576" s="45"/>
    </row>
    <row r="1577" ht="30.0" customHeight="1">
      <c r="A1577" s="57" t="s">
        <v>898</v>
      </c>
      <c r="B1577" s="57" t="s">
        <v>2165</v>
      </c>
      <c r="C1577" s="57" t="s">
        <v>894</v>
      </c>
      <c r="D1577" s="58" t="s">
        <v>2166</v>
      </c>
      <c r="E1577" s="57" t="s">
        <v>39</v>
      </c>
      <c r="F1577" s="59">
        <v>1.0</v>
      </c>
      <c r="G1577" s="60">
        <v>13.34</v>
      </c>
      <c r="H1577" s="60">
        <v>13.34</v>
      </c>
      <c r="I1577" s="45"/>
      <c r="J1577" s="45"/>
    </row>
    <row r="1578" ht="30.0" customHeight="1">
      <c r="A1578" s="50"/>
      <c r="B1578" s="50"/>
      <c r="C1578" s="50"/>
      <c r="D1578" s="51"/>
      <c r="E1578" s="50"/>
      <c r="F1578" s="50"/>
      <c r="G1578" s="52"/>
      <c r="H1578" s="52"/>
      <c r="I1578" s="45"/>
      <c r="J1578" s="45"/>
    </row>
    <row r="1579" ht="30.0" customHeight="1">
      <c r="A1579" s="42" t="s">
        <v>2167</v>
      </c>
      <c r="B1579" s="42" t="s">
        <v>882</v>
      </c>
      <c r="C1579" s="42" t="s">
        <v>883</v>
      </c>
      <c r="D1579" s="43" t="s">
        <v>884</v>
      </c>
      <c r="E1579" s="42" t="s">
        <v>885</v>
      </c>
      <c r="F1579" s="42" t="s">
        <v>886</v>
      </c>
      <c r="G1579" s="44" t="s">
        <v>887</v>
      </c>
      <c r="H1579" s="44" t="s">
        <v>888</v>
      </c>
      <c r="I1579" s="45"/>
      <c r="J1579" s="45"/>
    </row>
    <row r="1580" ht="30.0" customHeight="1">
      <c r="A1580" s="53" t="s">
        <v>889</v>
      </c>
      <c r="B1580" s="53" t="s">
        <v>2168</v>
      </c>
      <c r="C1580" s="53" t="s">
        <v>894</v>
      </c>
      <c r="D1580" s="54" t="s">
        <v>2169</v>
      </c>
      <c r="E1580" s="53" t="s">
        <v>39</v>
      </c>
      <c r="F1580" s="55"/>
      <c r="G1580" s="56"/>
      <c r="H1580" s="56">
        <v>36.14</v>
      </c>
      <c r="I1580" s="61"/>
      <c r="J1580" s="61"/>
    </row>
    <row r="1581" ht="30.0" customHeight="1">
      <c r="A1581" s="57" t="s">
        <v>895</v>
      </c>
      <c r="B1581" s="57" t="s">
        <v>1672</v>
      </c>
      <c r="C1581" s="57" t="s">
        <v>894</v>
      </c>
      <c r="D1581" s="58" t="s">
        <v>1673</v>
      </c>
      <c r="E1581" s="57" t="s">
        <v>946</v>
      </c>
      <c r="F1581" s="59">
        <v>0.1547</v>
      </c>
      <c r="G1581" s="60">
        <v>24.52</v>
      </c>
      <c r="H1581" s="60">
        <v>3.79</v>
      </c>
      <c r="I1581" s="45"/>
      <c r="J1581" s="45"/>
    </row>
    <row r="1582" ht="30.0" customHeight="1">
      <c r="A1582" s="57" t="s">
        <v>895</v>
      </c>
      <c r="B1582" s="57" t="s">
        <v>1670</v>
      </c>
      <c r="C1582" s="57" t="s">
        <v>894</v>
      </c>
      <c r="D1582" s="58" t="s">
        <v>1671</v>
      </c>
      <c r="E1582" s="57" t="s">
        <v>946</v>
      </c>
      <c r="F1582" s="59">
        <v>0.1547</v>
      </c>
      <c r="G1582" s="60">
        <v>19.54</v>
      </c>
      <c r="H1582" s="60">
        <v>3.02</v>
      </c>
      <c r="I1582" s="45"/>
      <c r="J1582" s="45"/>
    </row>
    <row r="1583" ht="30.0" customHeight="1">
      <c r="A1583" s="57" t="s">
        <v>898</v>
      </c>
      <c r="B1583" s="57" t="s">
        <v>1882</v>
      </c>
      <c r="C1583" s="57" t="s">
        <v>894</v>
      </c>
      <c r="D1583" s="58" t="s">
        <v>1883</v>
      </c>
      <c r="E1583" s="57" t="s">
        <v>39</v>
      </c>
      <c r="F1583" s="59">
        <v>0.0212</v>
      </c>
      <c r="G1583" s="60">
        <v>56.01</v>
      </c>
      <c r="H1583" s="60">
        <v>1.18</v>
      </c>
      <c r="I1583" s="45"/>
      <c r="J1583" s="45"/>
    </row>
    <row r="1584" ht="30.0" customHeight="1">
      <c r="A1584" s="57" t="s">
        <v>898</v>
      </c>
      <c r="B1584" s="57" t="s">
        <v>1851</v>
      </c>
      <c r="C1584" s="57" t="s">
        <v>894</v>
      </c>
      <c r="D1584" s="58" t="s">
        <v>1852</v>
      </c>
      <c r="E1584" s="57" t="s">
        <v>39</v>
      </c>
      <c r="F1584" s="59">
        <v>0.0269</v>
      </c>
      <c r="G1584" s="60">
        <v>2.41</v>
      </c>
      <c r="H1584" s="60">
        <v>0.06</v>
      </c>
      <c r="I1584" s="45"/>
      <c r="J1584" s="45"/>
    </row>
    <row r="1585" ht="30.0" customHeight="1">
      <c r="A1585" s="57" t="s">
        <v>898</v>
      </c>
      <c r="B1585" s="57" t="s">
        <v>1855</v>
      </c>
      <c r="C1585" s="57" t="s">
        <v>894</v>
      </c>
      <c r="D1585" s="58" t="s">
        <v>1856</v>
      </c>
      <c r="E1585" s="57" t="s">
        <v>39</v>
      </c>
      <c r="F1585" s="59">
        <v>0.027</v>
      </c>
      <c r="G1585" s="60">
        <v>63.46</v>
      </c>
      <c r="H1585" s="60">
        <v>1.71</v>
      </c>
      <c r="I1585" s="45"/>
      <c r="J1585" s="45"/>
    </row>
    <row r="1586" ht="30.0" customHeight="1">
      <c r="A1586" s="57" t="s">
        <v>898</v>
      </c>
      <c r="B1586" s="57" t="s">
        <v>2170</v>
      </c>
      <c r="C1586" s="57" t="s">
        <v>894</v>
      </c>
      <c r="D1586" s="58" t="s">
        <v>2171</v>
      </c>
      <c r="E1586" s="57" t="s">
        <v>39</v>
      </c>
      <c r="F1586" s="59">
        <v>1.0</v>
      </c>
      <c r="G1586" s="60">
        <v>26.38</v>
      </c>
      <c r="H1586" s="60">
        <v>26.38</v>
      </c>
      <c r="I1586" s="45"/>
      <c r="J1586" s="45"/>
    </row>
    <row r="1587" ht="30.0" customHeight="1">
      <c r="A1587" s="50"/>
      <c r="B1587" s="50"/>
      <c r="C1587" s="50"/>
      <c r="D1587" s="51"/>
      <c r="E1587" s="50"/>
      <c r="F1587" s="50"/>
      <c r="G1587" s="52"/>
      <c r="H1587" s="52"/>
      <c r="I1587" s="45"/>
      <c r="J1587" s="45"/>
    </row>
    <row r="1588" ht="30.0" customHeight="1">
      <c r="A1588" s="42" t="s">
        <v>2172</v>
      </c>
      <c r="B1588" s="42" t="s">
        <v>882</v>
      </c>
      <c r="C1588" s="42" t="s">
        <v>883</v>
      </c>
      <c r="D1588" s="43" t="s">
        <v>884</v>
      </c>
      <c r="E1588" s="42" t="s">
        <v>885</v>
      </c>
      <c r="F1588" s="42" t="s">
        <v>886</v>
      </c>
      <c r="G1588" s="44" t="s">
        <v>887</v>
      </c>
      <c r="H1588" s="44" t="s">
        <v>888</v>
      </c>
      <c r="I1588" s="45"/>
      <c r="J1588" s="45"/>
    </row>
    <row r="1589" ht="30.0" customHeight="1">
      <c r="A1589" s="53" t="s">
        <v>889</v>
      </c>
      <c r="B1589" s="53" t="s">
        <v>2173</v>
      </c>
      <c r="C1589" s="53" t="s">
        <v>894</v>
      </c>
      <c r="D1589" s="54" t="s">
        <v>2174</v>
      </c>
      <c r="E1589" s="53" t="s">
        <v>39</v>
      </c>
      <c r="F1589" s="55"/>
      <c r="G1589" s="56"/>
      <c r="H1589" s="56">
        <v>25.9</v>
      </c>
      <c r="I1589" s="61"/>
      <c r="J1589" s="61"/>
    </row>
    <row r="1590" ht="30.0" customHeight="1">
      <c r="A1590" s="57" t="s">
        <v>895</v>
      </c>
      <c r="B1590" s="57" t="s">
        <v>1672</v>
      </c>
      <c r="C1590" s="57" t="s">
        <v>894</v>
      </c>
      <c r="D1590" s="58" t="s">
        <v>1673</v>
      </c>
      <c r="E1590" s="57" t="s">
        <v>946</v>
      </c>
      <c r="F1590" s="59">
        <v>0.1694</v>
      </c>
      <c r="G1590" s="60">
        <v>24.52</v>
      </c>
      <c r="H1590" s="60">
        <v>4.15</v>
      </c>
      <c r="I1590" s="45"/>
      <c r="J1590" s="45"/>
    </row>
    <row r="1591" ht="30.0" customHeight="1">
      <c r="A1591" s="57" t="s">
        <v>895</v>
      </c>
      <c r="B1591" s="57" t="s">
        <v>1670</v>
      </c>
      <c r="C1591" s="57" t="s">
        <v>894</v>
      </c>
      <c r="D1591" s="58" t="s">
        <v>1671</v>
      </c>
      <c r="E1591" s="57" t="s">
        <v>946</v>
      </c>
      <c r="F1591" s="59">
        <v>0.1694</v>
      </c>
      <c r="G1591" s="60">
        <v>19.54</v>
      </c>
      <c r="H1591" s="60">
        <v>3.31</v>
      </c>
      <c r="I1591" s="45"/>
      <c r="J1591" s="45"/>
    </row>
    <row r="1592" ht="30.0" customHeight="1">
      <c r="A1592" s="57" t="s">
        <v>898</v>
      </c>
      <c r="B1592" s="57" t="s">
        <v>1882</v>
      </c>
      <c r="C1592" s="57" t="s">
        <v>894</v>
      </c>
      <c r="D1592" s="58" t="s">
        <v>1883</v>
      </c>
      <c r="E1592" s="57" t="s">
        <v>39</v>
      </c>
      <c r="F1592" s="59">
        <v>0.0247</v>
      </c>
      <c r="G1592" s="60">
        <v>56.01</v>
      </c>
      <c r="H1592" s="60">
        <v>1.38</v>
      </c>
      <c r="I1592" s="45"/>
      <c r="J1592" s="45"/>
    </row>
    <row r="1593" ht="30.0" customHeight="1">
      <c r="A1593" s="57" t="s">
        <v>898</v>
      </c>
      <c r="B1593" s="57" t="s">
        <v>1851</v>
      </c>
      <c r="C1593" s="57" t="s">
        <v>894</v>
      </c>
      <c r="D1593" s="58" t="s">
        <v>1852</v>
      </c>
      <c r="E1593" s="57" t="s">
        <v>39</v>
      </c>
      <c r="F1593" s="59">
        <v>0.0285</v>
      </c>
      <c r="G1593" s="60">
        <v>2.41</v>
      </c>
      <c r="H1593" s="60">
        <v>0.06</v>
      </c>
      <c r="I1593" s="45"/>
      <c r="J1593" s="45"/>
    </row>
    <row r="1594" ht="30.0" customHeight="1">
      <c r="A1594" s="57" t="s">
        <v>898</v>
      </c>
      <c r="B1594" s="57" t="s">
        <v>1855</v>
      </c>
      <c r="C1594" s="57" t="s">
        <v>894</v>
      </c>
      <c r="D1594" s="58" t="s">
        <v>1856</v>
      </c>
      <c r="E1594" s="57" t="s">
        <v>39</v>
      </c>
      <c r="F1594" s="59">
        <v>0.033</v>
      </c>
      <c r="G1594" s="60">
        <v>63.46</v>
      </c>
      <c r="H1594" s="60">
        <v>2.09</v>
      </c>
      <c r="I1594" s="45"/>
      <c r="J1594" s="45"/>
    </row>
    <row r="1595" ht="30.0" customHeight="1">
      <c r="A1595" s="57" t="s">
        <v>898</v>
      </c>
      <c r="B1595" s="57" t="s">
        <v>2175</v>
      </c>
      <c r="C1595" s="57" t="s">
        <v>894</v>
      </c>
      <c r="D1595" s="58" t="s">
        <v>2176</v>
      </c>
      <c r="E1595" s="57" t="s">
        <v>39</v>
      </c>
      <c r="F1595" s="59">
        <v>1.0</v>
      </c>
      <c r="G1595" s="60">
        <v>14.91</v>
      </c>
      <c r="H1595" s="60">
        <v>14.91</v>
      </c>
      <c r="I1595" s="45"/>
      <c r="J1595" s="45"/>
    </row>
    <row r="1596" ht="30.0" customHeight="1">
      <c r="A1596" s="50"/>
      <c r="B1596" s="50"/>
      <c r="C1596" s="50"/>
      <c r="D1596" s="51"/>
      <c r="E1596" s="50"/>
      <c r="F1596" s="50"/>
      <c r="G1596" s="52"/>
      <c r="H1596" s="52"/>
      <c r="I1596" s="45"/>
      <c r="J1596" s="45"/>
    </row>
    <row r="1597" ht="30.0" customHeight="1">
      <c r="A1597" s="42" t="s">
        <v>2177</v>
      </c>
      <c r="B1597" s="42" t="s">
        <v>882</v>
      </c>
      <c r="C1597" s="42" t="s">
        <v>883</v>
      </c>
      <c r="D1597" s="43" t="s">
        <v>884</v>
      </c>
      <c r="E1597" s="42" t="s">
        <v>885</v>
      </c>
      <c r="F1597" s="42" t="s">
        <v>886</v>
      </c>
      <c r="G1597" s="44" t="s">
        <v>887</v>
      </c>
      <c r="H1597" s="44" t="s">
        <v>888</v>
      </c>
      <c r="I1597" s="45"/>
      <c r="J1597" s="45"/>
    </row>
    <row r="1598" ht="30.0" customHeight="1">
      <c r="A1598" s="53" t="s">
        <v>889</v>
      </c>
      <c r="B1598" s="53" t="s">
        <v>2178</v>
      </c>
      <c r="C1598" s="53" t="s">
        <v>894</v>
      </c>
      <c r="D1598" s="54" t="s">
        <v>2179</v>
      </c>
      <c r="E1598" s="53" t="s">
        <v>39</v>
      </c>
      <c r="F1598" s="55"/>
      <c r="G1598" s="56"/>
      <c r="H1598" s="56">
        <v>57.94</v>
      </c>
      <c r="I1598" s="61"/>
      <c r="J1598" s="61"/>
    </row>
    <row r="1599" ht="30.0" customHeight="1">
      <c r="A1599" s="57" t="s">
        <v>895</v>
      </c>
      <c r="B1599" s="57" t="s">
        <v>1672</v>
      </c>
      <c r="C1599" s="57" t="s">
        <v>894</v>
      </c>
      <c r="D1599" s="58" t="s">
        <v>1673</v>
      </c>
      <c r="E1599" s="57" t="s">
        <v>946</v>
      </c>
      <c r="F1599" s="59">
        <v>0.2</v>
      </c>
      <c r="G1599" s="60">
        <v>24.52</v>
      </c>
      <c r="H1599" s="60">
        <v>4.9</v>
      </c>
      <c r="I1599" s="45"/>
      <c r="J1599" s="45"/>
    </row>
    <row r="1600" ht="30.0" customHeight="1">
      <c r="A1600" s="57" t="s">
        <v>895</v>
      </c>
      <c r="B1600" s="57" t="s">
        <v>1670</v>
      </c>
      <c r="C1600" s="57" t="s">
        <v>894</v>
      </c>
      <c r="D1600" s="58" t="s">
        <v>1671</v>
      </c>
      <c r="E1600" s="57" t="s">
        <v>946</v>
      </c>
      <c r="F1600" s="59">
        <v>0.2</v>
      </c>
      <c r="G1600" s="60">
        <v>19.54</v>
      </c>
      <c r="H1600" s="60">
        <v>3.9</v>
      </c>
      <c r="I1600" s="45"/>
      <c r="J1600" s="45"/>
    </row>
    <row r="1601" ht="30.0" customHeight="1">
      <c r="A1601" s="57" t="s">
        <v>898</v>
      </c>
      <c r="B1601" s="57" t="s">
        <v>1882</v>
      </c>
      <c r="C1601" s="57" t="s">
        <v>894</v>
      </c>
      <c r="D1601" s="58" t="s">
        <v>1883</v>
      </c>
      <c r="E1601" s="57" t="s">
        <v>39</v>
      </c>
      <c r="F1601" s="59">
        <v>0.0318</v>
      </c>
      <c r="G1601" s="60">
        <v>56.01</v>
      </c>
      <c r="H1601" s="60">
        <v>1.78</v>
      </c>
      <c r="I1601" s="45"/>
      <c r="J1601" s="45"/>
    </row>
    <row r="1602" ht="30.0" customHeight="1">
      <c r="A1602" s="57" t="s">
        <v>898</v>
      </c>
      <c r="B1602" s="57" t="s">
        <v>1851</v>
      </c>
      <c r="C1602" s="57" t="s">
        <v>894</v>
      </c>
      <c r="D1602" s="58" t="s">
        <v>1852</v>
      </c>
      <c r="E1602" s="57" t="s">
        <v>39</v>
      </c>
      <c r="F1602" s="59">
        <v>0.0333</v>
      </c>
      <c r="G1602" s="60">
        <v>2.41</v>
      </c>
      <c r="H1602" s="60">
        <v>0.08</v>
      </c>
      <c r="I1602" s="45"/>
      <c r="J1602" s="45"/>
    </row>
    <row r="1603" ht="30.0" customHeight="1">
      <c r="A1603" s="57" t="s">
        <v>898</v>
      </c>
      <c r="B1603" s="57" t="s">
        <v>1855</v>
      </c>
      <c r="C1603" s="57" t="s">
        <v>894</v>
      </c>
      <c r="D1603" s="58" t="s">
        <v>1856</v>
      </c>
      <c r="E1603" s="57" t="s">
        <v>39</v>
      </c>
      <c r="F1603" s="59">
        <v>0.045</v>
      </c>
      <c r="G1603" s="60">
        <v>63.46</v>
      </c>
      <c r="H1603" s="60">
        <v>2.85</v>
      </c>
      <c r="I1603" s="45"/>
      <c r="J1603" s="45"/>
    </row>
    <row r="1604" ht="30.0" customHeight="1">
      <c r="A1604" s="57" t="s">
        <v>898</v>
      </c>
      <c r="B1604" s="57" t="s">
        <v>2180</v>
      </c>
      <c r="C1604" s="57" t="s">
        <v>894</v>
      </c>
      <c r="D1604" s="58" t="s">
        <v>2181</v>
      </c>
      <c r="E1604" s="57" t="s">
        <v>39</v>
      </c>
      <c r="F1604" s="59">
        <v>1.0</v>
      </c>
      <c r="G1604" s="60">
        <v>44.43</v>
      </c>
      <c r="H1604" s="60">
        <v>44.43</v>
      </c>
      <c r="I1604" s="45"/>
      <c r="J1604" s="45"/>
    </row>
    <row r="1605" ht="30.0" customHeight="1">
      <c r="A1605" s="50"/>
      <c r="B1605" s="50"/>
      <c r="C1605" s="50"/>
      <c r="D1605" s="51"/>
      <c r="E1605" s="50"/>
      <c r="F1605" s="50"/>
      <c r="G1605" s="52"/>
      <c r="H1605" s="52"/>
      <c r="I1605" s="45"/>
      <c r="J1605" s="45"/>
    </row>
    <row r="1606" ht="30.0" customHeight="1">
      <c r="A1606" s="42" t="s">
        <v>2182</v>
      </c>
      <c r="B1606" s="42" t="s">
        <v>882</v>
      </c>
      <c r="C1606" s="42" t="s">
        <v>883</v>
      </c>
      <c r="D1606" s="43" t="s">
        <v>884</v>
      </c>
      <c r="E1606" s="42" t="s">
        <v>885</v>
      </c>
      <c r="F1606" s="42" t="s">
        <v>886</v>
      </c>
      <c r="G1606" s="44" t="s">
        <v>887</v>
      </c>
      <c r="H1606" s="44" t="s">
        <v>888</v>
      </c>
      <c r="I1606" s="45"/>
      <c r="J1606" s="45"/>
    </row>
    <row r="1607" ht="30.0" customHeight="1">
      <c r="A1607" s="53" t="s">
        <v>889</v>
      </c>
      <c r="B1607" s="53" t="s">
        <v>2183</v>
      </c>
      <c r="C1607" s="53" t="s">
        <v>894</v>
      </c>
      <c r="D1607" s="54" t="s">
        <v>2184</v>
      </c>
      <c r="E1607" s="53" t="s">
        <v>39</v>
      </c>
      <c r="F1607" s="55"/>
      <c r="G1607" s="56"/>
      <c r="H1607" s="56">
        <v>17.78</v>
      </c>
      <c r="I1607" s="61"/>
      <c r="J1607" s="61"/>
    </row>
    <row r="1608" ht="30.0" customHeight="1">
      <c r="A1608" s="57" t="s">
        <v>895</v>
      </c>
      <c r="B1608" s="57" t="s">
        <v>1672</v>
      </c>
      <c r="C1608" s="57" t="s">
        <v>894</v>
      </c>
      <c r="D1608" s="58" t="s">
        <v>1673</v>
      </c>
      <c r="E1608" s="57" t="s">
        <v>946</v>
      </c>
      <c r="F1608" s="59">
        <v>0.1416</v>
      </c>
      <c r="G1608" s="60">
        <v>24.52</v>
      </c>
      <c r="H1608" s="60">
        <v>3.47</v>
      </c>
      <c r="I1608" s="45"/>
      <c r="J1608" s="45"/>
    </row>
    <row r="1609" ht="30.0" customHeight="1">
      <c r="A1609" s="57" t="s">
        <v>895</v>
      </c>
      <c r="B1609" s="57" t="s">
        <v>1670</v>
      </c>
      <c r="C1609" s="57" t="s">
        <v>894</v>
      </c>
      <c r="D1609" s="58" t="s">
        <v>1671</v>
      </c>
      <c r="E1609" s="57" t="s">
        <v>946</v>
      </c>
      <c r="F1609" s="59">
        <v>0.1416</v>
      </c>
      <c r="G1609" s="60">
        <v>19.54</v>
      </c>
      <c r="H1609" s="60">
        <v>2.76</v>
      </c>
      <c r="I1609" s="45"/>
      <c r="J1609" s="45"/>
    </row>
    <row r="1610" ht="30.0" customHeight="1">
      <c r="A1610" s="57" t="s">
        <v>898</v>
      </c>
      <c r="B1610" s="57" t="s">
        <v>1882</v>
      </c>
      <c r="C1610" s="57" t="s">
        <v>894</v>
      </c>
      <c r="D1610" s="58" t="s">
        <v>1883</v>
      </c>
      <c r="E1610" s="57" t="s">
        <v>39</v>
      </c>
      <c r="F1610" s="59">
        <v>0.0059</v>
      </c>
      <c r="G1610" s="60">
        <v>56.01</v>
      </c>
      <c r="H1610" s="60">
        <v>0.33</v>
      </c>
      <c r="I1610" s="45"/>
      <c r="J1610" s="45"/>
    </row>
    <row r="1611" ht="30.0" customHeight="1">
      <c r="A1611" s="57" t="s">
        <v>898</v>
      </c>
      <c r="B1611" s="57" t="s">
        <v>2185</v>
      </c>
      <c r="C1611" s="57" t="s">
        <v>894</v>
      </c>
      <c r="D1611" s="58" t="s">
        <v>2186</v>
      </c>
      <c r="E1611" s="57" t="s">
        <v>39</v>
      </c>
      <c r="F1611" s="59">
        <v>1.0</v>
      </c>
      <c r="G1611" s="60">
        <v>10.7</v>
      </c>
      <c r="H1611" s="60">
        <v>10.7</v>
      </c>
      <c r="I1611" s="45"/>
      <c r="J1611" s="45"/>
    </row>
    <row r="1612" ht="30.0" customHeight="1">
      <c r="A1612" s="57" t="s">
        <v>898</v>
      </c>
      <c r="B1612" s="57" t="s">
        <v>1851</v>
      </c>
      <c r="C1612" s="57" t="s">
        <v>894</v>
      </c>
      <c r="D1612" s="58" t="s">
        <v>1852</v>
      </c>
      <c r="E1612" s="57" t="s">
        <v>39</v>
      </c>
      <c r="F1612" s="59">
        <v>0.0338</v>
      </c>
      <c r="G1612" s="60">
        <v>2.41</v>
      </c>
      <c r="H1612" s="60">
        <v>0.08</v>
      </c>
      <c r="I1612" s="45"/>
      <c r="J1612" s="45"/>
    </row>
    <row r="1613" ht="30.0" customHeight="1">
      <c r="A1613" s="57" t="s">
        <v>898</v>
      </c>
      <c r="B1613" s="57" t="s">
        <v>1855</v>
      </c>
      <c r="C1613" s="57" t="s">
        <v>894</v>
      </c>
      <c r="D1613" s="58" t="s">
        <v>1856</v>
      </c>
      <c r="E1613" s="57" t="s">
        <v>39</v>
      </c>
      <c r="F1613" s="59">
        <v>0.007</v>
      </c>
      <c r="G1613" s="60">
        <v>63.46</v>
      </c>
      <c r="H1613" s="60">
        <v>0.44</v>
      </c>
      <c r="I1613" s="45"/>
      <c r="J1613" s="45"/>
    </row>
    <row r="1614" ht="30.0" customHeight="1">
      <c r="A1614" s="50"/>
      <c r="B1614" s="50"/>
      <c r="C1614" s="50"/>
      <c r="D1614" s="51"/>
      <c r="E1614" s="50"/>
      <c r="F1614" s="50"/>
      <c r="G1614" s="52"/>
      <c r="H1614" s="52"/>
      <c r="I1614" s="45"/>
      <c r="J1614" s="45"/>
    </row>
    <row r="1615" ht="30.0" customHeight="1">
      <c r="A1615" s="42" t="s">
        <v>2187</v>
      </c>
      <c r="B1615" s="42" t="s">
        <v>882</v>
      </c>
      <c r="C1615" s="42" t="s">
        <v>883</v>
      </c>
      <c r="D1615" s="43" t="s">
        <v>884</v>
      </c>
      <c r="E1615" s="42" t="s">
        <v>885</v>
      </c>
      <c r="F1615" s="42" t="s">
        <v>886</v>
      </c>
      <c r="G1615" s="44" t="s">
        <v>887</v>
      </c>
      <c r="H1615" s="44" t="s">
        <v>888</v>
      </c>
      <c r="I1615" s="45"/>
      <c r="J1615" s="45"/>
    </row>
    <row r="1616" ht="30.0" customHeight="1">
      <c r="A1616" s="53" t="s">
        <v>889</v>
      </c>
      <c r="B1616" s="53" t="s">
        <v>2188</v>
      </c>
      <c r="C1616" s="53" t="s">
        <v>944</v>
      </c>
      <c r="D1616" s="54" t="s">
        <v>690</v>
      </c>
      <c r="E1616" s="53" t="s">
        <v>6</v>
      </c>
      <c r="F1616" s="55"/>
      <c r="G1616" s="56"/>
      <c r="H1616" s="56">
        <v>1412.57</v>
      </c>
      <c r="I1616" s="61"/>
      <c r="J1616" s="61"/>
    </row>
    <row r="1617" ht="30.0" customHeight="1">
      <c r="A1617" s="57" t="s">
        <v>895</v>
      </c>
      <c r="B1617" s="57" t="s">
        <v>1672</v>
      </c>
      <c r="C1617" s="57" t="s">
        <v>894</v>
      </c>
      <c r="D1617" s="58" t="s">
        <v>1673</v>
      </c>
      <c r="E1617" s="57" t="s">
        <v>946</v>
      </c>
      <c r="F1617" s="59">
        <v>3.25</v>
      </c>
      <c r="G1617" s="60">
        <v>24.52</v>
      </c>
      <c r="H1617" s="60">
        <v>79.69</v>
      </c>
      <c r="I1617" s="45"/>
      <c r="J1617" s="45"/>
    </row>
    <row r="1618" ht="30.0" customHeight="1">
      <c r="A1618" s="57" t="s">
        <v>895</v>
      </c>
      <c r="B1618" s="57" t="s">
        <v>1670</v>
      </c>
      <c r="C1618" s="57" t="s">
        <v>894</v>
      </c>
      <c r="D1618" s="58" t="s">
        <v>1671</v>
      </c>
      <c r="E1618" s="57" t="s">
        <v>946</v>
      </c>
      <c r="F1618" s="59">
        <v>2.15</v>
      </c>
      <c r="G1618" s="60">
        <v>19.54</v>
      </c>
      <c r="H1618" s="60">
        <v>42.01</v>
      </c>
      <c r="I1618" s="45"/>
      <c r="J1618" s="45"/>
    </row>
    <row r="1619" ht="30.0" customHeight="1">
      <c r="A1619" s="57" t="s">
        <v>898</v>
      </c>
      <c r="B1619" s="57" t="s">
        <v>2189</v>
      </c>
      <c r="C1619" s="57" t="s">
        <v>944</v>
      </c>
      <c r="D1619" s="58" t="s">
        <v>2190</v>
      </c>
      <c r="E1619" s="57" t="s">
        <v>6</v>
      </c>
      <c r="F1619" s="59">
        <v>1.0</v>
      </c>
      <c r="G1619" s="60">
        <v>1290.87</v>
      </c>
      <c r="H1619" s="60">
        <v>1290.87</v>
      </c>
      <c r="I1619" s="45"/>
      <c r="J1619" s="45"/>
    </row>
    <row r="1620" ht="30.0" customHeight="1">
      <c r="A1620" s="50"/>
      <c r="B1620" s="50"/>
      <c r="C1620" s="50"/>
      <c r="D1620" s="51"/>
      <c r="E1620" s="50"/>
      <c r="F1620" s="50"/>
      <c r="G1620" s="52"/>
      <c r="H1620" s="52"/>
      <c r="I1620" s="45"/>
      <c r="J1620" s="45"/>
    </row>
    <row r="1621" ht="30.0" customHeight="1">
      <c r="A1621" s="42" t="s">
        <v>2191</v>
      </c>
      <c r="B1621" s="42" t="s">
        <v>882</v>
      </c>
      <c r="C1621" s="42" t="s">
        <v>883</v>
      </c>
      <c r="D1621" s="43" t="s">
        <v>884</v>
      </c>
      <c r="E1621" s="42" t="s">
        <v>885</v>
      </c>
      <c r="F1621" s="42" t="s">
        <v>886</v>
      </c>
      <c r="G1621" s="44" t="s">
        <v>887</v>
      </c>
      <c r="H1621" s="44" t="s">
        <v>888</v>
      </c>
      <c r="I1621" s="45"/>
      <c r="J1621" s="45"/>
    </row>
    <row r="1622" ht="30.0" customHeight="1">
      <c r="A1622" s="53" t="s">
        <v>889</v>
      </c>
      <c r="B1622" s="53" t="s">
        <v>2192</v>
      </c>
      <c r="C1622" s="53" t="s">
        <v>894</v>
      </c>
      <c r="D1622" s="54" t="s">
        <v>2193</v>
      </c>
      <c r="E1622" s="53" t="s">
        <v>39</v>
      </c>
      <c r="F1622" s="55"/>
      <c r="G1622" s="56"/>
      <c r="H1622" s="56">
        <v>496.0</v>
      </c>
      <c r="I1622" s="61"/>
      <c r="J1622" s="61"/>
    </row>
    <row r="1623" ht="30.0" customHeight="1">
      <c r="A1623" s="57" t="s">
        <v>895</v>
      </c>
      <c r="B1623" s="57" t="s">
        <v>2194</v>
      </c>
      <c r="C1623" s="57" t="s">
        <v>894</v>
      </c>
      <c r="D1623" s="58" t="s">
        <v>2195</v>
      </c>
      <c r="E1623" s="57" t="s">
        <v>39</v>
      </c>
      <c r="F1623" s="59">
        <v>1.0</v>
      </c>
      <c r="G1623" s="60">
        <v>484.31</v>
      </c>
      <c r="H1623" s="60">
        <v>484.31</v>
      </c>
      <c r="I1623" s="45"/>
      <c r="J1623" s="45"/>
    </row>
    <row r="1624" ht="30.0" customHeight="1">
      <c r="A1624" s="57" t="s">
        <v>895</v>
      </c>
      <c r="B1624" s="57" t="s">
        <v>2196</v>
      </c>
      <c r="C1624" s="57" t="s">
        <v>894</v>
      </c>
      <c r="D1624" s="58" t="s">
        <v>2197</v>
      </c>
      <c r="E1624" s="57" t="s">
        <v>39</v>
      </c>
      <c r="F1624" s="59">
        <v>1.0</v>
      </c>
      <c r="G1624" s="60">
        <v>11.69</v>
      </c>
      <c r="H1624" s="60">
        <v>11.69</v>
      </c>
      <c r="I1624" s="45"/>
      <c r="J1624" s="45"/>
    </row>
    <row r="1625" ht="30.0" customHeight="1">
      <c r="A1625" s="50"/>
      <c r="B1625" s="50"/>
      <c r="C1625" s="50"/>
      <c r="D1625" s="51"/>
      <c r="E1625" s="50"/>
      <c r="F1625" s="50"/>
      <c r="G1625" s="52"/>
      <c r="H1625" s="52"/>
      <c r="I1625" s="45"/>
      <c r="J1625" s="45"/>
    </row>
    <row r="1626" ht="30.0" customHeight="1">
      <c r="A1626" s="42" t="s">
        <v>2198</v>
      </c>
      <c r="B1626" s="42" t="s">
        <v>882</v>
      </c>
      <c r="C1626" s="42" t="s">
        <v>883</v>
      </c>
      <c r="D1626" s="43" t="s">
        <v>884</v>
      </c>
      <c r="E1626" s="42" t="s">
        <v>885</v>
      </c>
      <c r="F1626" s="42" t="s">
        <v>886</v>
      </c>
      <c r="G1626" s="44" t="s">
        <v>887</v>
      </c>
      <c r="H1626" s="44" t="s">
        <v>888</v>
      </c>
      <c r="I1626" s="45"/>
      <c r="J1626" s="45"/>
    </row>
    <row r="1627" ht="30.0" customHeight="1">
      <c r="A1627" s="53" t="s">
        <v>889</v>
      </c>
      <c r="B1627" s="53" t="s">
        <v>2199</v>
      </c>
      <c r="C1627" s="53" t="s">
        <v>894</v>
      </c>
      <c r="D1627" s="54" t="s">
        <v>2200</v>
      </c>
      <c r="E1627" s="53" t="s">
        <v>39</v>
      </c>
      <c r="F1627" s="55"/>
      <c r="G1627" s="56"/>
      <c r="H1627" s="56">
        <v>225.9</v>
      </c>
      <c r="I1627" s="61"/>
      <c r="J1627" s="61"/>
    </row>
    <row r="1628" ht="30.0" customHeight="1">
      <c r="A1628" s="57" t="s">
        <v>895</v>
      </c>
      <c r="B1628" s="57" t="s">
        <v>2201</v>
      </c>
      <c r="C1628" s="57" t="s">
        <v>894</v>
      </c>
      <c r="D1628" s="58" t="s">
        <v>2202</v>
      </c>
      <c r="E1628" s="57" t="s">
        <v>39</v>
      </c>
      <c r="F1628" s="59">
        <v>1.0</v>
      </c>
      <c r="G1628" s="60">
        <v>141.95</v>
      </c>
      <c r="H1628" s="60">
        <v>141.95</v>
      </c>
      <c r="I1628" s="45"/>
      <c r="J1628" s="45"/>
    </row>
    <row r="1629" ht="30.0" customHeight="1">
      <c r="A1629" s="57" t="s">
        <v>895</v>
      </c>
      <c r="B1629" s="57" t="s">
        <v>2203</v>
      </c>
      <c r="C1629" s="57" t="s">
        <v>894</v>
      </c>
      <c r="D1629" s="58" t="s">
        <v>2204</v>
      </c>
      <c r="E1629" s="57" t="s">
        <v>39</v>
      </c>
      <c r="F1629" s="59">
        <v>1.0</v>
      </c>
      <c r="G1629" s="60">
        <v>72.09</v>
      </c>
      <c r="H1629" s="60">
        <v>72.09</v>
      </c>
      <c r="I1629" s="45"/>
      <c r="J1629" s="45"/>
    </row>
    <row r="1630" ht="30.0" customHeight="1">
      <c r="A1630" s="57" t="s">
        <v>895</v>
      </c>
      <c r="B1630" s="57" t="s">
        <v>1793</v>
      </c>
      <c r="C1630" s="57" t="s">
        <v>894</v>
      </c>
      <c r="D1630" s="58" t="s">
        <v>1794</v>
      </c>
      <c r="E1630" s="57" t="s">
        <v>39</v>
      </c>
      <c r="F1630" s="59">
        <v>1.0</v>
      </c>
      <c r="G1630" s="60">
        <v>11.86</v>
      </c>
      <c r="H1630" s="60">
        <v>11.86</v>
      </c>
      <c r="I1630" s="45"/>
      <c r="J1630" s="45"/>
    </row>
    <row r="1631" ht="30.0" customHeight="1">
      <c r="A1631" s="50"/>
      <c r="B1631" s="50"/>
      <c r="C1631" s="50"/>
      <c r="D1631" s="51"/>
      <c r="E1631" s="50"/>
      <c r="F1631" s="50"/>
      <c r="G1631" s="52"/>
      <c r="H1631" s="52"/>
      <c r="I1631" s="45"/>
      <c r="J1631" s="45"/>
    </row>
    <row r="1632" ht="30.0" customHeight="1">
      <c r="A1632" s="42" t="s">
        <v>2205</v>
      </c>
      <c r="B1632" s="42" t="s">
        <v>882</v>
      </c>
      <c r="C1632" s="42" t="s">
        <v>883</v>
      </c>
      <c r="D1632" s="43" t="s">
        <v>884</v>
      </c>
      <c r="E1632" s="42" t="s">
        <v>885</v>
      </c>
      <c r="F1632" s="42" t="s">
        <v>886</v>
      </c>
      <c r="G1632" s="44" t="s">
        <v>887</v>
      </c>
      <c r="H1632" s="44" t="s">
        <v>888</v>
      </c>
      <c r="I1632" s="45"/>
      <c r="J1632" s="45"/>
    </row>
    <row r="1633" ht="30.0" customHeight="1">
      <c r="A1633" s="53" t="s">
        <v>889</v>
      </c>
      <c r="B1633" s="53" t="s">
        <v>1796</v>
      </c>
      <c r="C1633" s="53" t="s">
        <v>894</v>
      </c>
      <c r="D1633" s="54" t="s">
        <v>477</v>
      </c>
      <c r="E1633" s="53" t="s">
        <v>39</v>
      </c>
      <c r="F1633" s="55"/>
      <c r="G1633" s="56"/>
      <c r="H1633" s="56">
        <v>112.43</v>
      </c>
      <c r="I1633" s="61"/>
      <c r="J1633" s="61"/>
    </row>
    <row r="1634" ht="30.0" customHeight="1">
      <c r="A1634" s="57" t="s">
        <v>895</v>
      </c>
      <c r="B1634" s="57" t="s">
        <v>975</v>
      </c>
      <c r="C1634" s="57" t="s">
        <v>894</v>
      </c>
      <c r="D1634" s="58" t="s">
        <v>943</v>
      </c>
      <c r="E1634" s="57" t="s">
        <v>946</v>
      </c>
      <c r="F1634" s="59">
        <v>0.0303</v>
      </c>
      <c r="G1634" s="60">
        <v>18.02</v>
      </c>
      <c r="H1634" s="60">
        <v>0.54</v>
      </c>
      <c r="I1634" s="45"/>
      <c r="J1634" s="45"/>
    </row>
    <row r="1635" ht="30.0" customHeight="1">
      <c r="A1635" s="57" t="s">
        <v>895</v>
      </c>
      <c r="B1635" s="57" t="s">
        <v>1672</v>
      </c>
      <c r="C1635" s="57" t="s">
        <v>894</v>
      </c>
      <c r="D1635" s="58" t="s">
        <v>1673</v>
      </c>
      <c r="E1635" s="57" t="s">
        <v>946</v>
      </c>
      <c r="F1635" s="59">
        <v>0.096</v>
      </c>
      <c r="G1635" s="60">
        <v>24.52</v>
      </c>
      <c r="H1635" s="60">
        <v>2.35</v>
      </c>
      <c r="I1635" s="45"/>
      <c r="J1635" s="45"/>
    </row>
    <row r="1636" ht="30.0" customHeight="1">
      <c r="A1636" s="57" t="s">
        <v>898</v>
      </c>
      <c r="B1636" s="57" t="s">
        <v>1797</v>
      </c>
      <c r="C1636" s="57" t="s">
        <v>894</v>
      </c>
      <c r="D1636" s="58" t="s">
        <v>1798</v>
      </c>
      <c r="E1636" s="57" t="s">
        <v>39</v>
      </c>
      <c r="F1636" s="59">
        <v>0.021</v>
      </c>
      <c r="G1636" s="60">
        <v>3.83</v>
      </c>
      <c r="H1636" s="60">
        <v>0.08</v>
      </c>
      <c r="I1636" s="45"/>
      <c r="J1636" s="45"/>
    </row>
    <row r="1637" ht="30.0" customHeight="1">
      <c r="A1637" s="57" t="s">
        <v>898</v>
      </c>
      <c r="B1637" s="57" t="s">
        <v>1799</v>
      </c>
      <c r="C1637" s="57" t="s">
        <v>894</v>
      </c>
      <c r="D1637" s="58" t="s">
        <v>1800</v>
      </c>
      <c r="E1637" s="57" t="s">
        <v>39</v>
      </c>
      <c r="F1637" s="59">
        <v>1.0</v>
      </c>
      <c r="G1637" s="60">
        <v>109.46</v>
      </c>
      <c r="H1637" s="60">
        <v>109.46</v>
      </c>
      <c r="I1637" s="45"/>
      <c r="J1637" s="45"/>
    </row>
    <row r="1638" ht="30.0" customHeight="1">
      <c r="A1638" s="50"/>
      <c r="B1638" s="50"/>
      <c r="C1638" s="50"/>
      <c r="D1638" s="51"/>
      <c r="E1638" s="50"/>
      <c r="F1638" s="50"/>
      <c r="G1638" s="52"/>
      <c r="H1638" s="52"/>
      <c r="I1638" s="45"/>
      <c r="J1638" s="45"/>
    </row>
    <row r="1639" ht="30.0" customHeight="1">
      <c r="A1639" s="42" t="s">
        <v>2206</v>
      </c>
      <c r="B1639" s="42" t="s">
        <v>882</v>
      </c>
      <c r="C1639" s="42" t="s">
        <v>883</v>
      </c>
      <c r="D1639" s="43" t="s">
        <v>884</v>
      </c>
      <c r="E1639" s="42" t="s">
        <v>885</v>
      </c>
      <c r="F1639" s="42" t="s">
        <v>886</v>
      </c>
      <c r="G1639" s="44" t="s">
        <v>887</v>
      </c>
      <c r="H1639" s="44" t="s">
        <v>888</v>
      </c>
      <c r="I1639" s="45"/>
      <c r="J1639" s="45"/>
    </row>
    <row r="1640" ht="30.0" customHeight="1">
      <c r="A1640" s="53" t="s">
        <v>889</v>
      </c>
      <c r="B1640" s="53" t="s">
        <v>2207</v>
      </c>
      <c r="C1640" s="53" t="s">
        <v>944</v>
      </c>
      <c r="D1640" s="54" t="s">
        <v>702</v>
      </c>
      <c r="E1640" s="53" t="s">
        <v>921</v>
      </c>
      <c r="F1640" s="55"/>
      <c r="G1640" s="56"/>
      <c r="H1640" s="56">
        <v>502.22</v>
      </c>
      <c r="I1640" s="61"/>
      <c r="J1640" s="61"/>
    </row>
    <row r="1641" ht="30.0" customHeight="1">
      <c r="A1641" s="57" t="s">
        <v>895</v>
      </c>
      <c r="B1641" s="57" t="s">
        <v>1561</v>
      </c>
      <c r="C1641" s="57" t="s">
        <v>894</v>
      </c>
      <c r="D1641" s="58" t="s">
        <v>1554</v>
      </c>
      <c r="E1641" s="57" t="s">
        <v>946</v>
      </c>
      <c r="F1641" s="59">
        <v>2.0</v>
      </c>
      <c r="G1641" s="60">
        <v>20.1</v>
      </c>
      <c r="H1641" s="60">
        <v>40.2</v>
      </c>
      <c r="I1641" s="45"/>
      <c r="J1641" s="45"/>
    </row>
    <row r="1642" ht="30.0" customHeight="1">
      <c r="A1642" s="57" t="s">
        <v>898</v>
      </c>
      <c r="B1642" s="57" t="s">
        <v>2208</v>
      </c>
      <c r="C1642" s="57" t="s">
        <v>894</v>
      </c>
      <c r="D1642" s="58" t="s">
        <v>2209</v>
      </c>
      <c r="E1642" s="57" t="s">
        <v>921</v>
      </c>
      <c r="F1642" s="59">
        <v>1.02</v>
      </c>
      <c r="G1642" s="60">
        <v>439.55</v>
      </c>
      <c r="H1642" s="60">
        <v>448.34</v>
      </c>
      <c r="I1642" s="45"/>
      <c r="J1642" s="45"/>
    </row>
    <row r="1643" ht="30.0" customHeight="1">
      <c r="A1643" s="57" t="s">
        <v>898</v>
      </c>
      <c r="B1643" s="57" t="s">
        <v>2210</v>
      </c>
      <c r="C1643" s="57" t="s">
        <v>891</v>
      </c>
      <c r="D1643" s="58" t="s">
        <v>2211</v>
      </c>
      <c r="E1643" s="57" t="s">
        <v>1213</v>
      </c>
      <c r="F1643" s="59">
        <v>4.0</v>
      </c>
      <c r="G1643" s="60">
        <v>3.42</v>
      </c>
      <c r="H1643" s="60">
        <v>13.68</v>
      </c>
      <c r="I1643" s="45"/>
      <c r="J1643" s="45"/>
    </row>
    <row r="1644" ht="30.0" customHeight="1">
      <c r="A1644" s="50"/>
      <c r="B1644" s="50"/>
      <c r="C1644" s="50"/>
      <c r="D1644" s="51"/>
      <c r="E1644" s="50"/>
      <c r="F1644" s="50"/>
      <c r="G1644" s="52"/>
      <c r="H1644" s="52"/>
      <c r="I1644" s="45"/>
      <c r="J1644" s="45"/>
    </row>
    <row r="1645" ht="30.0" customHeight="1">
      <c r="A1645" s="42" t="s">
        <v>2212</v>
      </c>
      <c r="B1645" s="42" t="s">
        <v>882</v>
      </c>
      <c r="C1645" s="42" t="s">
        <v>883</v>
      </c>
      <c r="D1645" s="43" t="s">
        <v>884</v>
      </c>
      <c r="E1645" s="42" t="s">
        <v>885</v>
      </c>
      <c r="F1645" s="42" t="s">
        <v>886</v>
      </c>
      <c r="G1645" s="44" t="s">
        <v>887</v>
      </c>
      <c r="H1645" s="44" t="s">
        <v>888</v>
      </c>
      <c r="I1645" s="45"/>
      <c r="J1645" s="45"/>
    </row>
    <row r="1646" ht="30.0" customHeight="1">
      <c r="A1646" s="53" t="s">
        <v>889</v>
      </c>
      <c r="B1646" s="53" t="s">
        <v>2213</v>
      </c>
      <c r="C1646" s="53" t="s">
        <v>891</v>
      </c>
      <c r="D1646" s="54" t="s">
        <v>705</v>
      </c>
      <c r="E1646" s="53" t="s">
        <v>1421</v>
      </c>
      <c r="F1646" s="55"/>
      <c r="G1646" s="56"/>
      <c r="H1646" s="56">
        <v>125.4</v>
      </c>
      <c r="I1646" s="61"/>
      <c r="J1646" s="61"/>
    </row>
    <row r="1647" ht="30.0" customHeight="1">
      <c r="A1647" s="57" t="s">
        <v>898</v>
      </c>
      <c r="B1647" s="57" t="s">
        <v>891</v>
      </c>
      <c r="C1647" s="57" t="s">
        <v>2214</v>
      </c>
      <c r="D1647" s="58" t="s">
        <v>2215</v>
      </c>
      <c r="E1647" s="57" t="s">
        <v>1213</v>
      </c>
      <c r="F1647" s="62">
        <v>112.83</v>
      </c>
      <c r="G1647" s="60">
        <v>1.0</v>
      </c>
      <c r="H1647" s="60">
        <v>112.83</v>
      </c>
      <c r="I1647" s="45"/>
      <c r="J1647" s="45"/>
    </row>
    <row r="1648" ht="30.0" customHeight="1">
      <c r="A1648" s="57" t="s">
        <v>938</v>
      </c>
      <c r="B1648" s="57" t="s">
        <v>891</v>
      </c>
      <c r="C1648" s="57" t="s">
        <v>1204</v>
      </c>
      <c r="D1648" s="58" t="s">
        <v>977</v>
      </c>
      <c r="E1648" s="57" t="s">
        <v>941</v>
      </c>
      <c r="F1648" s="62">
        <v>25.14</v>
      </c>
      <c r="G1648" s="60">
        <v>0.5</v>
      </c>
      <c r="H1648" s="60">
        <v>12.57</v>
      </c>
      <c r="I1648" s="45"/>
      <c r="J1648" s="45"/>
    </row>
    <row r="1649" ht="30.0" customHeight="1">
      <c r="A1649" s="50"/>
      <c r="B1649" s="50"/>
      <c r="C1649" s="50"/>
      <c r="D1649" s="51"/>
      <c r="E1649" s="50"/>
      <c r="F1649" s="50"/>
      <c r="G1649" s="52"/>
      <c r="H1649" s="52"/>
      <c r="I1649" s="45"/>
      <c r="J1649" s="45"/>
    </row>
    <row r="1650" ht="30.0" customHeight="1">
      <c r="A1650" s="42" t="s">
        <v>2216</v>
      </c>
      <c r="B1650" s="42" t="s">
        <v>882</v>
      </c>
      <c r="C1650" s="42" t="s">
        <v>883</v>
      </c>
      <c r="D1650" s="43" t="s">
        <v>884</v>
      </c>
      <c r="E1650" s="42" t="s">
        <v>885</v>
      </c>
      <c r="F1650" s="42" t="s">
        <v>886</v>
      </c>
      <c r="G1650" s="44" t="s">
        <v>887</v>
      </c>
      <c r="H1650" s="44" t="s">
        <v>888</v>
      </c>
      <c r="I1650" s="45"/>
      <c r="J1650" s="45"/>
    </row>
    <row r="1651" ht="30.0" customHeight="1">
      <c r="A1651" s="53" t="s">
        <v>889</v>
      </c>
      <c r="B1651" s="53" t="s">
        <v>2217</v>
      </c>
      <c r="C1651" s="53" t="s">
        <v>894</v>
      </c>
      <c r="D1651" s="54" t="s">
        <v>708</v>
      </c>
      <c r="E1651" s="53" t="s">
        <v>39</v>
      </c>
      <c r="F1651" s="55"/>
      <c r="G1651" s="56"/>
      <c r="H1651" s="56">
        <v>43.38</v>
      </c>
      <c r="I1651" s="61"/>
      <c r="J1651" s="61"/>
    </row>
    <row r="1652" ht="30.0" customHeight="1">
      <c r="A1652" s="57" t="s">
        <v>895</v>
      </c>
      <c r="B1652" s="57" t="s">
        <v>975</v>
      </c>
      <c r="C1652" s="57" t="s">
        <v>894</v>
      </c>
      <c r="D1652" s="58" t="s">
        <v>943</v>
      </c>
      <c r="E1652" s="57" t="s">
        <v>946</v>
      </c>
      <c r="F1652" s="59">
        <v>0.0484</v>
      </c>
      <c r="G1652" s="60">
        <v>18.02</v>
      </c>
      <c r="H1652" s="60">
        <v>0.87</v>
      </c>
      <c r="I1652" s="45"/>
      <c r="J1652" s="45"/>
    </row>
    <row r="1653" ht="30.0" customHeight="1">
      <c r="A1653" s="57" t="s">
        <v>895</v>
      </c>
      <c r="B1653" s="57" t="s">
        <v>1672</v>
      </c>
      <c r="C1653" s="57" t="s">
        <v>894</v>
      </c>
      <c r="D1653" s="58" t="s">
        <v>1673</v>
      </c>
      <c r="E1653" s="57" t="s">
        <v>946</v>
      </c>
      <c r="F1653" s="59">
        <v>0.1536</v>
      </c>
      <c r="G1653" s="60">
        <v>24.52</v>
      </c>
      <c r="H1653" s="60">
        <v>3.76</v>
      </c>
      <c r="I1653" s="45"/>
      <c r="J1653" s="45"/>
    </row>
    <row r="1654" ht="30.0" customHeight="1">
      <c r="A1654" s="57" t="s">
        <v>898</v>
      </c>
      <c r="B1654" s="57" t="s">
        <v>2218</v>
      </c>
      <c r="C1654" s="57" t="s">
        <v>894</v>
      </c>
      <c r="D1654" s="58" t="s">
        <v>2219</v>
      </c>
      <c r="E1654" s="57" t="s">
        <v>39</v>
      </c>
      <c r="F1654" s="59">
        <v>1.0</v>
      </c>
      <c r="G1654" s="60">
        <v>38.75</v>
      </c>
      <c r="H1654" s="60">
        <v>38.75</v>
      </c>
      <c r="I1654" s="45"/>
      <c r="J1654" s="45"/>
    </row>
    <row r="1655" ht="30.0" customHeight="1">
      <c r="A1655" s="50"/>
      <c r="B1655" s="50"/>
      <c r="C1655" s="50"/>
      <c r="D1655" s="51"/>
      <c r="E1655" s="50"/>
      <c r="F1655" s="50"/>
      <c r="G1655" s="52"/>
      <c r="H1655" s="52"/>
      <c r="I1655" s="45"/>
      <c r="J1655" s="45"/>
    </row>
    <row r="1656" ht="30.0" customHeight="1">
      <c r="A1656" s="42" t="s">
        <v>2220</v>
      </c>
      <c r="B1656" s="42" t="s">
        <v>882</v>
      </c>
      <c r="C1656" s="42" t="s">
        <v>883</v>
      </c>
      <c r="D1656" s="43" t="s">
        <v>884</v>
      </c>
      <c r="E1656" s="42" t="s">
        <v>885</v>
      </c>
      <c r="F1656" s="42" t="s">
        <v>886</v>
      </c>
      <c r="G1656" s="44" t="s">
        <v>887</v>
      </c>
      <c r="H1656" s="44" t="s">
        <v>888</v>
      </c>
      <c r="I1656" s="45"/>
      <c r="J1656" s="45"/>
    </row>
    <row r="1657" ht="30.0" customHeight="1">
      <c r="A1657" s="53" t="s">
        <v>889</v>
      </c>
      <c r="B1657" s="53" t="s">
        <v>2221</v>
      </c>
      <c r="C1657" s="53" t="s">
        <v>891</v>
      </c>
      <c r="D1657" s="54" t="s">
        <v>711</v>
      </c>
      <c r="E1657" s="53" t="s">
        <v>921</v>
      </c>
      <c r="F1657" s="55"/>
      <c r="G1657" s="56"/>
      <c r="H1657" s="56">
        <v>247.75</v>
      </c>
      <c r="I1657" s="61"/>
      <c r="J1657" s="61"/>
    </row>
    <row r="1658" ht="30.0" customHeight="1">
      <c r="A1658" s="57" t="s">
        <v>898</v>
      </c>
      <c r="B1658" s="57" t="s">
        <v>891</v>
      </c>
      <c r="C1658" s="57" t="s">
        <v>2222</v>
      </c>
      <c r="D1658" s="58" t="s">
        <v>2223</v>
      </c>
      <c r="E1658" s="57" t="s">
        <v>921</v>
      </c>
      <c r="F1658" s="62">
        <v>116.05</v>
      </c>
      <c r="G1658" s="60">
        <v>1.0</v>
      </c>
      <c r="H1658" s="60">
        <v>116.05</v>
      </c>
      <c r="I1658" s="45"/>
      <c r="J1658" s="45"/>
    </row>
    <row r="1659" ht="30.0" customHeight="1">
      <c r="A1659" s="57" t="s">
        <v>898</v>
      </c>
      <c r="B1659" s="57" t="s">
        <v>891</v>
      </c>
      <c r="C1659" s="57" t="s">
        <v>1604</v>
      </c>
      <c r="D1659" s="58" t="s">
        <v>1605</v>
      </c>
      <c r="E1659" s="57" t="s">
        <v>933</v>
      </c>
      <c r="F1659" s="62">
        <v>2.79</v>
      </c>
      <c r="G1659" s="60">
        <v>2.87</v>
      </c>
      <c r="H1659" s="60">
        <v>8.0</v>
      </c>
      <c r="I1659" s="45"/>
      <c r="J1659" s="45"/>
    </row>
    <row r="1660" ht="30.0" customHeight="1">
      <c r="A1660" s="57" t="s">
        <v>898</v>
      </c>
      <c r="B1660" s="57" t="s">
        <v>891</v>
      </c>
      <c r="C1660" s="57" t="s">
        <v>1606</v>
      </c>
      <c r="D1660" s="58" t="s">
        <v>1607</v>
      </c>
      <c r="E1660" s="57" t="s">
        <v>933</v>
      </c>
      <c r="F1660" s="62">
        <v>8.14</v>
      </c>
      <c r="G1660" s="60">
        <v>1.14</v>
      </c>
      <c r="H1660" s="60">
        <v>9.27</v>
      </c>
      <c r="I1660" s="45"/>
      <c r="J1660" s="45"/>
    </row>
    <row r="1661" ht="30.0" customHeight="1">
      <c r="A1661" s="57" t="s">
        <v>938</v>
      </c>
      <c r="B1661" s="57" t="s">
        <v>891</v>
      </c>
      <c r="C1661" s="57" t="s">
        <v>1204</v>
      </c>
      <c r="D1661" s="58" t="s">
        <v>977</v>
      </c>
      <c r="E1661" s="57" t="s">
        <v>941</v>
      </c>
      <c r="F1661" s="62">
        <v>25.14</v>
      </c>
      <c r="G1661" s="60">
        <v>2.5</v>
      </c>
      <c r="H1661" s="60">
        <v>62.85</v>
      </c>
      <c r="I1661" s="45"/>
      <c r="J1661" s="45"/>
    </row>
    <row r="1662" ht="30.0" customHeight="1">
      <c r="A1662" s="57" t="s">
        <v>938</v>
      </c>
      <c r="B1662" s="57" t="s">
        <v>891</v>
      </c>
      <c r="C1662" s="57" t="s">
        <v>942</v>
      </c>
      <c r="D1662" s="58" t="s">
        <v>943</v>
      </c>
      <c r="E1662" s="57" t="s">
        <v>941</v>
      </c>
      <c r="F1662" s="62">
        <v>18.02</v>
      </c>
      <c r="G1662" s="60">
        <v>2.5</v>
      </c>
      <c r="H1662" s="60">
        <v>45.05</v>
      </c>
      <c r="I1662" s="45"/>
      <c r="J1662" s="45"/>
    </row>
    <row r="1663" ht="30.0" customHeight="1">
      <c r="A1663" s="50"/>
      <c r="B1663" s="50"/>
      <c r="C1663" s="50"/>
      <c r="D1663" s="51"/>
      <c r="E1663" s="50"/>
      <c r="F1663" s="50"/>
      <c r="G1663" s="52"/>
      <c r="H1663" s="52"/>
      <c r="I1663" s="45"/>
      <c r="J1663" s="45"/>
    </row>
    <row r="1664" ht="30.0" customHeight="1">
      <c r="A1664" s="42" t="s">
        <v>2224</v>
      </c>
      <c r="B1664" s="42" t="s">
        <v>882</v>
      </c>
      <c r="C1664" s="42" t="s">
        <v>883</v>
      </c>
      <c r="D1664" s="43" t="s">
        <v>884</v>
      </c>
      <c r="E1664" s="42" t="s">
        <v>885</v>
      </c>
      <c r="F1664" s="42" t="s">
        <v>886</v>
      </c>
      <c r="G1664" s="44" t="s">
        <v>887</v>
      </c>
      <c r="H1664" s="44" t="s">
        <v>888</v>
      </c>
      <c r="I1664" s="45"/>
      <c r="J1664" s="45"/>
    </row>
    <row r="1665" ht="30.0" customHeight="1">
      <c r="A1665" s="53" t="s">
        <v>889</v>
      </c>
      <c r="B1665" s="53" t="s">
        <v>2225</v>
      </c>
      <c r="C1665" s="53" t="s">
        <v>891</v>
      </c>
      <c r="D1665" s="54" t="s">
        <v>714</v>
      </c>
      <c r="E1665" s="53" t="s">
        <v>1213</v>
      </c>
      <c r="F1665" s="55"/>
      <c r="G1665" s="56"/>
      <c r="H1665" s="56">
        <v>152.91</v>
      </c>
      <c r="I1665" s="61"/>
      <c r="J1665" s="61"/>
    </row>
    <row r="1666" ht="30.0" customHeight="1">
      <c r="A1666" s="57" t="s">
        <v>898</v>
      </c>
      <c r="B1666" s="57" t="s">
        <v>891</v>
      </c>
      <c r="C1666" s="57" t="s">
        <v>2226</v>
      </c>
      <c r="D1666" s="58" t="s">
        <v>2227</v>
      </c>
      <c r="E1666" s="57" t="s">
        <v>1213</v>
      </c>
      <c r="F1666" s="62">
        <v>134.85</v>
      </c>
      <c r="G1666" s="60">
        <v>1.0</v>
      </c>
      <c r="H1666" s="60">
        <v>134.85</v>
      </c>
      <c r="I1666" s="45"/>
      <c r="J1666" s="45"/>
    </row>
    <row r="1667" ht="30.0" customHeight="1">
      <c r="A1667" s="57" t="s">
        <v>898</v>
      </c>
      <c r="B1667" s="57" t="s">
        <v>891</v>
      </c>
      <c r="C1667" s="57" t="s">
        <v>2228</v>
      </c>
      <c r="D1667" s="58" t="s">
        <v>2229</v>
      </c>
      <c r="E1667" s="57" t="s">
        <v>1213</v>
      </c>
      <c r="F1667" s="62">
        <v>0.08</v>
      </c>
      <c r="G1667" s="60">
        <v>6.0</v>
      </c>
      <c r="H1667" s="60">
        <v>0.48</v>
      </c>
      <c r="I1667" s="45"/>
      <c r="J1667" s="45"/>
    </row>
    <row r="1668" ht="30.0" customHeight="1">
      <c r="A1668" s="57" t="s">
        <v>938</v>
      </c>
      <c r="B1668" s="57" t="s">
        <v>891</v>
      </c>
      <c r="C1668" s="57" t="s">
        <v>1204</v>
      </c>
      <c r="D1668" s="58" t="s">
        <v>977</v>
      </c>
      <c r="E1668" s="57" t="s">
        <v>941</v>
      </c>
      <c r="F1668" s="62">
        <v>25.14</v>
      </c>
      <c r="G1668" s="60">
        <v>0.4074074</v>
      </c>
      <c r="H1668" s="60">
        <v>10.24</v>
      </c>
      <c r="I1668" s="45"/>
      <c r="J1668" s="45"/>
    </row>
    <row r="1669" ht="30.0" customHeight="1">
      <c r="A1669" s="57" t="s">
        <v>938</v>
      </c>
      <c r="B1669" s="57" t="s">
        <v>891</v>
      </c>
      <c r="C1669" s="57" t="s">
        <v>942</v>
      </c>
      <c r="D1669" s="58" t="s">
        <v>943</v>
      </c>
      <c r="E1669" s="57" t="s">
        <v>941</v>
      </c>
      <c r="F1669" s="62">
        <v>18.02</v>
      </c>
      <c r="G1669" s="60">
        <v>0.4074074</v>
      </c>
      <c r="H1669" s="60">
        <v>7.34</v>
      </c>
      <c r="I1669" s="45"/>
      <c r="J1669" s="45"/>
    </row>
    <row r="1670" ht="30.0" customHeight="1">
      <c r="A1670" s="50"/>
      <c r="B1670" s="50"/>
      <c r="C1670" s="50"/>
      <c r="D1670" s="51"/>
      <c r="E1670" s="50"/>
      <c r="F1670" s="50"/>
      <c r="G1670" s="52"/>
      <c r="H1670" s="52"/>
      <c r="I1670" s="45"/>
      <c r="J1670" s="45"/>
    </row>
    <row r="1671" ht="30.0" customHeight="1">
      <c r="A1671" s="42" t="s">
        <v>2230</v>
      </c>
      <c r="B1671" s="42" t="s">
        <v>882</v>
      </c>
      <c r="C1671" s="42" t="s">
        <v>883</v>
      </c>
      <c r="D1671" s="43" t="s">
        <v>884</v>
      </c>
      <c r="E1671" s="42" t="s">
        <v>885</v>
      </c>
      <c r="F1671" s="42" t="s">
        <v>886</v>
      </c>
      <c r="G1671" s="44" t="s">
        <v>887</v>
      </c>
      <c r="H1671" s="44" t="s">
        <v>888</v>
      </c>
      <c r="I1671" s="45"/>
      <c r="J1671" s="45"/>
    </row>
    <row r="1672" ht="30.0" customHeight="1">
      <c r="A1672" s="53" t="s">
        <v>889</v>
      </c>
      <c r="B1672" s="53" t="s">
        <v>2231</v>
      </c>
      <c r="C1672" s="53" t="s">
        <v>891</v>
      </c>
      <c r="D1672" s="54" t="s">
        <v>717</v>
      </c>
      <c r="E1672" s="53" t="s">
        <v>1213</v>
      </c>
      <c r="F1672" s="55"/>
      <c r="G1672" s="56"/>
      <c r="H1672" s="56">
        <v>215.47</v>
      </c>
      <c r="I1672" s="61"/>
      <c r="J1672" s="61"/>
    </row>
    <row r="1673" ht="30.0" customHeight="1">
      <c r="A1673" s="57" t="s">
        <v>898</v>
      </c>
      <c r="B1673" s="57" t="s">
        <v>891</v>
      </c>
      <c r="C1673" s="57" t="s">
        <v>2232</v>
      </c>
      <c r="D1673" s="58" t="s">
        <v>2233</v>
      </c>
      <c r="E1673" s="57" t="s">
        <v>1213</v>
      </c>
      <c r="F1673" s="62">
        <v>189.64</v>
      </c>
      <c r="G1673" s="60">
        <v>1.0</v>
      </c>
      <c r="H1673" s="60">
        <v>189.64</v>
      </c>
      <c r="I1673" s="45"/>
      <c r="J1673" s="45"/>
    </row>
    <row r="1674" ht="30.0" customHeight="1">
      <c r="A1674" s="57" t="s">
        <v>898</v>
      </c>
      <c r="B1674" s="57" t="s">
        <v>891</v>
      </c>
      <c r="C1674" s="57" t="s">
        <v>1746</v>
      </c>
      <c r="D1674" s="58" t="s">
        <v>1747</v>
      </c>
      <c r="E1674" s="57" t="s">
        <v>1213</v>
      </c>
      <c r="F1674" s="62">
        <v>0.79</v>
      </c>
      <c r="G1674" s="60">
        <v>6.0</v>
      </c>
      <c r="H1674" s="60">
        <v>4.74</v>
      </c>
      <c r="I1674" s="45"/>
      <c r="J1674" s="45"/>
    </row>
    <row r="1675" ht="30.0" customHeight="1">
      <c r="A1675" s="57" t="s">
        <v>938</v>
      </c>
      <c r="B1675" s="57" t="s">
        <v>891</v>
      </c>
      <c r="C1675" s="57" t="s">
        <v>1204</v>
      </c>
      <c r="D1675" s="58" t="s">
        <v>977</v>
      </c>
      <c r="E1675" s="57" t="s">
        <v>941</v>
      </c>
      <c r="F1675" s="62">
        <v>25.14</v>
      </c>
      <c r="G1675" s="60">
        <v>0.4888889</v>
      </c>
      <c r="H1675" s="60">
        <v>12.29</v>
      </c>
      <c r="I1675" s="45"/>
      <c r="J1675" s="45"/>
    </row>
    <row r="1676" ht="30.0" customHeight="1">
      <c r="A1676" s="57" t="s">
        <v>938</v>
      </c>
      <c r="B1676" s="57" t="s">
        <v>891</v>
      </c>
      <c r="C1676" s="57" t="s">
        <v>942</v>
      </c>
      <c r="D1676" s="58" t="s">
        <v>943</v>
      </c>
      <c r="E1676" s="57" t="s">
        <v>941</v>
      </c>
      <c r="F1676" s="62">
        <v>18.02</v>
      </c>
      <c r="G1676" s="60">
        <v>0.4888889</v>
      </c>
      <c r="H1676" s="60">
        <v>8.8</v>
      </c>
      <c r="I1676" s="45"/>
      <c r="J1676" s="45"/>
    </row>
    <row r="1677" ht="30.0" customHeight="1">
      <c r="A1677" s="50"/>
      <c r="B1677" s="50"/>
      <c r="C1677" s="50"/>
      <c r="D1677" s="51"/>
      <c r="E1677" s="50"/>
      <c r="F1677" s="50"/>
      <c r="G1677" s="52"/>
      <c r="H1677" s="52"/>
      <c r="I1677" s="45"/>
      <c r="J1677" s="45"/>
    </row>
    <row r="1678" ht="30.0" customHeight="1">
      <c r="A1678" s="42" t="s">
        <v>2234</v>
      </c>
      <c r="B1678" s="42" t="s">
        <v>882</v>
      </c>
      <c r="C1678" s="42" t="s">
        <v>883</v>
      </c>
      <c r="D1678" s="43" t="s">
        <v>884</v>
      </c>
      <c r="E1678" s="42" t="s">
        <v>885</v>
      </c>
      <c r="F1678" s="42" t="s">
        <v>886</v>
      </c>
      <c r="G1678" s="44" t="s">
        <v>887</v>
      </c>
      <c r="H1678" s="44" t="s">
        <v>888</v>
      </c>
      <c r="I1678" s="45"/>
      <c r="J1678" s="45"/>
    </row>
    <row r="1679" ht="30.0" customHeight="1">
      <c r="A1679" s="53" t="s">
        <v>889</v>
      </c>
      <c r="B1679" s="53" t="s">
        <v>2235</v>
      </c>
      <c r="C1679" s="53" t="s">
        <v>891</v>
      </c>
      <c r="D1679" s="54" t="s">
        <v>720</v>
      </c>
      <c r="E1679" s="53" t="s">
        <v>1213</v>
      </c>
      <c r="F1679" s="55"/>
      <c r="G1679" s="56"/>
      <c r="H1679" s="56">
        <v>227.88</v>
      </c>
      <c r="I1679" s="61"/>
      <c r="J1679" s="61"/>
    </row>
    <row r="1680" ht="30.0" customHeight="1">
      <c r="A1680" s="57" t="s">
        <v>898</v>
      </c>
      <c r="B1680" s="57" t="s">
        <v>891</v>
      </c>
      <c r="C1680" s="57" t="s">
        <v>2236</v>
      </c>
      <c r="D1680" s="58" t="s">
        <v>2237</v>
      </c>
      <c r="E1680" s="57" t="s">
        <v>1213</v>
      </c>
      <c r="F1680" s="62">
        <v>202.05</v>
      </c>
      <c r="G1680" s="60">
        <v>1.0</v>
      </c>
      <c r="H1680" s="60">
        <v>202.05</v>
      </c>
      <c r="I1680" s="45"/>
      <c r="J1680" s="45"/>
    </row>
    <row r="1681" ht="30.0" customHeight="1">
      <c r="A1681" s="57" t="s">
        <v>898</v>
      </c>
      <c r="B1681" s="57" t="s">
        <v>891</v>
      </c>
      <c r="C1681" s="57" t="s">
        <v>1746</v>
      </c>
      <c r="D1681" s="58" t="s">
        <v>1747</v>
      </c>
      <c r="E1681" s="57" t="s">
        <v>1213</v>
      </c>
      <c r="F1681" s="62">
        <v>0.79</v>
      </c>
      <c r="G1681" s="60">
        <v>6.0</v>
      </c>
      <c r="H1681" s="60">
        <v>4.74</v>
      </c>
      <c r="I1681" s="45"/>
      <c r="J1681" s="45"/>
    </row>
    <row r="1682" ht="30.0" customHeight="1">
      <c r="A1682" s="57" t="s">
        <v>938</v>
      </c>
      <c r="B1682" s="57" t="s">
        <v>891</v>
      </c>
      <c r="C1682" s="57" t="s">
        <v>1204</v>
      </c>
      <c r="D1682" s="58" t="s">
        <v>977</v>
      </c>
      <c r="E1682" s="57" t="s">
        <v>941</v>
      </c>
      <c r="F1682" s="62">
        <v>25.14</v>
      </c>
      <c r="G1682" s="60">
        <v>0.4888889</v>
      </c>
      <c r="H1682" s="60">
        <v>12.29</v>
      </c>
      <c r="I1682" s="45"/>
      <c r="J1682" s="45"/>
    </row>
    <row r="1683" ht="30.0" customHeight="1">
      <c r="A1683" s="57" t="s">
        <v>938</v>
      </c>
      <c r="B1683" s="57" t="s">
        <v>891</v>
      </c>
      <c r="C1683" s="57" t="s">
        <v>942</v>
      </c>
      <c r="D1683" s="58" t="s">
        <v>943</v>
      </c>
      <c r="E1683" s="57" t="s">
        <v>941</v>
      </c>
      <c r="F1683" s="62">
        <v>18.02</v>
      </c>
      <c r="G1683" s="60">
        <v>0.4888889</v>
      </c>
      <c r="H1683" s="60">
        <v>8.8</v>
      </c>
      <c r="I1683" s="45"/>
      <c r="J1683" s="45"/>
    </row>
    <row r="1684" ht="30.0" customHeight="1">
      <c r="A1684" s="50"/>
      <c r="B1684" s="50"/>
      <c r="C1684" s="50"/>
      <c r="D1684" s="51"/>
      <c r="E1684" s="50"/>
      <c r="F1684" s="50"/>
      <c r="G1684" s="52"/>
      <c r="H1684" s="52"/>
      <c r="I1684" s="45"/>
      <c r="J1684" s="45"/>
    </row>
    <row r="1685" ht="30.0" customHeight="1">
      <c r="A1685" s="42" t="s">
        <v>2238</v>
      </c>
      <c r="B1685" s="42" t="s">
        <v>882</v>
      </c>
      <c r="C1685" s="42" t="s">
        <v>883</v>
      </c>
      <c r="D1685" s="43" t="s">
        <v>884</v>
      </c>
      <c r="E1685" s="42" t="s">
        <v>885</v>
      </c>
      <c r="F1685" s="42" t="s">
        <v>886</v>
      </c>
      <c r="G1685" s="44" t="s">
        <v>887</v>
      </c>
      <c r="H1685" s="44" t="s">
        <v>888</v>
      </c>
      <c r="I1685" s="45"/>
      <c r="J1685" s="45"/>
    </row>
    <row r="1686" ht="30.0" customHeight="1">
      <c r="A1686" s="53" t="s">
        <v>889</v>
      </c>
      <c r="B1686" s="53" t="s">
        <v>2239</v>
      </c>
      <c r="C1686" s="53" t="s">
        <v>891</v>
      </c>
      <c r="D1686" s="54" t="s">
        <v>723</v>
      </c>
      <c r="E1686" s="53" t="s">
        <v>1421</v>
      </c>
      <c r="F1686" s="55"/>
      <c r="G1686" s="56"/>
      <c r="H1686" s="56">
        <v>57.41</v>
      </c>
      <c r="I1686" s="61"/>
      <c r="J1686" s="61"/>
    </row>
    <row r="1687" ht="30.0" customHeight="1">
      <c r="A1687" s="57" t="s">
        <v>898</v>
      </c>
      <c r="B1687" s="57" t="s">
        <v>891</v>
      </c>
      <c r="C1687" s="57" t="s">
        <v>2240</v>
      </c>
      <c r="D1687" s="58" t="s">
        <v>723</v>
      </c>
      <c r="E1687" s="57" t="s">
        <v>1213</v>
      </c>
      <c r="F1687" s="62">
        <v>32.27</v>
      </c>
      <c r="G1687" s="60">
        <v>1.0</v>
      </c>
      <c r="H1687" s="60">
        <v>32.27</v>
      </c>
      <c r="I1687" s="45"/>
      <c r="J1687" s="45"/>
    </row>
    <row r="1688" ht="30.0" customHeight="1">
      <c r="A1688" s="57" t="s">
        <v>938</v>
      </c>
      <c r="B1688" s="57" t="s">
        <v>891</v>
      </c>
      <c r="C1688" s="57" t="s">
        <v>1204</v>
      </c>
      <c r="D1688" s="58" t="s">
        <v>977</v>
      </c>
      <c r="E1688" s="57" t="s">
        <v>941</v>
      </c>
      <c r="F1688" s="62">
        <v>25.14</v>
      </c>
      <c r="G1688" s="60">
        <v>1.0</v>
      </c>
      <c r="H1688" s="60">
        <v>25.14</v>
      </c>
      <c r="I1688" s="45"/>
      <c r="J1688" s="45"/>
    </row>
    <row r="1689" ht="30.0" customHeight="1">
      <c r="A1689" s="50"/>
      <c r="B1689" s="50"/>
      <c r="C1689" s="50"/>
      <c r="D1689" s="51"/>
      <c r="E1689" s="50"/>
      <c r="F1689" s="50"/>
      <c r="G1689" s="52"/>
      <c r="H1689" s="52"/>
      <c r="I1689" s="45"/>
      <c r="J1689" s="45"/>
    </row>
    <row r="1690" ht="30.0" customHeight="1">
      <c r="A1690" s="42" t="s">
        <v>2241</v>
      </c>
      <c r="B1690" s="42" t="s">
        <v>882</v>
      </c>
      <c r="C1690" s="42" t="s">
        <v>883</v>
      </c>
      <c r="D1690" s="43" t="s">
        <v>884</v>
      </c>
      <c r="E1690" s="42" t="s">
        <v>885</v>
      </c>
      <c r="F1690" s="42" t="s">
        <v>886</v>
      </c>
      <c r="G1690" s="44" t="s">
        <v>887</v>
      </c>
      <c r="H1690" s="44" t="s">
        <v>888</v>
      </c>
      <c r="I1690" s="45"/>
      <c r="J1690" s="45"/>
    </row>
    <row r="1691" ht="30.0" customHeight="1">
      <c r="A1691" s="53" t="s">
        <v>889</v>
      </c>
      <c r="B1691" s="53" t="s">
        <v>2242</v>
      </c>
      <c r="C1691" s="53" t="s">
        <v>891</v>
      </c>
      <c r="D1691" s="54" t="s">
        <v>726</v>
      </c>
      <c r="E1691" s="53" t="s">
        <v>1421</v>
      </c>
      <c r="F1691" s="55"/>
      <c r="G1691" s="56"/>
      <c r="H1691" s="56">
        <v>58.86</v>
      </c>
      <c r="I1691" s="61"/>
      <c r="J1691" s="61"/>
    </row>
    <row r="1692" ht="30.0" customHeight="1">
      <c r="A1692" s="57" t="s">
        <v>898</v>
      </c>
      <c r="B1692" s="57" t="s">
        <v>891</v>
      </c>
      <c r="C1692" s="57" t="s">
        <v>2243</v>
      </c>
      <c r="D1692" s="58" t="s">
        <v>2244</v>
      </c>
      <c r="E1692" s="57" t="s">
        <v>1213</v>
      </c>
      <c r="F1692" s="62">
        <v>33.72</v>
      </c>
      <c r="G1692" s="60">
        <v>1.0</v>
      </c>
      <c r="H1692" s="60">
        <v>33.72</v>
      </c>
      <c r="I1692" s="45"/>
      <c r="J1692" s="45"/>
    </row>
    <row r="1693" ht="30.0" customHeight="1">
      <c r="A1693" s="57" t="s">
        <v>938</v>
      </c>
      <c r="B1693" s="57" t="s">
        <v>891</v>
      </c>
      <c r="C1693" s="57" t="s">
        <v>1204</v>
      </c>
      <c r="D1693" s="58" t="s">
        <v>977</v>
      </c>
      <c r="E1693" s="57" t="s">
        <v>941</v>
      </c>
      <c r="F1693" s="62">
        <v>25.14</v>
      </c>
      <c r="G1693" s="60">
        <v>1.0</v>
      </c>
      <c r="H1693" s="60">
        <v>25.14</v>
      </c>
      <c r="I1693" s="45"/>
      <c r="J1693" s="45"/>
    </row>
    <row r="1694" ht="30.0" customHeight="1">
      <c r="A1694" s="50"/>
      <c r="B1694" s="50"/>
      <c r="C1694" s="50"/>
      <c r="D1694" s="51"/>
      <c r="E1694" s="50"/>
      <c r="F1694" s="50"/>
      <c r="G1694" s="52"/>
      <c r="H1694" s="52"/>
      <c r="I1694" s="45"/>
      <c r="J1694" s="45"/>
    </row>
    <row r="1695" ht="30.0" customHeight="1">
      <c r="A1695" s="42" t="s">
        <v>2245</v>
      </c>
      <c r="B1695" s="42" t="s">
        <v>882</v>
      </c>
      <c r="C1695" s="42" t="s">
        <v>883</v>
      </c>
      <c r="D1695" s="43" t="s">
        <v>884</v>
      </c>
      <c r="E1695" s="42" t="s">
        <v>885</v>
      </c>
      <c r="F1695" s="42" t="s">
        <v>886</v>
      </c>
      <c r="G1695" s="44" t="s">
        <v>887</v>
      </c>
      <c r="H1695" s="44" t="s">
        <v>888</v>
      </c>
      <c r="I1695" s="45"/>
      <c r="J1695" s="45"/>
    </row>
    <row r="1696" ht="30.0" customHeight="1">
      <c r="A1696" s="53" t="s">
        <v>889</v>
      </c>
      <c r="B1696" s="53" t="s">
        <v>2242</v>
      </c>
      <c r="C1696" s="53" t="s">
        <v>891</v>
      </c>
      <c r="D1696" s="54" t="s">
        <v>726</v>
      </c>
      <c r="E1696" s="53" t="s">
        <v>1421</v>
      </c>
      <c r="F1696" s="55"/>
      <c r="G1696" s="56"/>
      <c r="H1696" s="56">
        <v>58.86</v>
      </c>
      <c r="I1696" s="61"/>
      <c r="J1696" s="61"/>
    </row>
    <row r="1697" ht="30.0" customHeight="1">
      <c r="A1697" s="57" t="s">
        <v>898</v>
      </c>
      <c r="B1697" s="57" t="s">
        <v>891</v>
      </c>
      <c r="C1697" s="57" t="s">
        <v>2243</v>
      </c>
      <c r="D1697" s="58" t="s">
        <v>2244</v>
      </c>
      <c r="E1697" s="57" t="s">
        <v>1213</v>
      </c>
      <c r="F1697" s="62">
        <v>33.72</v>
      </c>
      <c r="G1697" s="60">
        <v>1.0</v>
      </c>
      <c r="H1697" s="60">
        <v>33.72</v>
      </c>
      <c r="I1697" s="45"/>
      <c r="J1697" s="45"/>
    </row>
    <row r="1698" ht="30.0" customHeight="1">
      <c r="A1698" s="57" t="s">
        <v>938</v>
      </c>
      <c r="B1698" s="57" t="s">
        <v>891</v>
      </c>
      <c r="C1698" s="57" t="s">
        <v>1204</v>
      </c>
      <c r="D1698" s="58" t="s">
        <v>977</v>
      </c>
      <c r="E1698" s="57" t="s">
        <v>941</v>
      </c>
      <c r="F1698" s="62">
        <v>25.14</v>
      </c>
      <c r="G1698" s="60">
        <v>1.0</v>
      </c>
      <c r="H1698" s="60">
        <v>25.14</v>
      </c>
      <c r="I1698" s="45"/>
      <c r="J1698" s="45"/>
    </row>
    <row r="1699" ht="30.0" customHeight="1">
      <c r="A1699" s="50"/>
      <c r="B1699" s="50"/>
      <c r="C1699" s="50"/>
      <c r="D1699" s="51"/>
      <c r="E1699" s="50"/>
      <c r="F1699" s="50"/>
      <c r="G1699" s="52"/>
      <c r="H1699" s="52"/>
      <c r="I1699" s="45"/>
      <c r="J1699" s="45"/>
    </row>
    <row r="1700" ht="30.0" customHeight="1">
      <c r="A1700" s="42" t="s">
        <v>2246</v>
      </c>
      <c r="B1700" s="42" t="s">
        <v>882</v>
      </c>
      <c r="C1700" s="42" t="s">
        <v>883</v>
      </c>
      <c r="D1700" s="43" t="s">
        <v>884</v>
      </c>
      <c r="E1700" s="42" t="s">
        <v>885</v>
      </c>
      <c r="F1700" s="42" t="s">
        <v>886</v>
      </c>
      <c r="G1700" s="44" t="s">
        <v>887</v>
      </c>
      <c r="H1700" s="44" t="s">
        <v>888</v>
      </c>
      <c r="I1700" s="45"/>
      <c r="J1700" s="45"/>
    </row>
    <row r="1701" ht="30.0" customHeight="1">
      <c r="A1701" s="53" t="s">
        <v>889</v>
      </c>
      <c r="B1701" s="53" t="s">
        <v>1480</v>
      </c>
      <c r="C1701" s="53" t="s">
        <v>891</v>
      </c>
      <c r="D1701" s="54" t="s">
        <v>308</v>
      </c>
      <c r="E1701" s="53" t="s">
        <v>921</v>
      </c>
      <c r="F1701" s="55"/>
      <c r="G1701" s="56"/>
      <c r="H1701" s="56">
        <v>80.06</v>
      </c>
      <c r="I1701" s="61"/>
      <c r="J1701" s="61"/>
    </row>
    <row r="1702" ht="30.0" customHeight="1">
      <c r="A1702" s="57" t="s">
        <v>898</v>
      </c>
      <c r="B1702" s="57" t="s">
        <v>891</v>
      </c>
      <c r="C1702" s="57" t="s">
        <v>1481</v>
      </c>
      <c r="D1702" s="58" t="s">
        <v>1482</v>
      </c>
      <c r="E1702" s="57" t="s">
        <v>930</v>
      </c>
      <c r="F1702" s="62">
        <v>0.59</v>
      </c>
      <c r="G1702" s="60">
        <v>4.725</v>
      </c>
      <c r="H1702" s="60">
        <v>2.78</v>
      </c>
      <c r="I1702" s="45"/>
      <c r="J1702" s="45"/>
    </row>
    <row r="1703" ht="30.0" customHeight="1">
      <c r="A1703" s="57" t="s">
        <v>898</v>
      </c>
      <c r="B1703" s="57" t="s">
        <v>891</v>
      </c>
      <c r="C1703" s="57" t="s">
        <v>1483</v>
      </c>
      <c r="D1703" s="58" t="s">
        <v>1484</v>
      </c>
      <c r="E1703" s="57" t="s">
        <v>921</v>
      </c>
      <c r="F1703" s="62">
        <v>47.9</v>
      </c>
      <c r="G1703" s="60">
        <v>1.05</v>
      </c>
      <c r="H1703" s="60">
        <v>50.29</v>
      </c>
      <c r="I1703" s="45"/>
      <c r="J1703" s="45"/>
    </row>
    <row r="1704" ht="30.0" customHeight="1">
      <c r="A1704" s="57" t="s">
        <v>938</v>
      </c>
      <c r="B1704" s="57" t="s">
        <v>891</v>
      </c>
      <c r="C1704" s="57" t="s">
        <v>1485</v>
      </c>
      <c r="D1704" s="58" t="s">
        <v>1486</v>
      </c>
      <c r="E1704" s="57" t="s">
        <v>921</v>
      </c>
      <c r="F1704" s="62">
        <v>5.16</v>
      </c>
      <c r="G1704" s="60">
        <v>1.0</v>
      </c>
      <c r="H1704" s="60">
        <v>5.16</v>
      </c>
      <c r="I1704" s="45"/>
      <c r="J1704" s="45"/>
    </row>
    <row r="1705" ht="30.0" customHeight="1">
      <c r="A1705" s="57" t="s">
        <v>938</v>
      </c>
      <c r="B1705" s="57" t="s">
        <v>891</v>
      </c>
      <c r="C1705" s="57" t="s">
        <v>1487</v>
      </c>
      <c r="D1705" s="58" t="s">
        <v>1488</v>
      </c>
      <c r="E1705" s="57" t="s">
        <v>941</v>
      </c>
      <c r="F1705" s="62">
        <v>26.73</v>
      </c>
      <c r="G1705" s="60">
        <v>0.6111111</v>
      </c>
      <c r="H1705" s="60">
        <v>16.33</v>
      </c>
      <c r="I1705" s="45"/>
      <c r="J1705" s="45"/>
    </row>
    <row r="1706" ht="30.0" customHeight="1">
      <c r="A1706" s="57" t="s">
        <v>938</v>
      </c>
      <c r="B1706" s="57" t="s">
        <v>891</v>
      </c>
      <c r="C1706" s="57" t="s">
        <v>942</v>
      </c>
      <c r="D1706" s="58" t="s">
        <v>943</v>
      </c>
      <c r="E1706" s="57" t="s">
        <v>941</v>
      </c>
      <c r="F1706" s="62">
        <v>18.02</v>
      </c>
      <c r="G1706" s="60">
        <v>0.3055555</v>
      </c>
      <c r="H1706" s="60">
        <v>5.5</v>
      </c>
      <c r="I1706" s="45"/>
      <c r="J1706" s="45"/>
    </row>
    <row r="1707" ht="30.0" customHeight="1">
      <c r="A1707" s="50"/>
      <c r="B1707" s="50"/>
      <c r="C1707" s="50"/>
      <c r="D1707" s="51"/>
      <c r="E1707" s="50"/>
      <c r="F1707" s="50"/>
      <c r="G1707" s="52"/>
      <c r="H1707" s="52"/>
      <c r="I1707" s="45"/>
      <c r="J1707" s="45"/>
    </row>
    <row r="1708" ht="30.0" customHeight="1">
      <c r="A1708" s="42" t="s">
        <v>2247</v>
      </c>
      <c r="B1708" s="42" t="s">
        <v>882</v>
      </c>
      <c r="C1708" s="42" t="s">
        <v>883</v>
      </c>
      <c r="D1708" s="43" t="s">
        <v>884</v>
      </c>
      <c r="E1708" s="42" t="s">
        <v>885</v>
      </c>
      <c r="F1708" s="42" t="s">
        <v>886</v>
      </c>
      <c r="G1708" s="44" t="s">
        <v>887</v>
      </c>
      <c r="H1708" s="44" t="s">
        <v>888</v>
      </c>
      <c r="I1708" s="45"/>
      <c r="J1708" s="45"/>
    </row>
    <row r="1709" ht="30.0" customHeight="1">
      <c r="A1709" s="53" t="s">
        <v>889</v>
      </c>
      <c r="B1709" s="53" t="s">
        <v>2248</v>
      </c>
      <c r="C1709" s="53" t="s">
        <v>891</v>
      </c>
      <c r="D1709" s="54" t="s">
        <v>731</v>
      </c>
      <c r="E1709" s="53" t="s">
        <v>1213</v>
      </c>
      <c r="F1709" s="55"/>
      <c r="G1709" s="56"/>
      <c r="H1709" s="56">
        <v>148.21</v>
      </c>
      <c r="I1709" s="61"/>
      <c r="J1709" s="61"/>
    </row>
    <row r="1710" ht="30.0" customHeight="1">
      <c r="A1710" s="57" t="s">
        <v>898</v>
      </c>
      <c r="B1710" s="57" t="s">
        <v>891</v>
      </c>
      <c r="C1710" s="57" t="s">
        <v>2249</v>
      </c>
      <c r="D1710" s="58" t="s">
        <v>2250</v>
      </c>
      <c r="E1710" s="57" t="s">
        <v>1213</v>
      </c>
      <c r="F1710" s="62">
        <v>136.87</v>
      </c>
      <c r="G1710" s="60">
        <v>1.0</v>
      </c>
      <c r="H1710" s="60">
        <v>136.87</v>
      </c>
      <c r="I1710" s="45"/>
      <c r="J1710" s="45"/>
    </row>
    <row r="1711" ht="30.0" customHeight="1">
      <c r="A1711" s="57" t="s">
        <v>898</v>
      </c>
      <c r="B1711" s="57" t="s">
        <v>891</v>
      </c>
      <c r="C1711" s="57" t="s">
        <v>1774</v>
      </c>
      <c r="D1711" s="58" t="s">
        <v>1775</v>
      </c>
      <c r="E1711" s="57" t="s">
        <v>933</v>
      </c>
      <c r="F1711" s="62">
        <v>0.19</v>
      </c>
      <c r="G1711" s="60">
        <v>0.6283185</v>
      </c>
      <c r="H1711" s="60">
        <v>0.11</v>
      </c>
      <c r="I1711" s="45"/>
      <c r="J1711" s="45"/>
    </row>
    <row r="1712" ht="30.0" customHeight="1">
      <c r="A1712" s="57" t="s">
        <v>938</v>
      </c>
      <c r="B1712" s="57" t="s">
        <v>891</v>
      </c>
      <c r="C1712" s="57" t="s">
        <v>1422</v>
      </c>
      <c r="D1712" s="58" t="s">
        <v>1423</v>
      </c>
      <c r="E1712" s="57" t="s">
        <v>941</v>
      </c>
      <c r="F1712" s="62">
        <v>24.52</v>
      </c>
      <c r="G1712" s="60">
        <v>0.4583333</v>
      </c>
      <c r="H1712" s="60">
        <v>11.23</v>
      </c>
      <c r="I1712" s="45"/>
      <c r="J1712" s="45"/>
    </row>
    <row r="1713" ht="30.0" customHeight="1">
      <c r="A1713" s="50"/>
      <c r="B1713" s="50"/>
      <c r="C1713" s="50"/>
      <c r="D1713" s="51"/>
      <c r="E1713" s="50"/>
      <c r="F1713" s="50"/>
      <c r="G1713" s="52"/>
      <c r="H1713" s="52"/>
      <c r="I1713" s="45"/>
      <c r="J1713" s="45"/>
    </row>
    <row r="1714" ht="30.0" customHeight="1">
      <c r="A1714" s="42" t="s">
        <v>2251</v>
      </c>
      <c r="B1714" s="42" t="s">
        <v>882</v>
      </c>
      <c r="C1714" s="42" t="s">
        <v>883</v>
      </c>
      <c r="D1714" s="43" t="s">
        <v>884</v>
      </c>
      <c r="E1714" s="42" t="s">
        <v>885</v>
      </c>
      <c r="F1714" s="42" t="s">
        <v>886</v>
      </c>
      <c r="G1714" s="44" t="s">
        <v>887</v>
      </c>
      <c r="H1714" s="44" t="s">
        <v>888</v>
      </c>
      <c r="I1714" s="45"/>
      <c r="J1714" s="45"/>
    </row>
    <row r="1715" ht="30.0" customHeight="1">
      <c r="A1715" s="53" t="s">
        <v>889</v>
      </c>
      <c r="B1715" s="53" t="s">
        <v>2252</v>
      </c>
      <c r="C1715" s="53" t="s">
        <v>891</v>
      </c>
      <c r="D1715" s="54" t="s">
        <v>740</v>
      </c>
      <c r="E1715" s="53" t="s">
        <v>1213</v>
      </c>
      <c r="F1715" s="55"/>
      <c r="G1715" s="56"/>
      <c r="H1715" s="56">
        <v>1295.67</v>
      </c>
      <c r="I1715" s="61"/>
      <c r="J1715" s="61"/>
    </row>
    <row r="1716" ht="30.0" customHeight="1">
      <c r="A1716" s="57" t="s">
        <v>898</v>
      </c>
      <c r="B1716" s="57" t="s">
        <v>891</v>
      </c>
      <c r="C1716" s="57" t="s">
        <v>2253</v>
      </c>
      <c r="D1716" s="58" t="s">
        <v>2254</v>
      </c>
      <c r="E1716" s="57" t="s">
        <v>1213</v>
      </c>
      <c r="F1716" s="62">
        <v>825.75</v>
      </c>
      <c r="G1716" s="60">
        <v>1.0</v>
      </c>
      <c r="H1716" s="60">
        <v>825.75</v>
      </c>
      <c r="I1716" s="45"/>
      <c r="J1716" s="45"/>
    </row>
    <row r="1717" ht="30.0" customHeight="1">
      <c r="A1717" s="57" t="s">
        <v>938</v>
      </c>
      <c r="B1717" s="57" t="s">
        <v>891</v>
      </c>
      <c r="C1717" s="57" t="s">
        <v>2255</v>
      </c>
      <c r="D1717" s="58" t="s">
        <v>2256</v>
      </c>
      <c r="E1717" s="57" t="s">
        <v>921</v>
      </c>
      <c r="F1717" s="62">
        <v>20.72</v>
      </c>
      <c r="G1717" s="60">
        <v>0.7719</v>
      </c>
      <c r="H1717" s="60">
        <v>15.99</v>
      </c>
      <c r="I1717" s="45"/>
      <c r="J1717" s="45"/>
    </row>
    <row r="1718" ht="30.0" customHeight="1">
      <c r="A1718" s="57" t="s">
        <v>938</v>
      </c>
      <c r="B1718" s="57" t="s">
        <v>891</v>
      </c>
      <c r="C1718" s="57" t="s">
        <v>2257</v>
      </c>
      <c r="D1718" s="58" t="s">
        <v>2258</v>
      </c>
      <c r="E1718" s="57" t="s">
        <v>921</v>
      </c>
      <c r="F1718" s="62">
        <v>304.18</v>
      </c>
      <c r="G1718" s="60">
        <v>1.0</v>
      </c>
      <c r="H1718" s="60">
        <v>304.18</v>
      </c>
      <c r="I1718" s="45"/>
      <c r="J1718" s="45"/>
    </row>
    <row r="1719" ht="30.0" customHeight="1">
      <c r="A1719" s="57" t="s">
        <v>938</v>
      </c>
      <c r="B1719" s="57" t="s">
        <v>891</v>
      </c>
      <c r="C1719" s="57" t="s">
        <v>2259</v>
      </c>
      <c r="D1719" s="58" t="s">
        <v>2260</v>
      </c>
      <c r="E1719" s="57" t="s">
        <v>2261</v>
      </c>
      <c r="F1719" s="62">
        <v>8.25</v>
      </c>
      <c r="G1719" s="60">
        <v>0.67584</v>
      </c>
      <c r="H1719" s="60">
        <v>5.57</v>
      </c>
      <c r="I1719" s="45"/>
      <c r="J1719" s="45"/>
    </row>
    <row r="1720" ht="30.0" customHeight="1">
      <c r="A1720" s="57" t="s">
        <v>938</v>
      </c>
      <c r="B1720" s="57" t="s">
        <v>891</v>
      </c>
      <c r="C1720" s="57" t="s">
        <v>2262</v>
      </c>
      <c r="D1720" s="58" t="s">
        <v>2263</v>
      </c>
      <c r="E1720" s="57" t="s">
        <v>950</v>
      </c>
      <c r="F1720" s="62">
        <v>61.26</v>
      </c>
      <c r="G1720" s="60">
        <v>0.84909</v>
      </c>
      <c r="H1720" s="60">
        <v>52.01</v>
      </c>
      <c r="I1720" s="45"/>
      <c r="J1720" s="45"/>
    </row>
    <row r="1721" ht="30.0" customHeight="1">
      <c r="A1721" s="57" t="s">
        <v>938</v>
      </c>
      <c r="B1721" s="57" t="s">
        <v>891</v>
      </c>
      <c r="C1721" s="57" t="s">
        <v>2264</v>
      </c>
      <c r="D1721" s="58" t="s">
        <v>2265</v>
      </c>
      <c r="E1721" s="57" t="s">
        <v>950</v>
      </c>
      <c r="F1721" s="62">
        <v>153.88</v>
      </c>
      <c r="G1721" s="60">
        <v>0.07719</v>
      </c>
      <c r="H1721" s="60">
        <v>11.87</v>
      </c>
      <c r="I1721" s="45"/>
      <c r="J1721" s="45"/>
    </row>
    <row r="1722" ht="30.0" customHeight="1">
      <c r="A1722" s="57" t="s">
        <v>938</v>
      </c>
      <c r="B1722" s="57" t="s">
        <v>891</v>
      </c>
      <c r="C1722" s="57" t="s">
        <v>1204</v>
      </c>
      <c r="D1722" s="58" t="s">
        <v>977</v>
      </c>
      <c r="E1722" s="57" t="s">
        <v>941</v>
      </c>
      <c r="F1722" s="62">
        <v>25.14</v>
      </c>
      <c r="G1722" s="60">
        <v>0.9166667</v>
      </c>
      <c r="H1722" s="60">
        <v>23.04</v>
      </c>
      <c r="I1722" s="45"/>
      <c r="J1722" s="45"/>
    </row>
    <row r="1723" ht="30.0" customHeight="1">
      <c r="A1723" s="57" t="s">
        <v>938</v>
      </c>
      <c r="B1723" s="57" t="s">
        <v>891</v>
      </c>
      <c r="C1723" s="57" t="s">
        <v>942</v>
      </c>
      <c r="D1723" s="58" t="s">
        <v>943</v>
      </c>
      <c r="E1723" s="57" t="s">
        <v>941</v>
      </c>
      <c r="F1723" s="62">
        <v>18.02</v>
      </c>
      <c r="G1723" s="60">
        <v>0.9166667</v>
      </c>
      <c r="H1723" s="60">
        <v>16.51</v>
      </c>
      <c r="I1723" s="45"/>
      <c r="J1723" s="45"/>
    </row>
    <row r="1724" ht="30.0" customHeight="1">
      <c r="A1724" s="57" t="s">
        <v>938</v>
      </c>
      <c r="B1724" s="57" t="s">
        <v>891</v>
      </c>
      <c r="C1724" s="57" t="s">
        <v>2266</v>
      </c>
      <c r="D1724" s="58" t="s">
        <v>2267</v>
      </c>
      <c r="E1724" s="57" t="s">
        <v>950</v>
      </c>
      <c r="F1724" s="62">
        <v>48.0</v>
      </c>
      <c r="G1724" s="60">
        <v>0.84909</v>
      </c>
      <c r="H1724" s="60">
        <v>40.75</v>
      </c>
      <c r="I1724" s="45"/>
      <c r="J1724" s="45"/>
    </row>
    <row r="1725" ht="30.0" customHeight="1">
      <c r="A1725" s="50"/>
      <c r="B1725" s="50"/>
      <c r="C1725" s="50"/>
      <c r="D1725" s="51"/>
      <c r="E1725" s="50"/>
      <c r="F1725" s="50"/>
      <c r="G1725" s="52"/>
      <c r="H1725" s="52"/>
      <c r="I1725" s="45"/>
      <c r="J1725" s="45"/>
    </row>
    <row r="1726" ht="30.0" customHeight="1">
      <c r="A1726" s="42" t="s">
        <v>2268</v>
      </c>
      <c r="B1726" s="42" t="s">
        <v>882</v>
      </c>
      <c r="C1726" s="42" t="s">
        <v>883</v>
      </c>
      <c r="D1726" s="43" t="s">
        <v>884</v>
      </c>
      <c r="E1726" s="42" t="s">
        <v>885</v>
      </c>
      <c r="F1726" s="42" t="s">
        <v>886</v>
      </c>
      <c r="G1726" s="44" t="s">
        <v>887</v>
      </c>
      <c r="H1726" s="44" t="s">
        <v>888</v>
      </c>
      <c r="I1726" s="45"/>
      <c r="J1726" s="45"/>
    </row>
    <row r="1727" ht="30.0" customHeight="1">
      <c r="A1727" s="53" t="s">
        <v>889</v>
      </c>
      <c r="B1727" s="53" t="s">
        <v>2269</v>
      </c>
      <c r="C1727" s="53" t="s">
        <v>891</v>
      </c>
      <c r="D1727" s="54" t="s">
        <v>743</v>
      </c>
      <c r="E1727" s="53" t="s">
        <v>933</v>
      </c>
      <c r="F1727" s="55"/>
      <c r="G1727" s="56"/>
      <c r="H1727" s="56">
        <v>81.57</v>
      </c>
      <c r="I1727" s="61"/>
      <c r="J1727" s="61"/>
    </row>
    <row r="1728" ht="30.0" customHeight="1">
      <c r="A1728" s="57" t="s">
        <v>898</v>
      </c>
      <c r="B1728" s="57" t="s">
        <v>891</v>
      </c>
      <c r="C1728" s="57" t="s">
        <v>2270</v>
      </c>
      <c r="D1728" s="58" t="s">
        <v>2271</v>
      </c>
      <c r="E1728" s="57" t="s">
        <v>933</v>
      </c>
      <c r="F1728" s="62">
        <v>14.92</v>
      </c>
      <c r="G1728" s="60">
        <v>1.1</v>
      </c>
      <c r="H1728" s="60">
        <v>16.41</v>
      </c>
      <c r="I1728" s="45"/>
      <c r="J1728" s="45"/>
    </row>
    <row r="1729" ht="30.0" customHeight="1">
      <c r="A1729" s="57" t="s">
        <v>938</v>
      </c>
      <c r="B1729" s="57" t="s">
        <v>891</v>
      </c>
      <c r="C1729" s="57" t="s">
        <v>1739</v>
      </c>
      <c r="D1729" s="58" t="s">
        <v>1731</v>
      </c>
      <c r="E1729" s="57" t="s">
        <v>941</v>
      </c>
      <c r="F1729" s="62">
        <v>25.42</v>
      </c>
      <c r="G1729" s="60">
        <v>1.5</v>
      </c>
      <c r="H1729" s="60">
        <v>38.13</v>
      </c>
      <c r="I1729" s="45"/>
      <c r="J1729" s="45"/>
    </row>
    <row r="1730" ht="30.0" customHeight="1">
      <c r="A1730" s="57" t="s">
        <v>938</v>
      </c>
      <c r="B1730" s="57" t="s">
        <v>891</v>
      </c>
      <c r="C1730" s="57" t="s">
        <v>942</v>
      </c>
      <c r="D1730" s="58" t="s">
        <v>943</v>
      </c>
      <c r="E1730" s="57" t="s">
        <v>941</v>
      </c>
      <c r="F1730" s="62">
        <v>18.02</v>
      </c>
      <c r="G1730" s="60">
        <v>1.5</v>
      </c>
      <c r="H1730" s="60">
        <v>27.03</v>
      </c>
      <c r="I1730" s="45"/>
      <c r="J1730" s="45"/>
    </row>
    <row r="1731" ht="30.0" customHeight="1">
      <c r="A1731" s="50"/>
      <c r="B1731" s="50"/>
      <c r="C1731" s="50"/>
      <c r="D1731" s="51"/>
      <c r="E1731" s="50"/>
      <c r="F1731" s="50"/>
      <c r="G1731" s="52"/>
      <c r="H1731" s="52"/>
      <c r="I1731" s="45"/>
      <c r="J1731" s="45"/>
    </row>
    <row r="1732" ht="30.0" customHeight="1">
      <c r="A1732" s="42" t="s">
        <v>2272</v>
      </c>
      <c r="B1732" s="42" t="s">
        <v>882</v>
      </c>
      <c r="C1732" s="42" t="s">
        <v>883</v>
      </c>
      <c r="D1732" s="43" t="s">
        <v>884</v>
      </c>
      <c r="E1732" s="42" t="s">
        <v>885</v>
      </c>
      <c r="F1732" s="42" t="s">
        <v>886</v>
      </c>
      <c r="G1732" s="44" t="s">
        <v>887</v>
      </c>
      <c r="H1732" s="44" t="s">
        <v>888</v>
      </c>
      <c r="I1732" s="45"/>
      <c r="J1732" s="45"/>
    </row>
    <row r="1733" ht="30.0" customHeight="1">
      <c r="A1733" s="53" t="s">
        <v>889</v>
      </c>
      <c r="B1733" s="53" t="s">
        <v>2273</v>
      </c>
      <c r="C1733" s="53" t="s">
        <v>891</v>
      </c>
      <c r="D1733" s="54" t="s">
        <v>746</v>
      </c>
      <c r="E1733" s="53" t="s">
        <v>933</v>
      </c>
      <c r="F1733" s="55"/>
      <c r="G1733" s="56"/>
      <c r="H1733" s="56">
        <v>27.28</v>
      </c>
      <c r="I1733" s="61"/>
      <c r="J1733" s="61"/>
    </row>
    <row r="1734" ht="30.0" customHeight="1">
      <c r="A1734" s="57" t="s">
        <v>898</v>
      </c>
      <c r="B1734" s="57" t="s">
        <v>891</v>
      </c>
      <c r="C1734" s="57" t="s">
        <v>2274</v>
      </c>
      <c r="D1734" s="58" t="s">
        <v>2275</v>
      </c>
      <c r="E1734" s="57" t="s">
        <v>933</v>
      </c>
      <c r="F1734" s="62">
        <v>8.17</v>
      </c>
      <c r="G1734" s="60">
        <v>1.1</v>
      </c>
      <c r="H1734" s="60">
        <v>8.98</v>
      </c>
      <c r="I1734" s="45"/>
      <c r="J1734" s="45"/>
    </row>
    <row r="1735" ht="30.0" customHeight="1">
      <c r="A1735" s="57" t="s">
        <v>938</v>
      </c>
      <c r="B1735" s="57" t="s">
        <v>891</v>
      </c>
      <c r="C1735" s="57" t="s">
        <v>1737</v>
      </c>
      <c r="D1735" s="58" t="s">
        <v>1738</v>
      </c>
      <c r="E1735" s="57" t="s">
        <v>941</v>
      </c>
      <c r="F1735" s="62">
        <v>20.37</v>
      </c>
      <c r="G1735" s="60">
        <v>0.4</v>
      </c>
      <c r="H1735" s="60">
        <v>8.14</v>
      </c>
      <c r="I1735" s="45"/>
      <c r="J1735" s="45"/>
    </row>
    <row r="1736" ht="30.0" customHeight="1">
      <c r="A1736" s="57" t="s">
        <v>938</v>
      </c>
      <c r="B1736" s="57" t="s">
        <v>891</v>
      </c>
      <c r="C1736" s="57" t="s">
        <v>1739</v>
      </c>
      <c r="D1736" s="58" t="s">
        <v>1731</v>
      </c>
      <c r="E1736" s="57" t="s">
        <v>941</v>
      </c>
      <c r="F1736" s="62">
        <v>25.42</v>
      </c>
      <c r="G1736" s="60">
        <v>0.4</v>
      </c>
      <c r="H1736" s="60">
        <v>10.16</v>
      </c>
      <c r="I1736" s="45"/>
      <c r="J1736" s="45"/>
    </row>
    <row r="1737" ht="30.0" customHeight="1">
      <c r="A1737" s="50"/>
      <c r="B1737" s="50"/>
      <c r="C1737" s="50"/>
      <c r="D1737" s="51"/>
      <c r="E1737" s="50"/>
      <c r="F1737" s="50"/>
      <c r="G1737" s="52"/>
      <c r="H1737" s="52"/>
      <c r="I1737" s="45"/>
      <c r="J1737" s="45"/>
    </row>
    <row r="1738" ht="30.0" customHeight="1">
      <c r="A1738" s="42" t="s">
        <v>2276</v>
      </c>
      <c r="B1738" s="42" t="s">
        <v>882</v>
      </c>
      <c r="C1738" s="42" t="s">
        <v>883</v>
      </c>
      <c r="D1738" s="43" t="s">
        <v>884</v>
      </c>
      <c r="E1738" s="42" t="s">
        <v>885</v>
      </c>
      <c r="F1738" s="42" t="s">
        <v>886</v>
      </c>
      <c r="G1738" s="44" t="s">
        <v>887</v>
      </c>
      <c r="H1738" s="44" t="s">
        <v>888</v>
      </c>
      <c r="I1738" s="45"/>
      <c r="J1738" s="45"/>
    </row>
    <row r="1739" ht="30.0" customHeight="1">
      <c r="A1739" s="53" t="s">
        <v>889</v>
      </c>
      <c r="B1739" s="53" t="s">
        <v>2277</v>
      </c>
      <c r="C1739" s="53" t="s">
        <v>891</v>
      </c>
      <c r="D1739" s="54" t="s">
        <v>749</v>
      </c>
      <c r="E1739" s="53" t="s">
        <v>933</v>
      </c>
      <c r="F1739" s="55"/>
      <c r="G1739" s="56"/>
      <c r="H1739" s="56">
        <v>76.28</v>
      </c>
      <c r="I1739" s="61"/>
      <c r="J1739" s="61"/>
    </row>
    <row r="1740" ht="30.0" customHeight="1">
      <c r="A1740" s="57" t="s">
        <v>898</v>
      </c>
      <c r="B1740" s="57" t="s">
        <v>891</v>
      </c>
      <c r="C1740" s="57" t="s">
        <v>2278</v>
      </c>
      <c r="D1740" s="58" t="s">
        <v>2279</v>
      </c>
      <c r="E1740" s="57" t="s">
        <v>933</v>
      </c>
      <c r="F1740" s="62">
        <v>44.38</v>
      </c>
      <c r="G1740" s="60">
        <v>1.1</v>
      </c>
      <c r="H1740" s="60">
        <v>48.81</v>
      </c>
      <c r="I1740" s="45"/>
      <c r="J1740" s="45"/>
    </row>
    <row r="1741" ht="30.0" customHeight="1">
      <c r="A1741" s="57" t="s">
        <v>938</v>
      </c>
      <c r="B1741" s="57" t="s">
        <v>891</v>
      </c>
      <c r="C1741" s="57" t="s">
        <v>1737</v>
      </c>
      <c r="D1741" s="58" t="s">
        <v>1738</v>
      </c>
      <c r="E1741" s="57" t="s">
        <v>941</v>
      </c>
      <c r="F1741" s="62">
        <v>20.37</v>
      </c>
      <c r="G1741" s="60">
        <v>0.6</v>
      </c>
      <c r="H1741" s="60">
        <v>12.22</v>
      </c>
      <c r="I1741" s="45"/>
      <c r="J1741" s="45"/>
    </row>
    <row r="1742" ht="30.0" customHeight="1">
      <c r="A1742" s="57" t="s">
        <v>938</v>
      </c>
      <c r="B1742" s="57" t="s">
        <v>891</v>
      </c>
      <c r="C1742" s="57" t="s">
        <v>1739</v>
      </c>
      <c r="D1742" s="58" t="s">
        <v>1731</v>
      </c>
      <c r="E1742" s="57" t="s">
        <v>941</v>
      </c>
      <c r="F1742" s="62">
        <v>25.42</v>
      </c>
      <c r="G1742" s="60">
        <v>0.6</v>
      </c>
      <c r="H1742" s="60">
        <v>15.25</v>
      </c>
      <c r="I1742" s="45"/>
      <c r="J1742" s="45"/>
    </row>
    <row r="1743" ht="30.0" customHeight="1">
      <c r="A1743" s="50"/>
      <c r="B1743" s="50"/>
      <c r="C1743" s="50"/>
      <c r="D1743" s="51"/>
      <c r="E1743" s="50"/>
      <c r="F1743" s="50"/>
      <c r="G1743" s="52"/>
      <c r="H1743" s="52"/>
      <c r="I1743" s="45"/>
      <c r="J1743" s="45"/>
    </row>
    <row r="1744" ht="30.0" customHeight="1">
      <c r="A1744" s="42" t="s">
        <v>2280</v>
      </c>
      <c r="B1744" s="42" t="s">
        <v>882</v>
      </c>
      <c r="C1744" s="42" t="s">
        <v>883</v>
      </c>
      <c r="D1744" s="43" t="s">
        <v>884</v>
      </c>
      <c r="E1744" s="42" t="s">
        <v>885</v>
      </c>
      <c r="F1744" s="42" t="s">
        <v>886</v>
      </c>
      <c r="G1744" s="44" t="s">
        <v>887</v>
      </c>
      <c r="H1744" s="44" t="s">
        <v>888</v>
      </c>
      <c r="I1744" s="45"/>
      <c r="J1744" s="45"/>
    </row>
    <row r="1745" ht="30.0" customHeight="1">
      <c r="A1745" s="53" t="s">
        <v>889</v>
      </c>
      <c r="B1745" s="53" t="s">
        <v>2281</v>
      </c>
      <c r="C1745" s="53" t="s">
        <v>891</v>
      </c>
      <c r="D1745" s="54" t="s">
        <v>752</v>
      </c>
      <c r="E1745" s="53" t="s">
        <v>933</v>
      </c>
      <c r="F1745" s="55"/>
      <c r="G1745" s="56"/>
      <c r="H1745" s="56">
        <v>104.29</v>
      </c>
      <c r="I1745" s="61"/>
      <c r="J1745" s="61"/>
    </row>
    <row r="1746" ht="30.0" customHeight="1">
      <c r="A1746" s="57" t="s">
        <v>898</v>
      </c>
      <c r="B1746" s="57" t="s">
        <v>891</v>
      </c>
      <c r="C1746" s="57" t="s">
        <v>2282</v>
      </c>
      <c r="D1746" s="58" t="s">
        <v>2283</v>
      </c>
      <c r="E1746" s="57" t="s">
        <v>933</v>
      </c>
      <c r="F1746" s="62">
        <v>53.19</v>
      </c>
      <c r="G1746" s="60">
        <v>1.1</v>
      </c>
      <c r="H1746" s="60">
        <v>58.5</v>
      </c>
      <c r="I1746" s="45"/>
      <c r="J1746" s="45"/>
    </row>
    <row r="1747" ht="30.0" customHeight="1">
      <c r="A1747" s="57" t="s">
        <v>938</v>
      </c>
      <c r="B1747" s="57" t="s">
        <v>891</v>
      </c>
      <c r="C1747" s="57" t="s">
        <v>1737</v>
      </c>
      <c r="D1747" s="58" t="s">
        <v>1738</v>
      </c>
      <c r="E1747" s="57" t="s">
        <v>941</v>
      </c>
      <c r="F1747" s="62">
        <v>20.37</v>
      </c>
      <c r="G1747" s="60">
        <v>1.0</v>
      </c>
      <c r="H1747" s="60">
        <v>20.37</v>
      </c>
      <c r="I1747" s="45"/>
      <c r="J1747" s="45"/>
    </row>
    <row r="1748" ht="30.0" customHeight="1">
      <c r="A1748" s="57" t="s">
        <v>938</v>
      </c>
      <c r="B1748" s="57" t="s">
        <v>891</v>
      </c>
      <c r="C1748" s="57" t="s">
        <v>1739</v>
      </c>
      <c r="D1748" s="58" t="s">
        <v>1731</v>
      </c>
      <c r="E1748" s="57" t="s">
        <v>941</v>
      </c>
      <c r="F1748" s="62">
        <v>25.42</v>
      </c>
      <c r="G1748" s="60">
        <v>1.0</v>
      </c>
      <c r="H1748" s="60">
        <v>25.42</v>
      </c>
      <c r="I1748" s="45"/>
      <c r="J1748" s="45"/>
    </row>
    <row r="1749" ht="30.0" customHeight="1">
      <c r="A1749" s="50"/>
      <c r="B1749" s="50"/>
      <c r="C1749" s="50"/>
      <c r="D1749" s="51"/>
      <c r="E1749" s="50"/>
      <c r="F1749" s="50"/>
      <c r="G1749" s="52"/>
      <c r="H1749" s="52"/>
      <c r="I1749" s="45"/>
      <c r="J1749" s="45"/>
    </row>
    <row r="1750" ht="30.0" customHeight="1">
      <c r="A1750" s="42" t="s">
        <v>2284</v>
      </c>
      <c r="B1750" s="42" t="s">
        <v>882</v>
      </c>
      <c r="C1750" s="42" t="s">
        <v>883</v>
      </c>
      <c r="D1750" s="43" t="s">
        <v>884</v>
      </c>
      <c r="E1750" s="42" t="s">
        <v>885</v>
      </c>
      <c r="F1750" s="42" t="s">
        <v>886</v>
      </c>
      <c r="G1750" s="44" t="s">
        <v>887</v>
      </c>
      <c r="H1750" s="44" t="s">
        <v>888</v>
      </c>
      <c r="I1750" s="45"/>
      <c r="J1750" s="45"/>
    </row>
    <row r="1751" ht="30.0" customHeight="1">
      <c r="A1751" s="53" t="s">
        <v>889</v>
      </c>
      <c r="B1751" s="53" t="s">
        <v>2285</v>
      </c>
      <c r="C1751" s="53" t="s">
        <v>894</v>
      </c>
      <c r="D1751" s="54" t="s">
        <v>2286</v>
      </c>
      <c r="E1751" s="53" t="s">
        <v>78</v>
      </c>
      <c r="F1751" s="55"/>
      <c r="G1751" s="56"/>
      <c r="H1751" s="56">
        <v>9.24</v>
      </c>
      <c r="I1751" s="61"/>
      <c r="J1751" s="61"/>
    </row>
    <row r="1752" ht="30.0" customHeight="1">
      <c r="A1752" s="57" t="s">
        <v>895</v>
      </c>
      <c r="B1752" s="57" t="s">
        <v>1730</v>
      </c>
      <c r="C1752" s="57" t="s">
        <v>894</v>
      </c>
      <c r="D1752" s="58" t="s">
        <v>1731</v>
      </c>
      <c r="E1752" s="57" t="s">
        <v>946</v>
      </c>
      <c r="F1752" s="59">
        <v>0.052</v>
      </c>
      <c r="G1752" s="60">
        <v>25.42</v>
      </c>
      <c r="H1752" s="60">
        <v>1.32</v>
      </c>
      <c r="I1752" s="45"/>
      <c r="J1752" s="45"/>
    </row>
    <row r="1753" ht="30.0" customHeight="1">
      <c r="A1753" s="57" t="s">
        <v>895</v>
      </c>
      <c r="B1753" s="57" t="s">
        <v>1758</v>
      </c>
      <c r="C1753" s="57" t="s">
        <v>894</v>
      </c>
      <c r="D1753" s="58" t="s">
        <v>1759</v>
      </c>
      <c r="E1753" s="57" t="s">
        <v>946</v>
      </c>
      <c r="F1753" s="59">
        <v>0.052</v>
      </c>
      <c r="G1753" s="60">
        <v>20.37</v>
      </c>
      <c r="H1753" s="60">
        <v>1.05</v>
      </c>
      <c r="I1753" s="45"/>
      <c r="J1753" s="45"/>
    </row>
    <row r="1754" ht="30.0" customHeight="1">
      <c r="A1754" s="57" t="s">
        <v>898</v>
      </c>
      <c r="B1754" s="57" t="s">
        <v>2287</v>
      </c>
      <c r="C1754" s="57" t="s">
        <v>894</v>
      </c>
      <c r="D1754" s="58" t="s">
        <v>2288</v>
      </c>
      <c r="E1754" s="57" t="s">
        <v>78</v>
      </c>
      <c r="F1754" s="59">
        <v>1.19</v>
      </c>
      <c r="G1754" s="60">
        <v>5.75</v>
      </c>
      <c r="H1754" s="60">
        <v>6.84</v>
      </c>
      <c r="I1754" s="45"/>
      <c r="J1754" s="45"/>
    </row>
    <row r="1755" ht="30.0" customHeight="1">
      <c r="A1755" s="57" t="s">
        <v>898</v>
      </c>
      <c r="B1755" s="57" t="s">
        <v>2289</v>
      </c>
      <c r="C1755" s="57" t="s">
        <v>894</v>
      </c>
      <c r="D1755" s="58" t="s">
        <v>2290</v>
      </c>
      <c r="E1755" s="57" t="s">
        <v>39</v>
      </c>
      <c r="F1755" s="59">
        <v>0.009</v>
      </c>
      <c r="G1755" s="60">
        <v>3.7</v>
      </c>
      <c r="H1755" s="60">
        <v>0.03</v>
      </c>
      <c r="I1755" s="45"/>
      <c r="J1755" s="45"/>
    </row>
    <row r="1756" ht="30.0" customHeight="1">
      <c r="A1756" s="50"/>
      <c r="B1756" s="50"/>
      <c r="C1756" s="50"/>
      <c r="D1756" s="51"/>
      <c r="E1756" s="50"/>
      <c r="F1756" s="50"/>
      <c r="G1756" s="52"/>
      <c r="H1756" s="52"/>
      <c r="I1756" s="45"/>
      <c r="J1756" s="45"/>
    </row>
    <row r="1757" ht="30.0" customHeight="1">
      <c r="A1757" s="42" t="s">
        <v>2291</v>
      </c>
      <c r="B1757" s="42" t="s">
        <v>882</v>
      </c>
      <c r="C1757" s="42" t="s">
        <v>883</v>
      </c>
      <c r="D1757" s="43" t="s">
        <v>884</v>
      </c>
      <c r="E1757" s="42" t="s">
        <v>885</v>
      </c>
      <c r="F1757" s="42" t="s">
        <v>886</v>
      </c>
      <c r="G1757" s="44" t="s">
        <v>887</v>
      </c>
      <c r="H1757" s="44" t="s">
        <v>888</v>
      </c>
      <c r="I1757" s="45"/>
      <c r="J1757" s="45"/>
    </row>
    <row r="1758" ht="30.0" customHeight="1">
      <c r="A1758" s="53" t="s">
        <v>889</v>
      </c>
      <c r="B1758" s="53" t="s">
        <v>2292</v>
      </c>
      <c r="C1758" s="53" t="s">
        <v>894</v>
      </c>
      <c r="D1758" s="54" t="s">
        <v>2293</v>
      </c>
      <c r="E1758" s="53" t="s">
        <v>78</v>
      </c>
      <c r="F1758" s="55"/>
      <c r="G1758" s="56"/>
      <c r="H1758" s="56">
        <v>10.11</v>
      </c>
      <c r="I1758" s="61"/>
      <c r="J1758" s="61"/>
    </row>
    <row r="1759" ht="30.0" customHeight="1">
      <c r="A1759" s="57" t="s">
        <v>895</v>
      </c>
      <c r="B1759" s="57" t="s">
        <v>1758</v>
      </c>
      <c r="C1759" s="57" t="s">
        <v>894</v>
      </c>
      <c r="D1759" s="58" t="s">
        <v>1759</v>
      </c>
      <c r="E1759" s="57" t="s">
        <v>946</v>
      </c>
      <c r="F1759" s="59">
        <v>0.009</v>
      </c>
      <c r="G1759" s="60">
        <v>20.37</v>
      </c>
      <c r="H1759" s="60">
        <v>0.18</v>
      </c>
      <c r="I1759" s="45"/>
      <c r="J1759" s="45"/>
    </row>
    <row r="1760" ht="30.0" customHeight="1">
      <c r="A1760" s="57" t="s">
        <v>895</v>
      </c>
      <c r="B1760" s="57" t="s">
        <v>1730</v>
      </c>
      <c r="C1760" s="57" t="s">
        <v>894</v>
      </c>
      <c r="D1760" s="58" t="s">
        <v>1731</v>
      </c>
      <c r="E1760" s="57" t="s">
        <v>946</v>
      </c>
      <c r="F1760" s="59">
        <v>0.009</v>
      </c>
      <c r="G1760" s="60">
        <v>25.42</v>
      </c>
      <c r="H1760" s="60">
        <v>0.22</v>
      </c>
      <c r="I1760" s="45"/>
      <c r="J1760" s="45"/>
    </row>
    <row r="1761" ht="30.0" customHeight="1">
      <c r="A1761" s="57" t="s">
        <v>898</v>
      </c>
      <c r="B1761" s="57" t="s">
        <v>2294</v>
      </c>
      <c r="C1761" s="57" t="s">
        <v>894</v>
      </c>
      <c r="D1761" s="58" t="s">
        <v>2295</v>
      </c>
      <c r="E1761" s="57" t="s">
        <v>78</v>
      </c>
      <c r="F1761" s="59">
        <v>1.027</v>
      </c>
      <c r="G1761" s="60">
        <v>9.43</v>
      </c>
      <c r="H1761" s="60">
        <v>9.68</v>
      </c>
      <c r="I1761" s="45"/>
      <c r="J1761" s="45"/>
    </row>
    <row r="1762" ht="30.0" customHeight="1">
      <c r="A1762" s="57" t="s">
        <v>898</v>
      </c>
      <c r="B1762" s="57" t="s">
        <v>2289</v>
      </c>
      <c r="C1762" s="57" t="s">
        <v>894</v>
      </c>
      <c r="D1762" s="58" t="s">
        <v>2290</v>
      </c>
      <c r="E1762" s="57" t="s">
        <v>39</v>
      </c>
      <c r="F1762" s="59">
        <v>0.01</v>
      </c>
      <c r="G1762" s="60">
        <v>3.7</v>
      </c>
      <c r="H1762" s="60">
        <v>0.03</v>
      </c>
      <c r="I1762" s="45"/>
      <c r="J1762" s="45"/>
    </row>
    <row r="1763" ht="30.0" customHeight="1">
      <c r="A1763" s="50"/>
      <c r="B1763" s="50"/>
      <c r="C1763" s="50"/>
      <c r="D1763" s="51"/>
      <c r="E1763" s="50"/>
      <c r="F1763" s="50"/>
      <c r="G1763" s="52"/>
      <c r="H1763" s="52"/>
      <c r="I1763" s="45"/>
      <c r="J1763" s="45"/>
    </row>
    <row r="1764" ht="30.0" customHeight="1">
      <c r="A1764" s="42" t="s">
        <v>2296</v>
      </c>
      <c r="B1764" s="42" t="s">
        <v>882</v>
      </c>
      <c r="C1764" s="42" t="s">
        <v>883</v>
      </c>
      <c r="D1764" s="43" t="s">
        <v>884</v>
      </c>
      <c r="E1764" s="42" t="s">
        <v>885</v>
      </c>
      <c r="F1764" s="42" t="s">
        <v>886</v>
      </c>
      <c r="G1764" s="44" t="s">
        <v>887</v>
      </c>
      <c r="H1764" s="44" t="s">
        <v>888</v>
      </c>
      <c r="I1764" s="45"/>
      <c r="J1764" s="45"/>
    </row>
    <row r="1765" ht="30.0" customHeight="1">
      <c r="A1765" s="53" t="s">
        <v>889</v>
      </c>
      <c r="B1765" s="53" t="s">
        <v>2297</v>
      </c>
      <c r="C1765" s="53" t="s">
        <v>894</v>
      </c>
      <c r="D1765" s="54" t="s">
        <v>2298</v>
      </c>
      <c r="E1765" s="53" t="s">
        <v>78</v>
      </c>
      <c r="F1765" s="55"/>
      <c r="G1765" s="56"/>
      <c r="H1765" s="56">
        <v>53.2</v>
      </c>
      <c r="I1765" s="61"/>
      <c r="J1765" s="61"/>
    </row>
    <row r="1766" ht="30.0" customHeight="1">
      <c r="A1766" s="57" t="s">
        <v>895</v>
      </c>
      <c r="B1766" s="57" t="s">
        <v>1758</v>
      </c>
      <c r="C1766" s="57" t="s">
        <v>894</v>
      </c>
      <c r="D1766" s="58" t="s">
        <v>1759</v>
      </c>
      <c r="E1766" s="57" t="s">
        <v>946</v>
      </c>
      <c r="F1766" s="59">
        <v>0.083</v>
      </c>
      <c r="G1766" s="60">
        <v>20.37</v>
      </c>
      <c r="H1766" s="60">
        <v>1.69</v>
      </c>
      <c r="I1766" s="45"/>
      <c r="J1766" s="45"/>
    </row>
    <row r="1767" ht="30.0" customHeight="1">
      <c r="A1767" s="57" t="s">
        <v>895</v>
      </c>
      <c r="B1767" s="57" t="s">
        <v>1730</v>
      </c>
      <c r="C1767" s="57" t="s">
        <v>894</v>
      </c>
      <c r="D1767" s="58" t="s">
        <v>1731</v>
      </c>
      <c r="E1767" s="57" t="s">
        <v>946</v>
      </c>
      <c r="F1767" s="59">
        <v>0.083</v>
      </c>
      <c r="G1767" s="60">
        <v>25.42</v>
      </c>
      <c r="H1767" s="60">
        <v>2.1</v>
      </c>
      <c r="I1767" s="45"/>
      <c r="J1767" s="45"/>
    </row>
    <row r="1768" ht="30.0" customHeight="1">
      <c r="A1768" s="57" t="s">
        <v>898</v>
      </c>
      <c r="B1768" s="57" t="s">
        <v>2299</v>
      </c>
      <c r="C1768" s="57" t="s">
        <v>894</v>
      </c>
      <c r="D1768" s="58" t="s">
        <v>2300</v>
      </c>
      <c r="E1768" s="57" t="s">
        <v>78</v>
      </c>
      <c r="F1768" s="59">
        <v>1.015</v>
      </c>
      <c r="G1768" s="60">
        <v>48.66</v>
      </c>
      <c r="H1768" s="60">
        <v>49.38</v>
      </c>
      <c r="I1768" s="45"/>
      <c r="J1768" s="45"/>
    </row>
    <row r="1769" ht="30.0" customHeight="1">
      <c r="A1769" s="57" t="s">
        <v>898</v>
      </c>
      <c r="B1769" s="57" t="s">
        <v>2289</v>
      </c>
      <c r="C1769" s="57" t="s">
        <v>894</v>
      </c>
      <c r="D1769" s="58" t="s">
        <v>2290</v>
      </c>
      <c r="E1769" s="57" t="s">
        <v>39</v>
      </c>
      <c r="F1769" s="59">
        <v>0.009</v>
      </c>
      <c r="G1769" s="60">
        <v>3.7</v>
      </c>
      <c r="H1769" s="60">
        <v>0.03</v>
      </c>
      <c r="I1769" s="45"/>
      <c r="J1769" s="45"/>
    </row>
    <row r="1770" ht="30.0" customHeight="1">
      <c r="A1770" s="50"/>
      <c r="B1770" s="50"/>
      <c r="C1770" s="50"/>
      <c r="D1770" s="51"/>
      <c r="E1770" s="50"/>
      <c r="F1770" s="50"/>
      <c r="G1770" s="52"/>
      <c r="H1770" s="52"/>
      <c r="I1770" s="45"/>
      <c r="J1770" s="45"/>
    </row>
    <row r="1771" ht="30.0" customHeight="1">
      <c r="A1771" s="42" t="s">
        <v>2301</v>
      </c>
      <c r="B1771" s="42" t="s">
        <v>882</v>
      </c>
      <c r="C1771" s="42" t="s">
        <v>883</v>
      </c>
      <c r="D1771" s="43" t="s">
        <v>884</v>
      </c>
      <c r="E1771" s="42" t="s">
        <v>885</v>
      </c>
      <c r="F1771" s="42" t="s">
        <v>886</v>
      </c>
      <c r="G1771" s="44" t="s">
        <v>887</v>
      </c>
      <c r="H1771" s="44" t="s">
        <v>888</v>
      </c>
      <c r="I1771" s="45"/>
      <c r="J1771" s="45"/>
    </row>
    <row r="1772" ht="30.0" customHeight="1">
      <c r="A1772" s="53" t="s">
        <v>889</v>
      </c>
      <c r="B1772" s="53" t="s">
        <v>2302</v>
      </c>
      <c r="C1772" s="53" t="s">
        <v>894</v>
      </c>
      <c r="D1772" s="54" t="s">
        <v>2303</v>
      </c>
      <c r="E1772" s="53" t="s">
        <v>78</v>
      </c>
      <c r="F1772" s="55"/>
      <c r="G1772" s="56"/>
      <c r="H1772" s="56">
        <v>73.72</v>
      </c>
      <c r="I1772" s="61"/>
      <c r="J1772" s="61"/>
    </row>
    <row r="1773" ht="30.0" customHeight="1">
      <c r="A1773" s="57" t="s">
        <v>895</v>
      </c>
      <c r="B1773" s="57" t="s">
        <v>1758</v>
      </c>
      <c r="C1773" s="57" t="s">
        <v>894</v>
      </c>
      <c r="D1773" s="58" t="s">
        <v>1759</v>
      </c>
      <c r="E1773" s="57" t="s">
        <v>946</v>
      </c>
      <c r="F1773" s="59">
        <v>0.1007</v>
      </c>
      <c r="G1773" s="60">
        <v>20.37</v>
      </c>
      <c r="H1773" s="60">
        <v>2.05</v>
      </c>
      <c r="I1773" s="45"/>
      <c r="J1773" s="45"/>
    </row>
    <row r="1774" ht="30.0" customHeight="1">
      <c r="A1774" s="57" t="s">
        <v>895</v>
      </c>
      <c r="B1774" s="57" t="s">
        <v>1730</v>
      </c>
      <c r="C1774" s="57" t="s">
        <v>894</v>
      </c>
      <c r="D1774" s="58" t="s">
        <v>1731</v>
      </c>
      <c r="E1774" s="57" t="s">
        <v>946</v>
      </c>
      <c r="F1774" s="59">
        <v>0.1007</v>
      </c>
      <c r="G1774" s="60">
        <v>25.42</v>
      </c>
      <c r="H1774" s="60">
        <v>2.55</v>
      </c>
      <c r="I1774" s="45"/>
      <c r="J1774" s="45"/>
    </row>
    <row r="1775" ht="30.0" customHeight="1">
      <c r="A1775" s="57" t="s">
        <v>898</v>
      </c>
      <c r="B1775" s="57" t="s">
        <v>2304</v>
      </c>
      <c r="C1775" s="57" t="s">
        <v>894</v>
      </c>
      <c r="D1775" s="58" t="s">
        <v>2305</v>
      </c>
      <c r="E1775" s="57" t="s">
        <v>78</v>
      </c>
      <c r="F1775" s="59">
        <v>1.015</v>
      </c>
      <c r="G1775" s="60">
        <v>68.07</v>
      </c>
      <c r="H1775" s="60">
        <v>69.09</v>
      </c>
      <c r="I1775" s="45"/>
      <c r="J1775" s="45"/>
    </row>
    <row r="1776" ht="30.0" customHeight="1">
      <c r="A1776" s="57" t="s">
        <v>898</v>
      </c>
      <c r="B1776" s="57" t="s">
        <v>2289</v>
      </c>
      <c r="C1776" s="57" t="s">
        <v>894</v>
      </c>
      <c r="D1776" s="58" t="s">
        <v>2290</v>
      </c>
      <c r="E1776" s="57" t="s">
        <v>39</v>
      </c>
      <c r="F1776" s="59">
        <v>0.009</v>
      </c>
      <c r="G1776" s="60">
        <v>3.7</v>
      </c>
      <c r="H1776" s="60">
        <v>0.03</v>
      </c>
      <c r="I1776" s="45"/>
      <c r="J1776" s="45"/>
    </row>
    <row r="1777" ht="30.0" customHeight="1">
      <c r="A1777" s="50"/>
      <c r="B1777" s="50"/>
      <c r="C1777" s="50"/>
      <c r="D1777" s="51"/>
      <c r="E1777" s="50"/>
      <c r="F1777" s="50"/>
      <c r="G1777" s="52"/>
      <c r="H1777" s="52"/>
      <c r="I1777" s="45"/>
      <c r="J1777" s="45"/>
    </row>
    <row r="1778" ht="30.0" customHeight="1">
      <c r="A1778" s="42" t="s">
        <v>2306</v>
      </c>
      <c r="B1778" s="42" t="s">
        <v>882</v>
      </c>
      <c r="C1778" s="42" t="s">
        <v>883</v>
      </c>
      <c r="D1778" s="43" t="s">
        <v>884</v>
      </c>
      <c r="E1778" s="42" t="s">
        <v>885</v>
      </c>
      <c r="F1778" s="42" t="s">
        <v>886</v>
      </c>
      <c r="G1778" s="44" t="s">
        <v>887</v>
      </c>
      <c r="H1778" s="44" t="s">
        <v>888</v>
      </c>
      <c r="I1778" s="45"/>
      <c r="J1778" s="45"/>
    </row>
    <row r="1779" ht="30.0" customHeight="1">
      <c r="A1779" s="53" t="s">
        <v>889</v>
      </c>
      <c r="B1779" s="53" t="s">
        <v>2307</v>
      </c>
      <c r="C1779" s="53" t="s">
        <v>944</v>
      </c>
      <c r="D1779" s="54" t="s">
        <v>769</v>
      </c>
      <c r="E1779" s="53" t="s">
        <v>39</v>
      </c>
      <c r="F1779" s="55"/>
      <c r="G1779" s="56"/>
      <c r="H1779" s="56">
        <v>13286.56</v>
      </c>
      <c r="I1779" s="61"/>
      <c r="J1779" s="61"/>
    </row>
    <row r="1780" ht="30.0" customHeight="1">
      <c r="A1780" s="57" t="s">
        <v>895</v>
      </c>
      <c r="B1780" s="57" t="s">
        <v>1758</v>
      </c>
      <c r="C1780" s="57" t="s">
        <v>894</v>
      </c>
      <c r="D1780" s="58" t="s">
        <v>1759</v>
      </c>
      <c r="E1780" s="57" t="s">
        <v>946</v>
      </c>
      <c r="F1780" s="59">
        <v>8.0</v>
      </c>
      <c r="G1780" s="60">
        <v>20.37</v>
      </c>
      <c r="H1780" s="60">
        <v>162.96</v>
      </c>
      <c r="I1780" s="45"/>
      <c r="J1780" s="45"/>
    </row>
    <row r="1781" ht="30.0" customHeight="1">
      <c r="A1781" s="57" t="s">
        <v>895</v>
      </c>
      <c r="B1781" s="57" t="s">
        <v>1730</v>
      </c>
      <c r="C1781" s="57" t="s">
        <v>894</v>
      </c>
      <c r="D1781" s="58" t="s">
        <v>1731</v>
      </c>
      <c r="E1781" s="57" t="s">
        <v>946</v>
      </c>
      <c r="F1781" s="59">
        <v>8.0</v>
      </c>
      <c r="G1781" s="60">
        <v>25.42</v>
      </c>
      <c r="H1781" s="60">
        <v>203.36</v>
      </c>
      <c r="I1781" s="45"/>
      <c r="J1781" s="45"/>
    </row>
    <row r="1782" ht="30.0" customHeight="1">
      <c r="A1782" s="57" t="s">
        <v>895</v>
      </c>
      <c r="B1782" s="57" t="s">
        <v>2308</v>
      </c>
      <c r="C1782" s="57" t="s">
        <v>944</v>
      </c>
      <c r="D1782" s="58" t="s">
        <v>2309</v>
      </c>
      <c r="E1782" s="57" t="s">
        <v>39</v>
      </c>
      <c r="F1782" s="59">
        <v>1.0</v>
      </c>
      <c r="G1782" s="60">
        <v>12920.24</v>
      </c>
      <c r="H1782" s="60">
        <v>12920.24</v>
      </c>
      <c r="I1782" s="45"/>
      <c r="J1782" s="45"/>
    </row>
    <row r="1783" ht="30.0" customHeight="1">
      <c r="A1783" s="50"/>
      <c r="B1783" s="50"/>
      <c r="C1783" s="50"/>
      <c r="D1783" s="51"/>
      <c r="E1783" s="50"/>
      <c r="F1783" s="50"/>
      <c r="G1783" s="52"/>
      <c r="H1783" s="52"/>
      <c r="I1783" s="45"/>
      <c r="J1783" s="45"/>
    </row>
    <row r="1784" ht="30.0" customHeight="1">
      <c r="A1784" s="42" t="s">
        <v>2310</v>
      </c>
      <c r="B1784" s="42" t="s">
        <v>882</v>
      </c>
      <c r="C1784" s="42" t="s">
        <v>883</v>
      </c>
      <c r="D1784" s="43" t="s">
        <v>884</v>
      </c>
      <c r="E1784" s="42" t="s">
        <v>885</v>
      </c>
      <c r="F1784" s="42" t="s">
        <v>886</v>
      </c>
      <c r="G1784" s="44" t="s">
        <v>887</v>
      </c>
      <c r="H1784" s="44" t="s">
        <v>888</v>
      </c>
      <c r="I1784" s="45"/>
      <c r="J1784" s="45"/>
    </row>
    <row r="1785" ht="30.0" customHeight="1">
      <c r="A1785" s="53" t="s">
        <v>889</v>
      </c>
      <c r="B1785" s="53" t="s">
        <v>2311</v>
      </c>
      <c r="C1785" s="53" t="s">
        <v>944</v>
      </c>
      <c r="D1785" s="54" t="s">
        <v>772</v>
      </c>
      <c r="E1785" s="53" t="s">
        <v>39</v>
      </c>
      <c r="F1785" s="55"/>
      <c r="G1785" s="56"/>
      <c r="H1785" s="56">
        <v>3965.69</v>
      </c>
      <c r="I1785" s="61"/>
      <c r="J1785" s="61"/>
    </row>
    <row r="1786" ht="30.0" customHeight="1">
      <c r="A1786" s="57" t="s">
        <v>895</v>
      </c>
      <c r="B1786" s="57" t="s">
        <v>1758</v>
      </c>
      <c r="C1786" s="57" t="s">
        <v>894</v>
      </c>
      <c r="D1786" s="58" t="s">
        <v>1759</v>
      </c>
      <c r="E1786" s="57" t="s">
        <v>946</v>
      </c>
      <c r="F1786" s="59">
        <v>6.0</v>
      </c>
      <c r="G1786" s="60">
        <v>20.37</v>
      </c>
      <c r="H1786" s="60">
        <v>122.22</v>
      </c>
      <c r="I1786" s="45"/>
      <c r="J1786" s="45"/>
    </row>
    <row r="1787" ht="30.0" customHeight="1">
      <c r="A1787" s="57" t="s">
        <v>895</v>
      </c>
      <c r="B1787" s="57" t="s">
        <v>1730</v>
      </c>
      <c r="C1787" s="57" t="s">
        <v>894</v>
      </c>
      <c r="D1787" s="58" t="s">
        <v>1731</v>
      </c>
      <c r="E1787" s="57" t="s">
        <v>946</v>
      </c>
      <c r="F1787" s="59">
        <v>6.0</v>
      </c>
      <c r="G1787" s="60">
        <v>25.42</v>
      </c>
      <c r="H1787" s="60">
        <v>152.52</v>
      </c>
      <c r="I1787" s="45"/>
      <c r="J1787" s="45"/>
    </row>
    <row r="1788" ht="30.0" customHeight="1">
      <c r="A1788" s="57" t="s">
        <v>898</v>
      </c>
      <c r="B1788" s="57" t="s">
        <v>2312</v>
      </c>
      <c r="C1788" s="57" t="s">
        <v>894</v>
      </c>
      <c r="D1788" s="58" t="s">
        <v>2313</v>
      </c>
      <c r="E1788" s="57" t="s">
        <v>39</v>
      </c>
      <c r="F1788" s="59">
        <v>1.0</v>
      </c>
      <c r="G1788" s="60">
        <v>1231.12</v>
      </c>
      <c r="H1788" s="60">
        <v>1231.12</v>
      </c>
      <c r="I1788" s="45"/>
      <c r="J1788" s="45"/>
    </row>
    <row r="1789" ht="30.0" customHeight="1">
      <c r="A1789" s="57" t="s">
        <v>898</v>
      </c>
      <c r="B1789" s="57" t="s">
        <v>2314</v>
      </c>
      <c r="C1789" s="57" t="s">
        <v>894</v>
      </c>
      <c r="D1789" s="58" t="s">
        <v>2315</v>
      </c>
      <c r="E1789" s="57" t="s">
        <v>39</v>
      </c>
      <c r="F1789" s="59">
        <v>4.0</v>
      </c>
      <c r="G1789" s="60">
        <v>117.0</v>
      </c>
      <c r="H1789" s="60">
        <v>468.0</v>
      </c>
      <c r="I1789" s="45"/>
      <c r="J1789" s="45"/>
    </row>
    <row r="1790" ht="30.0" customHeight="1">
      <c r="A1790" s="57" t="s">
        <v>898</v>
      </c>
      <c r="B1790" s="57" t="s">
        <v>2316</v>
      </c>
      <c r="C1790" s="57" t="s">
        <v>894</v>
      </c>
      <c r="D1790" s="58" t="s">
        <v>2317</v>
      </c>
      <c r="E1790" s="57" t="s">
        <v>39</v>
      </c>
      <c r="F1790" s="59">
        <v>1.0</v>
      </c>
      <c r="G1790" s="60">
        <v>109.81</v>
      </c>
      <c r="H1790" s="60">
        <v>109.81</v>
      </c>
      <c r="I1790" s="45"/>
      <c r="J1790" s="45"/>
    </row>
    <row r="1791" ht="30.0" customHeight="1">
      <c r="A1791" s="57" t="s">
        <v>898</v>
      </c>
      <c r="B1791" s="57" t="s">
        <v>2318</v>
      </c>
      <c r="C1791" s="57" t="s">
        <v>894</v>
      </c>
      <c r="D1791" s="58" t="s">
        <v>2319</v>
      </c>
      <c r="E1791" s="57" t="s">
        <v>39</v>
      </c>
      <c r="F1791" s="59">
        <v>21.0</v>
      </c>
      <c r="G1791" s="60">
        <v>89.62</v>
      </c>
      <c r="H1791" s="60">
        <v>1882.02</v>
      </c>
      <c r="I1791" s="45"/>
      <c r="J1791" s="45"/>
    </row>
    <row r="1792" ht="30.0" customHeight="1">
      <c r="A1792" s="50"/>
      <c r="B1792" s="50"/>
      <c r="C1792" s="50"/>
      <c r="D1792" s="51"/>
      <c r="E1792" s="50"/>
      <c r="F1792" s="50"/>
      <c r="G1792" s="52"/>
      <c r="H1792" s="52"/>
      <c r="I1792" s="45"/>
      <c r="J1792" s="45"/>
    </row>
    <row r="1793" ht="30.0" customHeight="1">
      <c r="A1793" s="42" t="s">
        <v>2320</v>
      </c>
      <c r="B1793" s="42" t="s">
        <v>882</v>
      </c>
      <c r="C1793" s="42" t="s">
        <v>883</v>
      </c>
      <c r="D1793" s="43" t="s">
        <v>884</v>
      </c>
      <c r="E1793" s="42" t="s">
        <v>885</v>
      </c>
      <c r="F1793" s="42" t="s">
        <v>886</v>
      </c>
      <c r="G1793" s="44" t="s">
        <v>887</v>
      </c>
      <c r="H1793" s="44" t="s">
        <v>888</v>
      </c>
      <c r="I1793" s="45"/>
      <c r="J1793" s="45"/>
    </row>
    <row r="1794" ht="30.0" customHeight="1">
      <c r="A1794" s="53" t="s">
        <v>889</v>
      </c>
      <c r="B1794" s="53" t="s">
        <v>2321</v>
      </c>
      <c r="C1794" s="53" t="s">
        <v>944</v>
      </c>
      <c r="D1794" s="54" t="s">
        <v>775</v>
      </c>
      <c r="E1794" s="53" t="s">
        <v>39</v>
      </c>
      <c r="F1794" s="55"/>
      <c r="G1794" s="56"/>
      <c r="H1794" s="56">
        <v>7321.84</v>
      </c>
      <c r="I1794" s="61"/>
      <c r="J1794" s="61"/>
    </row>
    <row r="1795" ht="30.0" customHeight="1">
      <c r="A1795" s="57" t="s">
        <v>895</v>
      </c>
      <c r="B1795" s="57" t="s">
        <v>1758</v>
      </c>
      <c r="C1795" s="57" t="s">
        <v>894</v>
      </c>
      <c r="D1795" s="58" t="s">
        <v>1759</v>
      </c>
      <c r="E1795" s="57" t="s">
        <v>946</v>
      </c>
      <c r="F1795" s="59">
        <v>8.0</v>
      </c>
      <c r="G1795" s="60">
        <v>20.37</v>
      </c>
      <c r="H1795" s="60">
        <v>162.96</v>
      </c>
      <c r="I1795" s="45"/>
      <c r="J1795" s="45"/>
    </row>
    <row r="1796" ht="30.0" customHeight="1">
      <c r="A1796" s="57" t="s">
        <v>895</v>
      </c>
      <c r="B1796" s="57" t="s">
        <v>1730</v>
      </c>
      <c r="C1796" s="57" t="s">
        <v>894</v>
      </c>
      <c r="D1796" s="58" t="s">
        <v>1731</v>
      </c>
      <c r="E1796" s="57" t="s">
        <v>946</v>
      </c>
      <c r="F1796" s="59">
        <v>8.0</v>
      </c>
      <c r="G1796" s="60">
        <v>25.42</v>
      </c>
      <c r="H1796" s="60">
        <v>203.36</v>
      </c>
      <c r="I1796" s="45"/>
      <c r="J1796" s="45"/>
    </row>
    <row r="1797" ht="30.0" customHeight="1">
      <c r="A1797" s="57" t="s">
        <v>898</v>
      </c>
      <c r="B1797" s="57" t="s">
        <v>2312</v>
      </c>
      <c r="C1797" s="57" t="s">
        <v>894</v>
      </c>
      <c r="D1797" s="58" t="s">
        <v>2313</v>
      </c>
      <c r="E1797" s="57" t="s">
        <v>39</v>
      </c>
      <c r="F1797" s="59">
        <v>2.0</v>
      </c>
      <c r="G1797" s="60">
        <v>1231.12</v>
      </c>
      <c r="H1797" s="60">
        <v>2462.24</v>
      </c>
      <c r="I1797" s="45"/>
      <c r="J1797" s="45"/>
    </row>
    <row r="1798" ht="30.0" customHeight="1">
      <c r="A1798" s="57" t="s">
        <v>898</v>
      </c>
      <c r="B1798" s="57" t="s">
        <v>2314</v>
      </c>
      <c r="C1798" s="57" t="s">
        <v>894</v>
      </c>
      <c r="D1798" s="58" t="s">
        <v>2315</v>
      </c>
      <c r="E1798" s="57" t="s">
        <v>39</v>
      </c>
      <c r="F1798" s="59">
        <v>4.0</v>
      </c>
      <c r="G1798" s="60">
        <v>117.0</v>
      </c>
      <c r="H1798" s="60">
        <v>468.0</v>
      </c>
      <c r="I1798" s="45"/>
      <c r="J1798" s="45"/>
    </row>
    <row r="1799" ht="30.0" customHeight="1">
      <c r="A1799" s="57" t="s">
        <v>898</v>
      </c>
      <c r="B1799" s="57" t="s">
        <v>2322</v>
      </c>
      <c r="C1799" s="57" t="s">
        <v>894</v>
      </c>
      <c r="D1799" s="58" t="s">
        <v>2323</v>
      </c>
      <c r="E1799" s="57" t="s">
        <v>39</v>
      </c>
      <c r="F1799" s="59">
        <v>1.0</v>
      </c>
      <c r="G1799" s="60">
        <v>953.59</v>
      </c>
      <c r="H1799" s="60">
        <v>953.59</v>
      </c>
      <c r="I1799" s="45"/>
      <c r="J1799" s="45"/>
    </row>
    <row r="1800" ht="30.0" customHeight="1">
      <c r="A1800" s="57" t="s">
        <v>898</v>
      </c>
      <c r="B1800" s="57" t="s">
        <v>2324</v>
      </c>
      <c r="C1800" s="57" t="s">
        <v>894</v>
      </c>
      <c r="D1800" s="58" t="s">
        <v>2325</v>
      </c>
      <c r="E1800" s="57" t="s">
        <v>39</v>
      </c>
      <c r="F1800" s="59">
        <v>1.0</v>
      </c>
      <c r="G1800" s="60">
        <v>131.15</v>
      </c>
      <c r="H1800" s="60">
        <v>131.15</v>
      </c>
      <c r="I1800" s="45"/>
      <c r="J1800" s="45"/>
    </row>
    <row r="1801" ht="30.0" customHeight="1">
      <c r="A1801" s="57" t="s">
        <v>898</v>
      </c>
      <c r="B1801" s="57" t="s">
        <v>2316</v>
      </c>
      <c r="C1801" s="57" t="s">
        <v>894</v>
      </c>
      <c r="D1801" s="58" t="s">
        <v>2317</v>
      </c>
      <c r="E1801" s="57" t="s">
        <v>39</v>
      </c>
      <c r="F1801" s="59">
        <v>10.0</v>
      </c>
      <c r="G1801" s="60">
        <v>109.81</v>
      </c>
      <c r="H1801" s="60">
        <v>1098.1</v>
      </c>
      <c r="I1801" s="45"/>
      <c r="J1801" s="45"/>
    </row>
    <row r="1802" ht="30.0" customHeight="1">
      <c r="A1802" s="57" t="s">
        <v>898</v>
      </c>
      <c r="B1802" s="57" t="s">
        <v>2318</v>
      </c>
      <c r="C1802" s="57" t="s">
        <v>894</v>
      </c>
      <c r="D1802" s="58" t="s">
        <v>2319</v>
      </c>
      <c r="E1802" s="57" t="s">
        <v>39</v>
      </c>
      <c r="F1802" s="59">
        <v>11.0</v>
      </c>
      <c r="G1802" s="60">
        <v>89.62</v>
      </c>
      <c r="H1802" s="60">
        <v>985.82</v>
      </c>
      <c r="I1802" s="45"/>
      <c r="J1802" s="45"/>
    </row>
    <row r="1803" ht="30.0" customHeight="1">
      <c r="A1803" s="57" t="s">
        <v>898</v>
      </c>
      <c r="B1803" s="57" t="s">
        <v>2326</v>
      </c>
      <c r="C1803" s="57" t="s">
        <v>894</v>
      </c>
      <c r="D1803" s="58" t="s">
        <v>2327</v>
      </c>
      <c r="E1803" s="57" t="s">
        <v>39</v>
      </c>
      <c r="F1803" s="59">
        <v>24.0</v>
      </c>
      <c r="G1803" s="60">
        <v>15.63</v>
      </c>
      <c r="H1803" s="60">
        <v>375.12</v>
      </c>
      <c r="I1803" s="45"/>
      <c r="J1803" s="45"/>
    </row>
    <row r="1804" ht="30.0" customHeight="1">
      <c r="A1804" s="57" t="s">
        <v>898</v>
      </c>
      <c r="B1804" s="57" t="s">
        <v>2328</v>
      </c>
      <c r="C1804" s="57" t="s">
        <v>894</v>
      </c>
      <c r="D1804" s="58" t="s">
        <v>2329</v>
      </c>
      <c r="E1804" s="57" t="s">
        <v>39</v>
      </c>
      <c r="F1804" s="59">
        <v>2.0</v>
      </c>
      <c r="G1804" s="60">
        <v>240.75</v>
      </c>
      <c r="H1804" s="60">
        <v>481.5</v>
      </c>
      <c r="I1804" s="45"/>
      <c r="J1804" s="45"/>
    </row>
    <row r="1805" ht="30.0" customHeight="1">
      <c r="A1805" s="50"/>
      <c r="B1805" s="50"/>
      <c r="C1805" s="50"/>
      <c r="D1805" s="51"/>
      <c r="E1805" s="50"/>
      <c r="F1805" s="50"/>
      <c r="G1805" s="52"/>
      <c r="H1805" s="52"/>
      <c r="I1805" s="45"/>
      <c r="J1805" s="45"/>
    </row>
    <row r="1806" ht="30.0" customHeight="1">
      <c r="A1806" s="42" t="s">
        <v>2330</v>
      </c>
      <c r="B1806" s="42" t="s">
        <v>882</v>
      </c>
      <c r="C1806" s="42" t="s">
        <v>883</v>
      </c>
      <c r="D1806" s="43" t="s">
        <v>884</v>
      </c>
      <c r="E1806" s="42" t="s">
        <v>885</v>
      </c>
      <c r="F1806" s="42" t="s">
        <v>886</v>
      </c>
      <c r="G1806" s="44" t="s">
        <v>887</v>
      </c>
      <c r="H1806" s="44" t="s">
        <v>888</v>
      </c>
      <c r="I1806" s="45"/>
      <c r="J1806" s="45"/>
    </row>
    <row r="1807" ht="30.0" customHeight="1">
      <c r="A1807" s="53" t="s">
        <v>889</v>
      </c>
      <c r="B1807" s="53" t="s">
        <v>2331</v>
      </c>
      <c r="C1807" s="53" t="s">
        <v>944</v>
      </c>
      <c r="D1807" s="54" t="s">
        <v>778</v>
      </c>
      <c r="E1807" s="53" t="s">
        <v>39</v>
      </c>
      <c r="F1807" s="55"/>
      <c r="G1807" s="56"/>
      <c r="H1807" s="56">
        <v>7701.36</v>
      </c>
      <c r="I1807" s="61"/>
      <c r="J1807" s="61"/>
    </row>
    <row r="1808" ht="30.0" customHeight="1">
      <c r="A1808" s="57" t="s">
        <v>895</v>
      </c>
      <c r="B1808" s="57" t="s">
        <v>1758</v>
      </c>
      <c r="C1808" s="57" t="s">
        <v>894</v>
      </c>
      <c r="D1808" s="58" t="s">
        <v>1759</v>
      </c>
      <c r="E1808" s="57" t="s">
        <v>946</v>
      </c>
      <c r="F1808" s="59">
        <v>8.0</v>
      </c>
      <c r="G1808" s="60">
        <v>20.37</v>
      </c>
      <c r="H1808" s="60">
        <v>162.96</v>
      </c>
      <c r="I1808" s="45"/>
      <c r="J1808" s="45"/>
    </row>
    <row r="1809" ht="30.0" customHeight="1">
      <c r="A1809" s="57" t="s">
        <v>895</v>
      </c>
      <c r="B1809" s="57" t="s">
        <v>1730</v>
      </c>
      <c r="C1809" s="57" t="s">
        <v>894</v>
      </c>
      <c r="D1809" s="58" t="s">
        <v>1731</v>
      </c>
      <c r="E1809" s="57" t="s">
        <v>946</v>
      </c>
      <c r="F1809" s="59">
        <v>8.0</v>
      </c>
      <c r="G1809" s="60">
        <v>25.42</v>
      </c>
      <c r="H1809" s="60">
        <v>203.36</v>
      </c>
      <c r="I1809" s="45"/>
      <c r="J1809" s="45"/>
    </row>
    <row r="1810" ht="30.0" customHeight="1">
      <c r="A1810" s="57" t="s">
        <v>898</v>
      </c>
      <c r="B1810" s="57" t="s">
        <v>2312</v>
      </c>
      <c r="C1810" s="57" t="s">
        <v>894</v>
      </c>
      <c r="D1810" s="58" t="s">
        <v>2313</v>
      </c>
      <c r="E1810" s="57" t="s">
        <v>39</v>
      </c>
      <c r="F1810" s="59">
        <v>2.0</v>
      </c>
      <c r="G1810" s="60">
        <v>1231.12</v>
      </c>
      <c r="H1810" s="60">
        <v>2462.24</v>
      </c>
      <c r="I1810" s="45"/>
      <c r="J1810" s="45"/>
    </row>
    <row r="1811" ht="30.0" customHeight="1">
      <c r="A1811" s="57" t="s">
        <v>898</v>
      </c>
      <c r="B1811" s="57" t="s">
        <v>2314</v>
      </c>
      <c r="C1811" s="57" t="s">
        <v>894</v>
      </c>
      <c r="D1811" s="58" t="s">
        <v>2315</v>
      </c>
      <c r="E1811" s="57" t="s">
        <v>39</v>
      </c>
      <c r="F1811" s="59">
        <v>4.0</v>
      </c>
      <c r="G1811" s="60">
        <v>117.0</v>
      </c>
      <c r="H1811" s="60">
        <v>468.0</v>
      </c>
      <c r="I1811" s="45"/>
      <c r="J1811" s="45"/>
    </row>
    <row r="1812" ht="30.0" customHeight="1">
      <c r="A1812" s="57" t="s">
        <v>898</v>
      </c>
      <c r="B1812" s="57" t="s">
        <v>2332</v>
      </c>
      <c r="C1812" s="57" t="s">
        <v>894</v>
      </c>
      <c r="D1812" s="58" t="s">
        <v>2333</v>
      </c>
      <c r="E1812" s="57" t="s">
        <v>39</v>
      </c>
      <c r="F1812" s="59">
        <v>1.0</v>
      </c>
      <c r="G1812" s="60">
        <v>679.49</v>
      </c>
      <c r="H1812" s="60">
        <v>679.49</v>
      </c>
      <c r="I1812" s="45"/>
      <c r="J1812" s="45"/>
    </row>
    <row r="1813" ht="30.0" customHeight="1">
      <c r="A1813" s="57" t="s">
        <v>898</v>
      </c>
      <c r="B1813" s="57" t="s">
        <v>2316</v>
      </c>
      <c r="C1813" s="57" t="s">
        <v>894</v>
      </c>
      <c r="D1813" s="58" t="s">
        <v>2317</v>
      </c>
      <c r="E1813" s="57" t="s">
        <v>39</v>
      </c>
      <c r="F1813" s="59">
        <v>10.0</v>
      </c>
      <c r="G1813" s="60">
        <v>109.81</v>
      </c>
      <c r="H1813" s="60">
        <v>1098.1</v>
      </c>
      <c r="I1813" s="45"/>
      <c r="J1813" s="45"/>
    </row>
    <row r="1814" ht="30.0" customHeight="1">
      <c r="A1814" s="57" t="s">
        <v>898</v>
      </c>
      <c r="B1814" s="57" t="s">
        <v>2318</v>
      </c>
      <c r="C1814" s="57" t="s">
        <v>894</v>
      </c>
      <c r="D1814" s="58" t="s">
        <v>2319</v>
      </c>
      <c r="E1814" s="57" t="s">
        <v>39</v>
      </c>
      <c r="F1814" s="59">
        <v>11.0</v>
      </c>
      <c r="G1814" s="60">
        <v>89.62</v>
      </c>
      <c r="H1814" s="60">
        <v>985.82</v>
      </c>
      <c r="I1814" s="45"/>
      <c r="J1814" s="45"/>
    </row>
    <row r="1815" ht="30.0" customHeight="1">
      <c r="A1815" s="57" t="s">
        <v>898</v>
      </c>
      <c r="B1815" s="57" t="s">
        <v>2326</v>
      </c>
      <c r="C1815" s="57" t="s">
        <v>894</v>
      </c>
      <c r="D1815" s="58" t="s">
        <v>2327</v>
      </c>
      <c r="E1815" s="57" t="s">
        <v>39</v>
      </c>
      <c r="F1815" s="59">
        <v>28.0</v>
      </c>
      <c r="G1815" s="60">
        <v>15.63</v>
      </c>
      <c r="H1815" s="60">
        <v>437.64</v>
      </c>
      <c r="I1815" s="45"/>
      <c r="J1815" s="45"/>
    </row>
    <row r="1816" ht="30.0" customHeight="1">
      <c r="A1816" s="57" t="s">
        <v>898</v>
      </c>
      <c r="B1816" s="57" t="s">
        <v>2328</v>
      </c>
      <c r="C1816" s="57" t="s">
        <v>894</v>
      </c>
      <c r="D1816" s="58" t="s">
        <v>2329</v>
      </c>
      <c r="E1816" s="57" t="s">
        <v>39</v>
      </c>
      <c r="F1816" s="59">
        <v>5.0</v>
      </c>
      <c r="G1816" s="60">
        <v>240.75</v>
      </c>
      <c r="H1816" s="60">
        <v>1203.75</v>
      </c>
      <c r="I1816" s="45"/>
      <c r="J1816" s="45"/>
    </row>
    <row r="1817" ht="30.0" customHeight="1">
      <c r="A1817" s="50"/>
      <c r="B1817" s="50"/>
      <c r="C1817" s="50"/>
      <c r="D1817" s="51"/>
      <c r="E1817" s="50"/>
      <c r="F1817" s="50"/>
      <c r="G1817" s="52"/>
      <c r="H1817" s="52"/>
      <c r="I1817" s="45"/>
      <c r="J1817" s="45"/>
    </row>
    <row r="1818" ht="30.0" customHeight="1">
      <c r="A1818" s="42" t="s">
        <v>2334</v>
      </c>
      <c r="B1818" s="42" t="s">
        <v>882</v>
      </c>
      <c r="C1818" s="42" t="s">
        <v>883</v>
      </c>
      <c r="D1818" s="43" t="s">
        <v>884</v>
      </c>
      <c r="E1818" s="42" t="s">
        <v>885</v>
      </c>
      <c r="F1818" s="42" t="s">
        <v>886</v>
      </c>
      <c r="G1818" s="44" t="s">
        <v>887</v>
      </c>
      <c r="H1818" s="44" t="s">
        <v>888</v>
      </c>
      <c r="I1818" s="45"/>
      <c r="J1818" s="45"/>
    </row>
    <row r="1819" ht="30.0" customHeight="1">
      <c r="A1819" s="53" t="s">
        <v>889</v>
      </c>
      <c r="B1819" s="53" t="s">
        <v>2335</v>
      </c>
      <c r="C1819" s="53" t="s">
        <v>944</v>
      </c>
      <c r="D1819" s="54" t="s">
        <v>781</v>
      </c>
      <c r="E1819" s="53" t="s">
        <v>39</v>
      </c>
      <c r="F1819" s="55"/>
      <c r="G1819" s="56"/>
      <c r="H1819" s="56">
        <v>3406.51</v>
      </c>
      <c r="I1819" s="61"/>
      <c r="J1819" s="61"/>
    </row>
    <row r="1820" ht="30.0" customHeight="1">
      <c r="A1820" s="57" t="s">
        <v>895</v>
      </c>
      <c r="B1820" s="57" t="s">
        <v>1758</v>
      </c>
      <c r="C1820" s="57" t="s">
        <v>894</v>
      </c>
      <c r="D1820" s="58" t="s">
        <v>1759</v>
      </c>
      <c r="E1820" s="57" t="s">
        <v>946</v>
      </c>
      <c r="F1820" s="59">
        <v>4.0</v>
      </c>
      <c r="G1820" s="60">
        <v>20.37</v>
      </c>
      <c r="H1820" s="60">
        <v>81.48</v>
      </c>
      <c r="I1820" s="45"/>
      <c r="J1820" s="45"/>
    </row>
    <row r="1821" ht="30.0" customHeight="1">
      <c r="A1821" s="57" t="s">
        <v>895</v>
      </c>
      <c r="B1821" s="57" t="s">
        <v>1730</v>
      </c>
      <c r="C1821" s="57" t="s">
        <v>894</v>
      </c>
      <c r="D1821" s="58" t="s">
        <v>1731</v>
      </c>
      <c r="E1821" s="57" t="s">
        <v>946</v>
      </c>
      <c r="F1821" s="59">
        <v>4.0</v>
      </c>
      <c r="G1821" s="60">
        <v>25.42</v>
      </c>
      <c r="H1821" s="60">
        <v>101.68</v>
      </c>
      <c r="I1821" s="45"/>
      <c r="J1821" s="45"/>
    </row>
    <row r="1822" ht="30.0" customHeight="1">
      <c r="A1822" s="57" t="s">
        <v>898</v>
      </c>
      <c r="B1822" s="57" t="s">
        <v>2336</v>
      </c>
      <c r="C1822" s="57" t="s">
        <v>894</v>
      </c>
      <c r="D1822" s="58" t="s">
        <v>2337</v>
      </c>
      <c r="E1822" s="57" t="s">
        <v>39</v>
      </c>
      <c r="F1822" s="59">
        <v>1.0</v>
      </c>
      <c r="G1822" s="60">
        <v>716.88</v>
      </c>
      <c r="H1822" s="60">
        <v>716.88</v>
      </c>
      <c r="I1822" s="45"/>
      <c r="J1822" s="45"/>
    </row>
    <row r="1823" ht="30.0" customHeight="1">
      <c r="A1823" s="57" t="s">
        <v>898</v>
      </c>
      <c r="B1823" s="57" t="s">
        <v>2314</v>
      </c>
      <c r="C1823" s="57" t="s">
        <v>894</v>
      </c>
      <c r="D1823" s="58" t="s">
        <v>2315</v>
      </c>
      <c r="E1823" s="57" t="s">
        <v>39</v>
      </c>
      <c r="F1823" s="59">
        <v>4.0</v>
      </c>
      <c r="G1823" s="60">
        <v>117.0</v>
      </c>
      <c r="H1823" s="60">
        <v>468.0</v>
      </c>
      <c r="I1823" s="45"/>
      <c r="J1823" s="45"/>
    </row>
    <row r="1824" ht="30.0" customHeight="1">
      <c r="A1824" s="57" t="s">
        <v>898</v>
      </c>
      <c r="B1824" s="57" t="s">
        <v>2332</v>
      </c>
      <c r="C1824" s="57" t="s">
        <v>894</v>
      </c>
      <c r="D1824" s="58" t="s">
        <v>2333</v>
      </c>
      <c r="E1824" s="57" t="s">
        <v>39</v>
      </c>
      <c r="F1824" s="59">
        <v>3.0</v>
      </c>
      <c r="G1824" s="60">
        <v>679.49</v>
      </c>
      <c r="H1824" s="60">
        <v>2038.47</v>
      </c>
      <c r="I1824" s="45"/>
      <c r="J1824" s="45"/>
    </row>
    <row r="1825" ht="30.0" customHeight="1">
      <c r="A1825" s="50"/>
      <c r="B1825" s="50"/>
      <c r="C1825" s="50"/>
      <c r="D1825" s="51"/>
      <c r="E1825" s="50"/>
      <c r="F1825" s="50"/>
      <c r="G1825" s="52"/>
      <c r="H1825" s="52"/>
      <c r="I1825" s="45"/>
      <c r="J1825" s="45"/>
    </row>
    <row r="1826" ht="30.0" customHeight="1">
      <c r="A1826" s="42" t="s">
        <v>2338</v>
      </c>
      <c r="B1826" s="42" t="s">
        <v>882</v>
      </c>
      <c r="C1826" s="42" t="s">
        <v>883</v>
      </c>
      <c r="D1826" s="43" t="s">
        <v>884</v>
      </c>
      <c r="E1826" s="42" t="s">
        <v>885</v>
      </c>
      <c r="F1826" s="42" t="s">
        <v>886</v>
      </c>
      <c r="G1826" s="44" t="s">
        <v>887</v>
      </c>
      <c r="H1826" s="44" t="s">
        <v>888</v>
      </c>
      <c r="I1826" s="45"/>
      <c r="J1826" s="45"/>
    </row>
    <row r="1827" ht="30.0" customHeight="1">
      <c r="A1827" s="53" t="s">
        <v>889</v>
      </c>
      <c r="B1827" s="53" t="s">
        <v>2339</v>
      </c>
      <c r="C1827" s="53" t="s">
        <v>944</v>
      </c>
      <c r="D1827" s="54" t="s">
        <v>784</v>
      </c>
      <c r="E1827" s="53" t="s">
        <v>39</v>
      </c>
      <c r="F1827" s="55"/>
      <c r="G1827" s="56"/>
      <c r="H1827" s="56">
        <v>3674.64</v>
      </c>
      <c r="I1827" s="61"/>
      <c r="J1827" s="61"/>
    </row>
    <row r="1828" ht="30.0" customHeight="1">
      <c r="A1828" s="57" t="s">
        <v>895</v>
      </c>
      <c r="B1828" s="57" t="s">
        <v>1758</v>
      </c>
      <c r="C1828" s="57" t="s">
        <v>894</v>
      </c>
      <c r="D1828" s="58" t="s">
        <v>1759</v>
      </c>
      <c r="E1828" s="57" t="s">
        <v>946</v>
      </c>
      <c r="F1828" s="59">
        <v>6.0</v>
      </c>
      <c r="G1828" s="60">
        <v>20.37</v>
      </c>
      <c r="H1828" s="60">
        <v>122.22</v>
      </c>
      <c r="I1828" s="45"/>
      <c r="J1828" s="45"/>
    </row>
    <row r="1829" ht="30.0" customHeight="1">
      <c r="A1829" s="57" t="s">
        <v>895</v>
      </c>
      <c r="B1829" s="57" t="s">
        <v>1730</v>
      </c>
      <c r="C1829" s="57" t="s">
        <v>894</v>
      </c>
      <c r="D1829" s="58" t="s">
        <v>1731</v>
      </c>
      <c r="E1829" s="57" t="s">
        <v>946</v>
      </c>
      <c r="F1829" s="59">
        <v>6.0</v>
      </c>
      <c r="G1829" s="60">
        <v>25.42</v>
      </c>
      <c r="H1829" s="60">
        <v>152.52</v>
      </c>
      <c r="I1829" s="45"/>
      <c r="J1829" s="45"/>
    </row>
    <row r="1830" ht="30.0" customHeight="1">
      <c r="A1830" s="57" t="s">
        <v>898</v>
      </c>
      <c r="B1830" s="57" t="s">
        <v>2336</v>
      </c>
      <c r="C1830" s="57" t="s">
        <v>894</v>
      </c>
      <c r="D1830" s="58" t="s">
        <v>2337</v>
      </c>
      <c r="E1830" s="57" t="s">
        <v>39</v>
      </c>
      <c r="F1830" s="59">
        <v>1.0</v>
      </c>
      <c r="G1830" s="60">
        <v>716.88</v>
      </c>
      <c r="H1830" s="60">
        <v>716.88</v>
      </c>
      <c r="I1830" s="45"/>
      <c r="J1830" s="45"/>
    </row>
    <row r="1831" ht="30.0" customHeight="1">
      <c r="A1831" s="57" t="s">
        <v>898</v>
      </c>
      <c r="B1831" s="57" t="s">
        <v>2314</v>
      </c>
      <c r="C1831" s="57" t="s">
        <v>894</v>
      </c>
      <c r="D1831" s="58" t="s">
        <v>2315</v>
      </c>
      <c r="E1831" s="57" t="s">
        <v>39</v>
      </c>
      <c r="F1831" s="59">
        <v>4.0</v>
      </c>
      <c r="G1831" s="60">
        <v>117.0</v>
      </c>
      <c r="H1831" s="60">
        <v>468.0</v>
      </c>
      <c r="I1831" s="45"/>
      <c r="J1831" s="45"/>
    </row>
    <row r="1832" ht="30.0" customHeight="1">
      <c r="A1832" s="57" t="s">
        <v>898</v>
      </c>
      <c r="B1832" s="57" t="s">
        <v>2332</v>
      </c>
      <c r="C1832" s="57" t="s">
        <v>894</v>
      </c>
      <c r="D1832" s="58" t="s">
        <v>2333</v>
      </c>
      <c r="E1832" s="57" t="s">
        <v>39</v>
      </c>
      <c r="F1832" s="59">
        <v>1.0</v>
      </c>
      <c r="G1832" s="60">
        <v>679.49</v>
      </c>
      <c r="H1832" s="60">
        <v>679.49</v>
      </c>
      <c r="I1832" s="45"/>
      <c r="J1832" s="45"/>
    </row>
    <row r="1833" ht="30.0" customHeight="1">
      <c r="A1833" s="57" t="s">
        <v>898</v>
      </c>
      <c r="B1833" s="57" t="s">
        <v>2340</v>
      </c>
      <c r="C1833" s="57" t="s">
        <v>894</v>
      </c>
      <c r="D1833" s="58" t="s">
        <v>2341</v>
      </c>
      <c r="E1833" s="57" t="s">
        <v>39</v>
      </c>
      <c r="F1833" s="59">
        <v>1.0</v>
      </c>
      <c r="G1833" s="60">
        <v>598.95</v>
      </c>
      <c r="H1833" s="60">
        <v>598.95</v>
      </c>
      <c r="I1833" s="45"/>
      <c r="J1833" s="45"/>
    </row>
    <row r="1834" ht="30.0" customHeight="1">
      <c r="A1834" s="57" t="s">
        <v>898</v>
      </c>
      <c r="B1834" s="57" t="s">
        <v>2316</v>
      </c>
      <c r="C1834" s="57" t="s">
        <v>894</v>
      </c>
      <c r="D1834" s="58" t="s">
        <v>2317</v>
      </c>
      <c r="E1834" s="57" t="s">
        <v>39</v>
      </c>
      <c r="F1834" s="59">
        <v>2.0</v>
      </c>
      <c r="G1834" s="60">
        <v>109.81</v>
      </c>
      <c r="H1834" s="60">
        <v>219.62</v>
      </c>
      <c r="I1834" s="45"/>
      <c r="J1834" s="45"/>
    </row>
    <row r="1835" ht="30.0" customHeight="1">
      <c r="A1835" s="57" t="s">
        <v>898</v>
      </c>
      <c r="B1835" s="57" t="s">
        <v>2318</v>
      </c>
      <c r="C1835" s="57" t="s">
        <v>894</v>
      </c>
      <c r="D1835" s="58" t="s">
        <v>2319</v>
      </c>
      <c r="E1835" s="57" t="s">
        <v>39</v>
      </c>
      <c r="F1835" s="59">
        <v>8.0</v>
      </c>
      <c r="G1835" s="60">
        <v>89.62</v>
      </c>
      <c r="H1835" s="60">
        <v>716.96</v>
      </c>
      <c r="I1835" s="45"/>
      <c r="J1835" s="45"/>
    </row>
    <row r="1836" ht="30.0" customHeight="1">
      <c r="A1836" s="50"/>
      <c r="B1836" s="50"/>
      <c r="C1836" s="50"/>
      <c r="D1836" s="51"/>
      <c r="E1836" s="50"/>
      <c r="F1836" s="50"/>
      <c r="G1836" s="52"/>
      <c r="H1836" s="52"/>
      <c r="I1836" s="45"/>
      <c r="J1836" s="45"/>
    </row>
    <row r="1837" ht="30.0" customHeight="1">
      <c r="A1837" s="42" t="s">
        <v>2342</v>
      </c>
      <c r="B1837" s="42" t="s">
        <v>882</v>
      </c>
      <c r="C1837" s="42" t="s">
        <v>883</v>
      </c>
      <c r="D1837" s="43" t="s">
        <v>884</v>
      </c>
      <c r="E1837" s="42" t="s">
        <v>885</v>
      </c>
      <c r="F1837" s="42" t="s">
        <v>886</v>
      </c>
      <c r="G1837" s="44" t="s">
        <v>887</v>
      </c>
      <c r="H1837" s="44" t="s">
        <v>888</v>
      </c>
      <c r="I1837" s="45"/>
      <c r="J1837" s="45"/>
    </row>
    <row r="1838" ht="30.0" customHeight="1">
      <c r="A1838" s="53" t="s">
        <v>889</v>
      </c>
      <c r="B1838" s="53" t="s">
        <v>2343</v>
      </c>
      <c r="C1838" s="53" t="s">
        <v>944</v>
      </c>
      <c r="D1838" s="54" t="s">
        <v>787</v>
      </c>
      <c r="E1838" s="53" t="s">
        <v>39</v>
      </c>
      <c r="F1838" s="55"/>
      <c r="G1838" s="56"/>
      <c r="H1838" s="56">
        <v>1578.75</v>
      </c>
      <c r="I1838" s="61"/>
      <c r="J1838" s="61"/>
    </row>
    <row r="1839" ht="30.0" customHeight="1">
      <c r="A1839" s="57" t="s">
        <v>895</v>
      </c>
      <c r="B1839" s="57" t="s">
        <v>1758</v>
      </c>
      <c r="C1839" s="57" t="s">
        <v>894</v>
      </c>
      <c r="D1839" s="58" t="s">
        <v>1759</v>
      </c>
      <c r="E1839" s="57" t="s">
        <v>946</v>
      </c>
      <c r="F1839" s="59">
        <v>2.5</v>
      </c>
      <c r="G1839" s="60">
        <v>20.37</v>
      </c>
      <c r="H1839" s="60">
        <v>50.92</v>
      </c>
      <c r="I1839" s="45"/>
      <c r="J1839" s="45"/>
    </row>
    <row r="1840" ht="30.0" customHeight="1">
      <c r="A1840" s="57" t="s">
        <v>895</v>
      </c>
      <c r="B1840" s="57" t="s">
        <v>1730</v>
      </c>
      <c r="C1840" s="57" t="s">
        <v>894</v>
      </c>
      <c r="D1840" s="58" t="s">
        <v>1731</v>
      </c>
      <c r="E1840" s="57" t="s">
        <v>946</v>
      </c>
      <c r="F1840" s="59">
        <v>2.5</v>
      </c>
      <c r="G1840" s="60">
        <v>25.42</v>
      </c>
      <c r="H1840" s="60">
        <v>63.55</v>
      </c>
      <c r="I1840" s="45"/>
      <c r="J1840" s="45"/>
    </row>
    <row r="1841" ht="30.0" customHeight="1">
      <c r="A1841" s="57" t="s">
        <v>898</v>
      </c>
      <c r="B1841" s="57" t="s">
        <v>2344</v>
      </c>
      <c r="C1841" s="57" t="s">
        <v>894</v>
      </c>
      <c r="D1841" s="58" t="s">
        <v>2345</v>
      </c>
      <c r="E1841" s="57" t="s">
        <v>39</v>
      </c>
      <c r="F1841" s="59">
        <v>1.0</v>
      </c>
      <c r="G1841" s="60">
        <v>550.53</v>
      </c>
      <c r="H1841" s="60">
        <v>550.53</v>
      </c>
      <c r="I1841" s="45"/>
      <c r="J1841" s="45"/>
    </row>
    <row r="1842" ht="30.0" customHeight="1">
      <c r="A1842" s="57" t="s">
        <v>898</v>
      </c>
      <c r="B1842" s="57" t="s">
        <v>2314</v>
      </c>
      <c r="C1842" s="57" t="s">
        <v>894</v>
      </c>
      <c r="D1842" s="58" t="s">
        <v>2315</v>
      </c>
      <c r="E1842" s="57" t="s">
        <v>39</v>
      </c>
      <c r="F1842" s="59">
        <v>4.0</v>
      </c>
      <c r="G1842" s="60">
        <v>117.0</v>
      </c>
      <c r="H1842" s="60">
        <v>468.0</v>
      </c>
      <c r="I1842" s="45"/>
      <c r="J1842" s="45"/>
    </row>
    <row r="1843" ht="30.0" customHeight="1">
      <c r="A1843" s="57" t="s">
        <v>898</v>
      </c>
      <c r="B1843" s="57" t="s">
        <v>2316</v>
      </c>
      <c r="C1843" s="57" t="s">
        <v>894</v>
      </c>
      <c r="D1843" s="58" t="s">
        <v>2317</v>
      </c>
      <c r="E1843" s="57" t="s">
        <v>39</v>
      </c>
      <c r="F1843" s="59">
        <v>2.0</v>
      </c>
      <c r="G1843" s="60">
        <v>109.81</v>
      </c>
      <c r="H1843" s="60">
        <v>219.62</v>
      </c>
      <c r="I1843" s="45"/>
      <c r="J1843" s="45"/>
    </row>
    <row r="1844" ht="30.0" customHeight="1">
      <c r="A1844" s="57" t="s">
        <v>898</v>
      </c>
      <c r="B1844" s="57" t="s">
        <v>2318</v>
      </c>
      <c r="C1844" s="57" t="s">
        <v>894</v>
      </c>
      <c r="D1844" s="58" t="s">
        <v>2319</v>
      </c>
      <c r="E1844" s="57" t="s">
        <v>39</v>
      </c>
      <c r="F1844" s="59">
        <v>2.0</v>
      </c>
      <c r="G1844" s="60">
        <v>89.62</v>
      </c>
      <c r="H1844" s="60">
        <v>179.24</v>
      </c>
      <c r="I1844" s="45"/>
      <c r="J1844" s="45"/>
    </row>
    <row r="1845" ht="30.0" customHeight="1">
      <c r="A1845" s="57" t="s">
        <v>898</v>
      </c>
      <c r="B1845" s="57" t="s">
        <v>2326</v>
      </c>
      <c r="C1845" s="57" t="s">
        <v>894</v>
      </c>
      <c r="D1845" s="58" t="s">
        <v>2327</v>
      </c>
      <c r="E1845" s="57" t="s">
        <v>39</v>
      </c>
      <c r="F1845" s="59">
        <v>3.0</v>
      </c>
      <c r="G1845" s="60">
        <v>15.63</v>
      </c>
      <c r="H1845" s="60">
        <v>46.89</v>
      </c>
      <c r="I1845" s="45"/>
      <c r="J1845" s="45"/>
    </row>
    <row r="1846" ht="30.0" customHeight="1">
      <c r="A1846" s="50"/>
      <c r="B1846" s="50"/>
      <c r="C1846" s="50"/>
      <c r="D1846" s="51"/>
      <c r="E1846" s="50"/>
      <c r="F1846" s="50"/>
      <c r="G1846" s="52"/>
      <c r="H1846" s="52"/>
      <c r="I1846" s="45"/>
      <c r="J1846" s="45"/>
    </row>
    <row r="1847" ht="30.0" customHeight="1">
      <c r="A1847" s="42" t="s">
        <v>2346</v>
      </c>
      <c r="B1847" s="42" t="s">
        <v>882</v>
      </c>
      <c r="C1847" s="42" t="s">
        <v>883</v>
      </c>
      <c r="D1847" s="43" t="s">
        <v>884</v>
      </c>
      <c r="E1847" s="42" t="s">
        <v>885</v>
      </c>
      <c r="F1847" s="42" t="s">
        <v>886</v>
      </c>
      <c r="G1847" s="44" t="s">
        <v>887</v>
      </c>
      <c r="H1847" s="44" t="s">
        <v>888</v>
      </c>
      <c r="I1847" s="45"/>
      <c r="J1847" s="45"/>
    </row>
    <row r="1848" ht="30.0" customHeight="1">
      <c r="A1848" s="53" t="s">
        <v>889</v>
      </c>
      <c r="B1848" s="53" t="s">
        <v>2347</v>
      </c>
      <c r="C1848" s="53" t="s">
        <v>944</v>
      </c>
      <c r="D1848" s="54" t="s">
        <v>792</v>
      </c>
      <c r="E1848" s="53" t="s">
        <v>39</v>
      </c>
      <c r="F1848" s="55"/>
      <c r="G1848" s="56"/>
      <c r="H1848" s="56">
        <v>168.69</v>
      </c>
      <c r="I1848" s="61"/>
      <c r="J1848" s="61"/>
    </row>
    <row r="1849" ht="30.0" customHeight="1">
      <c r="A1849" s="57" t="s">
        <v>895</v>
      </c>
      <c r="B1849" s="57" t="s">
        <v>2348</v>
      </c>
      <c r="C1849" s="57" t="s">
        <v>891</v>
      </c>
      <c r="D1849" s="58" t="s">
        <v>2349</v>
      </c>
      <c r="E1849" s="57" t="s">
        <v>1213</v>
      </c>
      <c r="F1849" s="59">
        <v>1.0</v>
      </c>
      <c r="G1849" s="60">
        <v>168.69</v>
      </c>
      <c r="H1849" s="60">
        <v>168.69</v>
      </c>
      <c r="I1849" s="45"/>
      <c r="J1849" s="45"/>
    </row>
    <row r="1850" ht="30.0" customHeight="1">
      <c r="A1850" s="50"/>
      <c r="B1850" s="50"/>
      <c r="C1850" s="50"/>
      <c r="D1850" s="51"/>
      <c r="E1850" s="50"/>
      <c r="F1850" s="50"/>
      <c r="G1850" s="52"/>
      <c r="H1850" s="52"/>
      <c r="I1850" s="45"/>
      <c r="J1850" s="45"/>
    </row>
    <row r="1851" ht="30.0" customHeight="1">
      <c r="A1851" s="42" t="s">
        <v>2350</v>
      </c>
      <c r="B1851" s="42" t="s">
        <v>882</v>
      </c>
      <c r="C1851" s="42" t="s">
        <v>883</v>
      </c>
      <c r="D1851" s="43" t="s">
        <v>884</v>
      </c>
      <c r="E1851" s="42" t="s">
        <v>885</v>
      </c>
      <c r="F1851" s="42" t="s">
        <v>886</v>
      </c>
      <c r="G1851" s="44" t="s">
        <v>887</v>
      </c>
      <c r="H1851" s="44" t="s">
        <v>888</v>
      </c>
      <c r="I1851" s="45"/>
      <c r="J1851" s="45"/>
    </row>
    <row r="1852" ht="30.0" customHeight="1">
      <c r="A1852" s="53" t="s">
        <v>889</v>
      </c>
      <c r="B1852" s="53" t="s">
        <v>2351</v>
      </c>
      <c r="C1852" s="53" t="s">
        <v>944</v>
      </c>
      <c r="D1852" s="54" t="s">
        <v>795</v>
      </c>
      <c r="E1852" s="53" t="s">
        <v>39</v>
      </c>
      <c r="F1852" s="55"/>
      <c r="G1852" s="56"/>
      <c r="H1852" s="56">
        <v>237.18</v>
      </c>
      <c r="I1852" s="61"/>
      <c r="J1852" s="61"/>
    </row>
    <row r="1853" ht="30.0" customHeight="1">
      <c r="A1853" s="57" t="s">
        <v>895</v>
      </c>
      <c r="B1853" s="57" t="s">
        <v>2352</v>
      </c>
      <c r="C1853" s="57" t="s">
        <v>891</v>
      </c>
      <c r="D1853" s="58" t="s">
        <v>2353</v>
      </c>
      <c r="E1853" s="57" t="s">
        <v>1213</v>
      </c>
      <c r="F1853" s="59">
        <v>1.0</v>
      </c>
      <c r="G1853" s="60">
        <v>237.18</v>
      </c>
      <c r="H1853" s="60">
        <v>237.18</v>
      </c>
      <c r="I1853" s="45"/>
      <c r="J1853" s="45"/>
    </row>
    <row r="1854" ht="30.0" customHeight="1">
      <c r="A1854" s="50"/>
      <c r="B1854" s="50"/>
      <c r="C1854" s="50"/>
      <c r="D1854" s="51"/>
      <c r="E1854" s="50"/>
      <c r="F1854" s="50"/>
      <c r="G1854" s="52"/>
      <c r="H1854" s="52"/>
      <c r="I1854" s="45"/>
      <c r="J1854" s="45"/>
    </row>
    <row r="1855" ht="30.0" customHeight="1">
      <c r="A1855" s="42" t="s">
        <v>2354</v>
      </c>
      <c r="B1855" s="42" t="s">
        <v>882</v>
      </c>
      <c r="C1855" s="42" t="s">
        <v>883</v>
      </c>
      <c r="D1855" s="43" t="s">
        <v>884</v>
      </c>
      <c r="E1855" s="42" t="s">
        <v>885</v>
      </c>
      <c r="F1855" s="42" t="s">
        <v>886</v>
      </c>
      <c r="G1855" s="44" t="s">
        <v>887</v>
      </c>
      <c r="H1855" s="44" t="s">
        <v>888</v>
      </c>
      <c r="I1855" s="45"/>
      <c r="J1855" s="45"/>
    </row>
    <row r="1856" ht="30.0" customHeight="1">
      <c r="A1856" s="53" t="s">
        <v>889</v>
      </c>
      <c r="B1856" s="53" t="s">
        <v>2355</v>
      </c>
      <c r="C1856" s="53" t="s">
        <v>944</v>
      </c>
      <c r="D1856" s="54" t="s">
        <v>798</v>
      </c>
      <c r="E1856" s="53" t="s">
        <v>39</v>
      </c>
      <c r="F1856" s="55"/>
      <c r="G1856" s="56"/>
      <c r="H1856" s="56">
        <v>56.6</v>
      </c>
      <c r="I1856" s="61"/>
      <c r="J1856" s="61"/>
    </row>
    <row r="1857" ht="30.0" customHeight="1">
      <c r="A1857" s="57" t="s">
        <v>895</v>
      </c>
      <c r="B1857" s="57" t="s">
        <v>2356</v>
      </c>
      <c r="C1857" s="57" t="s">
        <v>891</v>
      </c>
      <c r="D1857" s="58" t="s">
        <v>2357</v>
      </c>
      <c r="E1857" s="57" t="s">
        <v>1213</v>
      </c>
      <c r="F1857" s="59">
        <v>1.0</v>
      </c>
      <c r="G1857" s="60">
        <v>56.6</v>
      </c>
      <c r="H1857" s="60">
        <v>56.6</v>
      </c>
      <c r="I1857" s="45"/>
      <c r="J1857" s="45"/>
    </row>
    <row r="1858" ht="30.0" customHeight="1">
      <c r="A1858" s="50"/>
      <c r="B1858" s="50"/>
      <c r="C1858" s="50"/>
      <c r="D1858" s="51"/>
      <c r="E1858" s="50"/>
      <c r="F1858" s="50"/>
      <c r="G1858" s="52"/>
      <c r="H1858" s="52"/>
      <c r="I1858" s="45"/>
      <c r="J1858" s="45"/>
    </row>
    <row r="1859" ht="30.0" customHeight="1">
      <c r="A1859" s="42" t="s">
        <v>2358</v>
      </c>
      <c r="B1859" s="42" t="s">
        <v>882</v>
      </c>
      <c r="C1859" s="42" t="s">
        <v>883</v>
      </c>
      <c r="D1859" s="43" t="s">
        <v>884</v>
      </c>
      <c r="E1859" s="42" t="s">
        <v>885</v>
      </c>
      <c r="F1859" s="42" t="s">
        <v>886</v>
      </c>
      <c r="G1859" s="44" t="s">
        <v>887</v>
      </c>
      <c r="H1859" s="44" t="s">
        <v>888</v>
      </c>
      <c r="I1859" s="45"/>
      <c r="J1859" s="45"/>
    </row>
    <row r="1860" ht="30.0" customHeight="1">
      <c r="A1860" s="53" t="s">
        <v>889</v>
      </c>
      <c r="B1860" s="53" t="s">
        <v>2359</v>
      </c>
      <c r="C1860" s="53" t="s">
        <v>944</v>
      </c>
      <c r="D1860" s="54" t="s">
        <v>801</v>
      </c>
      <c r="E1860" s="53" t="s">
        <v>39</v>
      </c>
      <c r="F1860" s="55"/>
      <c r="G1860" s="56"/>
      <c r="H1860" s="56">
        <v>2770.89</v>
      </c>
      <c r="I1860" s="61"/>
      <c r="J1860" s="61"/>
    </row>
    <row r="1861" ht="30.0" customHeight="1">
      <c r="A1861" s="57" t="s">
        <v>895</v>
      </c>
      <c r="B1861" s="57" t="s">
        <v>1758</v>
      </c>
      <c r="C1861" s="57" t="s">
        <v>894</v>
      </c>
      <c r="D1861" s="58" t="s">
        <v>1759</v>
      </c>
      <c r="E1861" s="57" t="s">
        <v>946</v>
      </c>
      <c r="F1861" s="59">
        <v>0.5</v>
      </c>
      <c r="G1861" s="60">
        <v>20.37</v>
      </c>
      <c r="H1861" s="60">
        <v>10.18</v>
      </c>
      <c r="I1861" s="45"/>
      <c r="J1861" s="45"/>
    </row>
    <row r="1862" ht="30.0" customHeight="1">
      <c r="A1862" s="57" t="s">
        <v>895</v>
      </c>
      <c r="B1862" s="57" t="s">
        <v>1730</v>
      </c>
      <c r="C1862" s="57" t="s">
        <v>894</v>
      </c>
      <c r="D1862" s="58" t="s">
        <v>1731</v>
      </c>
      <c r="E1862" s="57" t="s">
        <v>946</v>
      </c>
      <c r="F1862" s="59">
        <v>0.5</v>
      </c>
      <c r="G1862" s="60">
        <v>25.42</v>
      </c>
      <c r="H1862" s="60">
        <v>12.71</v>
      </c>
      <c r="I1862" s="45"/>
      <c r="J1862" s="45"/>
    </row>
    <row r="1863" ht="30.0" customHeight="1">
      <c r="A1863" s="57" t="s">
        <v>898</v>
      </c>
      <c r="B1863" s="57" t="s">
        <v>2360</v>
      </c>
      <c r="C1863" s="57" t="s">
        <v>944</v>
      </c>
      <c r="D1863" s="58" t="s">
        <v>2361</v>
      </c>
      <c r="E1863" s="57" t="s">
        <v>39</v>
      </c>
      <c r="F1863" s="59">
        <v>1.0</v>
      </c>
      <c r="G1863" s="60">
        <v>2748.0</v>
      </c>
      <c r="H1863" s="60">
        <v>2748.0</v>
      </c>
      <c r="I1863" s="45"/>
      <c r="J1863" s="45"/>
    </row>
    <row r="1864" ht="30.0" customHeight="1">
      <c r="A1864" s="50"/>
      <c r="B1864" s="50"/>
      <c r="C1864" s="50"/>
      <c r="D1864" s="51"/>
      <c r="E1864" s="50"/>
      <c r="F1864" s="50"/>
      <c r="G1864" s="52"/>
      <c r="H1864" s="52"/>
      <c r="I1864" s="45"/>
      <c r="J1864" s="45"/>
    </row>
    <row r="1865" ht="30.0" customHeight="1">
      <c r="A1865" s="42" t="s">
        <v>2362</v>
      </c>
      <c r="B1865" s="42" t="s">
        <v>882</v>
      </c>
      <c r="C1865" s="42" t="s">
        <v>883</v>
      </c>
      <c r="D1865" s="43" t="s">
        <v>884</v>
      </c>
      <c r="E1865" s="42" t="s">
        <v>885</v>
      </c>
      <c r="F1865" s="42" t="s">
        <v>886</v>
      </c>
      <c r="G1865" s="44" t="s">
        <v>887</v>
      </c>
      <c r="H1865" s="44" t="s">
        <v>888</v>
      </c>
      <c r="I1865" s="45"/>
      <c r="J1865" s="45"/>
    </row>
    <row r="1866" ht="30.0" customHeight="1">
      <c r="A1866" s="53" t="s">
        <v>889</v>
      </c>
      <c r="B1866" s="53" t="s">
        <v>2363</v>
      </c>
      <c r="C1866" s="53" t="s">
        <v>894</v>
      </c>
      <c r="D1866" s="54" t="s">
        <v>2364</v>
      </c>
      <c r="E1866" s="53" t="s">
        <v>39</v>
      </c>
      <c r="F1866" s="55"/>
      <c r="G1866" s="56"/>
      <c r="H1866" s="56">
        <v>40.2</v>
      </c>
      <c r="I1866" s="61"/>
      <c r="J1866" s="61"/>
    </row>
    <row r="1867" ht="30.0" customHeight="1">
      <c r="A1867" s="57" t="s">
        <v>895</v>
      </c>
      <c r="B1867" s="57" t="s">
        <v>1730</v>
      </c>
      <c r="C1867" s="57" t="s">
        <v>894</v>
      </c>
      <c r="D1867" s="58" t="s">
        <v>1731</v>
      </c>
      <c r="E1867" s="57" t="s">
        <v>946</v>
      </c>
      <c r="F1867" s="59">
        <v>0.0168</v>
      </c>
      <c r="G1867" s="60">
        <v>25.42</v>
      </c>
      <c r="H1867" s="60">
        <v>0.42</v>
      </c>
      <c r="I1867" s="45"/>
      <c r="J1867" s="45"/>
    </row>
    <row r="1868" ht="30.0" customHeight="1">
      <c r="A1868" s="57" t="s">
        <v>895</v>
      </c>
      <c r="B1868" s="57" t="s">
        <v>1758</v>
      </c>
      <c r="C1868" s="57" t="s">
        <v>894</v>
      </c>
      <c r="D1868" s="58" t="s">
        <v>1759</v>
      </c>
      <c r="E1868" s="57" t="s">
        <v>946</v>
      </c>
      <c r="F1868" s="59">
        <v>0.0168</v>
      </c>
      <c r="G1868" s="60">
        <v>20.37</v>
      </c>
      <c r="H1868" s="60">
        <v>0.34</v>
      </c>
      <c r="I1868" s="45"/>
      <c r="J1868" s="45"/>
    </row>
    <row r="1869" ht="30.0" customHeight="1">
      <c r="A1869" s="57" t="s">
        <v>898</v>
      </c>
      <c r="B1869" s="57" t="s">
        <v>2289</v>
      </c>
      <c r="C1869" s="57" t="s">
        <v>894</v>
      </c>
      <c r="D1869" s="58" t="s">
        <v>2290</v>
      </c>
      <c r="E1869" s="57" t="s">
        <v>39</v>
      </c>
      <c r="F1869" s="59">
        <v>0.021</v>
      </c>
      <c r="G1869" s="60">
        <v>3.7</v>
      </c>
      <c r="H1869" s="60">
        <v>0.07</v>
      </c>
      <c r="I1869" s="45"/>
      <c r="J1869" s="45"/>
    </row>
    <row r="1870" ht="30.0" customHeight="1">
      <c r="A1870" s="57" t="s">
        <v>898</v>
      </c>
      <c r="B1870" s="57" t="s">
        <v>2365</v>
      </c>
      <c r="C1870" s="57" t="s">
        <v>894</v>
      </c>
      <c r="D1870" s="58" t="s">
        <v>2366</v>
      </c>
      <c r="E1870" s="57" t="s">
        <v>39</v>
      </c>
      <c r="F1870" s="59">
        <v>1.0</v>
      </c>
      <c r="G1870" s="60">
        <v>39.37</v>
      </c>
      <c r="H1870" s="60">
        <v>39.37</v>
      </c>
      <c r="I1870" s="45"/>
      <c r="J1870" s="45"/>
    </row>
    <row r="1871" ht="30.0" customHeight="1">
      <c r="A1871" s="50"/>
      <c r="B1871" s="50"/>
      <c r="C1871" s="50"/>
      <c r="D1871" s="51"/>
      <c r="E1871" s="50"/>
      <c r="F1871" s="50"/>
      <c r="G1871" s="52"/>
      <c r="H1871" s="52"/>
      <c r="I1871" s="45"/>
      <c r="J1871" s="45"/>
    </row>
    <row r="1872" ht="30.0" customHeight="1">
      <c r="A1872" s="42" t="s">
        <v>2367</v>
      </c>
      <c r="B1872" s="42" t="s">
        <v>882</v>
      </c>
      <c r="C1872" s="42" t="s">
        <v>883</v>
      </c>
      <c r="D1872" s="43" t="s">
        <v>884</v>
      </c>
      <c r="E1872" s="42" t="s">
        <v>885</v>
      </c>
      <c r="F1872" s="42" t="s">
        <v>886</v>
      </c>
      <c r="G1872" s="44" t="s">
        <v>887</v>
      </c>
      <c r="H1872" s="44" t="s">
        <v>888</v>
      </c>
      <c r="I1872" s="45"/>
      <c r="J1872" s="45"/>
    </row>
    <row r="1873" ht="30.0" customHeight="1">
      <c r="A1873" s="53" t="s">
        <v>889</v>
      </c>
      <c r="B1873" s="53" t="s">
        <v>2368</v>
      </c>
      <c r="C1873" s="53" t="s">
        <v>944</v>
      </c>
      <c r="D1873" s="54" t="s">
        <v>807</v>
      </c>
      <c r="E1873" s="53" t="s">
        <v>39</v>
      </c>
      <c r="F1873" s="55"/>
      <c r="G1873" s="56"/>
      <c r="H1873" s="56">
        <v>49.1</v>
      </c>
      <c r="I1873" s="61"/>
      <c r="J1873" s="61"/>
    </row>
    <row r="1874" ht="30.0" customHeight="1">
      <c r="A1874" s="57" t="s">
        <v>895</v>
      </c>
      <c r="B1874" s="57" t="s">
        <v>1758</v>
      </c>
      <c r="C1874" s="57" t="s">
        <v>894</v>
      </c>
      <c r="D1874" s="58" t="s">
        <v>1759</v>
      </c>
      <c r="E1874" s="57" t="s">
        <v>946</v>
      </c>
      <c r="F1874" s="59">
        <v>0.16</v>
      </c>
      <c r="G1874" s="60">
        <v>20.37</v>
      </c>
      <c r="H1874" s="60">
        <v>3.25</v>
      </c>
      <c r="I1874" s="45"/>
      <c r="J1874" s="45"/>
    </row>
    <row r="1875" ht="30.0" customHeight="1">
      <c r="A1875" s="57" t="s">
        <v>895</v>
      </c>
      <c r="B1875" s="57" t="s">
        <v>1730</v>
      </c>
      <c r="C1875" s="57" t="s">
        <v>894</v>
      </c>
      <c r="D1875" s="58" t="s">
        <v>1731</v>
      </c>
      <c r="E1875" s="57" t="s">
        <v>946</v>
      </c>
      <c r="F1875" s="59">
        <v>0.16</v>
      </c>
      <c r="G1875" s="60">
        <v>25.42</v>
      </c>
      <c r="H1875" s="60">
        <v>4.06</v>
      </c>
      <c r="I1875" s="45"/>
      <c r="J1875" s="45"/>
    </row>
    <row r="1876" ht="30.0" customHeight="1">
      <c r="A1876" s="57" t="s">
        <v>898</v>
      </c>
      <c r="B1876" s="57" t="s">
        <v>2369</v>
      </c>
      <c r="C1876" s="57" t="s">
        <v>894</v>
      </c>
      <c r="D1876" s="58" t="s">
        <v>2370</v>
      </c>
      <c r="E1876" s="57" t="s">
        <v>39</v>
      </c>
      <c r="F1876" s="59">
        <v>1.0</v>
      </c>
      <c r="G1876" s="60">
        <v>18.48</v>
      </c>
      <c r="H1876" s="60">
        <v>18.48</v>
      </c>
      <c r="I1876" s="45"/>
      <c r="J1876" s="45"/>
    </row>
    <row r="1877" ht="30.0" customHeight="1">
      <c r="A1877" s="57" t="s">
        <v>898</v>
      </c>
      <c r="B1877" s="57" t="s">
        <v>2371</v>
      </c>
      <c r="C1877" s="57" t="s">
        <v>894</v>
      </c>
      <c r="D1877" s="58" t="s">
        <v>2372</v>
      </c>
      <c r="E1877" s="57" t="s">
        <v>39</v>
      </c>
      <c r="F1877" s="59">
        <v>1.0</v>
      </c>
      <c r="G1877" s="60">
        <v>3.71</v>
      </c>
      <c r="H1877" s="60">
        <v>3.71</v>
      </c>
      <c r="I1877" s="45"/>
      <c r="J1877" s="45"/>
    </row>
    <row r="1878" ht="30.0" customHeight="1">
      <c r="A1878" s="57" t="s">
        <v>898</v>
      </c>
      <c r="B1878" s="57" t="s">
        <v>2373</v>
      </c>
      <c r="C1878" s="57" t="s">
        <v>894</v>
      </c>
      <c r="D1878" s="58" t="s">
        <v>2374</v>
      </c>
      <c r="E1878" s="57" t="s">
        <v>39</v>
      </c>
      <c r="F1878" s="59">
        <v>1.0</v>
      </c>
      <c r="G1878" s="60">
        <v>2.36</v>
      </c>
      <c r="H1878" s="60">
        <v>2.36</v>
      </c>
      <c r="I1878" s="45"/>
      <c r="J1878" s="45"/>
    </row>
    <row r="1879" ht="30.0" customHeight="1">
      <c r="A1879" s="57" t="s">
        <v>898</v>
      </c>
      <c r="B1879" s="57" t="s">
        <v>2375</v>
      </c>
      <c r="C1879" s="57" t="s">
        <v>894</v>
      </c>
      <c r="D1879" s="58" t="s">
        <v>2376</v>
      </c>
      <c r="E1879" s="57" t="s">
        <v>39</v>
      </c>
      <c r="F1879" s="59">
        <v>1.0</v>
      </c>
      <c r="G1879" s="60">
        <v>17.24</v>
      </c>
      <c r="H1879" s="60">
        <v>17.24</v>
      </c>
      <c r="I1879" s="45"/>
      <c r="J1879" s="45"/>
    </row>
    <row r="1880" ht="30.0" customHeight="1">
      <c r="A1880" s="50"/>
      <c r="B1880" s="50"/>
      <c r="C1880" s="50"/>
      <c r="D1880" s="51"/>
      <c r="E1880" s="50"/>
      <c r="F1880" s="50"/>
      <c r="G1880" s="52"/>
      <c r="H1880" s="52"/>
      <c r="I1880" s="45"/>
      <c r="J1880" s="45"/>
    </row>
    <row r="1881" ht="30.0" customHeight="1">
      <c r="A1881" s="42" t="s">
        <v>2377</v>
      </c>
      <c r="B1881" s="42" t="s">
        <v>882</v>
      </c>
      <c r="C1881" s="42" t="s">
        <v>883</v>
      </c>
      <c r="D1881" s="43" t="s">
        <v>884</v>
      </c>
      <c r="E1881" s="42" t="s">
        <v>885</v>
      </c>
      <c r="F1881" s="42" t="s">
        <v>886</v>
      </c>
      <c r="G1881" s="44" t="s">
        <v>887</v>
      </c>
      <c r="H1881" s="44" t="s">
        <v>888</v>
      </c>
      <c r="I1881" s="45"/>
      <c r="J1881" s="45"/>
    </row>
    <row r="1882" ht="30.0" customHeight="1">
      <c r="A1882" s="53" t="s">
        <v>889</v>
      </c>
      <c r="B1882" s="53" t="s">
        <v>2378</v>
      </c>
      <c r="C1882" s="53" t="s">
        <v>944</v>
      </c>
      <c r="D1882" s="54" t="s">
        <v>810</v>
      </c>
      <c r="E1882" s="53" t="s">
        <v>39</v>
      </c>
      <c r="F1882" s="55"/>
      <c r="G1882" s="56"/>
      <c r="H1882" s="56">
        <v>50.27</v>
      </c>
      <c r="I1882" s="61"/>
      <c r="J1882" s="61"/>
    </row>
    <row r="1883" ht="30.0" customHeight="1">
      <c r="A1883" s="57" t="s">
        <v>895</v>
      </c>
      <c r="B1883" s="57" t="s">
        <v>1758</v>
      </c>
      <c r="C1883" s="57" t="s">
        <v>894</v>
      </c>
      <c r="D1883" s="58" t="s">
        <v>1759</v>
      </c>
      <c r="E1883" s="57" t="s">
        <v>946</v>
      </c>
      <c r="F1883" s="59">
        <v>0.16</v>
      </c>
      <c r="G1883" s="60">
        <v>20.37</v>
      </c>
      <c r="H1883" s="60">
        <v>3.25</v>
      </c>
      <c r="I1883" s="45"/>
      <c r="J1883" s="45"/>
    </row>
    <row r="1884" ht="30.0" customHeight="1">
      <c r="A1884" s="57" t="s">
        <v>895</v>
      </c>
      <c r="B1884" s="57" t="s">
        <v>1730</v>
      </c>
      <c r="C1884" s="57" t="s">
        <v>894</v>
      </c>
      <c r="D1884" s="58" t="s">
        <v>1731</v>
      </c>
      <c r="E1884" s="57" t="s">
        <v>946</v>
      </c>
      <c r="F1884" s="59">
        <v>0.16</v>
      </c>
      <c r="G1884" s="60">
        <v>25.42</v>
      </c>
      <c r="H1884" s="60">
        <v>4.06</v>
      </c>
      <c r="I1884" s="45"/>
      <c r="J1884" s="45"/>
    </row>
    <row r="1885" ht="30.0" customHeight="1">
      <c r="A1885" s="57" t="s">
        <v>898</v>
      </c>
      <c r="B1885" s="57" t="s">
        <v>2369</v>
      </c>
      <c r="C1885" s="57" t="s">
        <v>894</v>
      </c>
      <c r="D1885" s="58" t="s">
        <v>2370</v>
      </c>
      <c r="E1885" s="57" t="s">
        <v>39</v>
      </c>
      <c r="F1885" s="59">
        <v>1.0</v>
      </c>
      <c r="G1885" s="60">
        <v>18.48</v>
      </c>
      <c r="H1885" s="60">
        <v>18.48</v>
      </c>
      <c r="I1885" s="45"/>
      <c r="J1885" s="45"/>
    </row>
    <row r="1886" ht="30.0" customHeight="1">
      <c r="A1886" s="57" t="s">
        <v>898</v>
      </c>
      <c r="B1886" s="57" t="s">
        <v>2371</v>
      </c>
      <c r="C1886" s="57" t="s">
        <v>894</v>
      </c>
      <c r="D1886" s="58" t="s">
        <v>2372</v>
      </c>
      <c r="E1886" s="57" t="s">
        <v>39</v>
      </c>
      <c r="F1886" s="59">
        <v>1.0</v>
      </c>
      <c r="G1886" s="60">
        <v>3.71</v>
      </c>
      <c r="H1886" s="60">
        <v>3.71</v>
      </c>
      <c r="I1886" s="45"/>
      <c r="J1886" s="45"/>
    </row>
    <row r="1887" ht="30.0" customHeight="1">
      <c r="A1887" s="57" t="s">
        <v>898</v>
      </c>
      <c r="B1887" s="57" t="s">
        <v>2373</v>
      </c>
      <c r="C1887" s="57" t="s">
        <v>894</v>
      </c>
      <c r="D1887" s="58" t="s">
        <v>2374</v>
      </c>
      <c r="E1887" s="57" t="s">
        <v>39</v>
      </c>
      <c r="F1887" s="59">
        <v>1.0</v>
      </c>
      <c r="G1887" s="60">
        <v>2.36</v>
      </c>
      <c r="H1887" s="60">
        <v>2.36</v>
      </c>
      <c r="I1887" s="45"/>
      <c r="J1887" s="45"/>
    </row>
    <row r="1888" ht="30.0" customHeight="1">
      <c r="A1888" s="57" t="s">
        <v>898</v>
      </c>
      <c r="B1888" s="57" t="s">
        <v>2379</v>
      </c>
      <c r="C1888" s="57" t="s">
        <v>894</v>
      </c>
      <c r="D1888" s="58" t="s">
        <v>2380</v>
      </c>
      <c r="E1888" s="57" t="s">
        <v>39</v>
      </c>
      <c r="F1888" s="59">
        <v>1.0</v>
      </c>
      <c r="G1888" s="60">
        <v>18.41</v>
      </c>
      <c r="H1888" s="60">
        <v>18.41</v>
      </c>
      <c r="I1888" s="45"/>
      <c r="J1888" s="45"/>
    </row>
    <row r="1889" ht="30.0" customHeight="1">
      <c r="A1889" s="50"/>
      <c r="B1889" s="50"/>
      <c r="C1889" s="50"/>
      <c r="D1889" s="51"/>
      <c r="E1889" s="50"/>
      <c r="F1889" s="50"/>
      <c r="G1889" s="52"/>
      <c r="H1889" s="52"/>
      <c r="I1889" s="45"/>
      <c r="J1889" s="45"/>
    </row>
    <row r="1890" ht="30.0" customHeight="1">
      <c r="A1890" s="42" t="s">
        <v>2381</v>
      </c>
      <c r="B1890" s="42" t="s">
        <v>882</v>
      </c>
      <c r="C1890" s="42" t="s">
        <v>883</v>
      </c>
      <c r="D1890" s="43" t="s">
        <v>884</v>
      </c>
      <c r="E1890" s="42" t="s">
        <v>885</v>
      </c>
      <c r="F1890" s="42" t="s">
        <v>886</v>
      </c>
      <c r="G1890" s="44" t="s">
        <v>887</v>
      </c>
      <c r="H1890" s="44" t="s">
        <v>888</v>
      </c>
      <c r="I1890" s="45"/>
      <c r="J1890" s="45"/>
    </row>
    <row r="1891" ht="30.0" customHeight="1">
      <c r="A1891" s="53" t="s">
        <v>889</v>
      </c>
      <c r="B1891" s="53" t="s">
        <v>2382</v>
      </c>
      <c r="C1891" s="53" t="s">
        <v>944</v>
      </c>
      <c r="D1891" s="54" t="s">
        <v>813</v>
      </c>
      <c r="E1891" s="53" t="s">
        <v>39</v>
      </c>
      <c r="F1891" s="55"/>
      <c r="G1891" s="56"/>
      <c r="H1891" s="56">
        <v>40.53</v>
      </c>
      <c r="I1891" s="61"/>
      <c r="J1891" s="61"/>
    </row>
    <row r="1892" ht="30.0" customHeight="1">
      <c r="A1892" s="57" t="s">
        <v>895</v>
      </c>
      <c r="B1892" s="57" t="s">
        <v>1758</v>
      </c>
      <c r="C1892" s="57" t="s">
        <v>894</v>
      </c>
      <c r="D1892" s="58" t="s">
        <v>1759</v>
      </c>
      <c r="E1892" s="57" t="s">
        <v>946</v>
      </c>
      <c r="F1892" s="59">
        <v>0.16</v>
      </c>
      <c r="G1892" s="60">
        <v>20.37</v>
      </c>
      <c r="H1892" s="60">
        <v>3.25</v>
      </c>
      <c r="I1892" s="45"/>
      <c r="J1892" s="45"/>
    </row>
    <row r="1893" ht="30.0" customHeight="1">
      <c r="A1893" s="57" t="s">
        <v>895</v>
      </c>
      <c r="B1893" s="57" t="s">
        <v>1730</v>
      </c>
      <c r="C1893" s="57" t="s">
        <v>894</v>
      </c>
      <c r="D1893" s="58" t="s">
        <v>1731</v>
      </c>
      <c r="E1893" s="57" t="s">
        <v>946</v>
      </c>
      <c r="F1893" s="59">
        <v>0.16</v>
      </c>
      <c r="G1893" s="60">
        <v>25.42</v>
      </c>
      <c r="H1893" s="60">
        <v>4.06</v>
      </c>
      <c r="I1893" s="45"/>
      <c r="J1893" s="45"/>
    </row>
    <row r="1894" ht="30.0" customHeight="1">
      <c r="A1894" s="57" t="s">
        <v>898</v>
      </c>
      <c r="B1894" s="57" t="s">
        <v>2369</v>
      </c>
      <c r="C1894" s="57" t="s">
        <v>894</v>
      </c>
      <c r="D1894" s="58" t="s">
        <v>2370</v>
      </c>
      <c r="E1894" s="57" t="s">
        <v>39</v>
      </c>
      <c r="F1894" s="59">
        <v>1.0</v>
      </c>
      <c r="G1894" s="60">
        <v>18.48</v>
      </c>
      <c r="H1894" s="60">
        <v>18.48</v>
      </c>
      <c r="I1894" s="45"/>
      <c r="J1894" s="45"/>
    </row>
    <row r="1895" ht="30.0" customHeight="1">
      <c r="A1895" s="57" t="s">
        <v>898</v>
      </c>
      <c r="B1895" s="57" t="s">
        <v>2371</v>
      </c>
      <c r="C1895" s="57" t="s">
        <v>894</v>
      </c>
      <c r="D1895" s="58" t="s">
        <v>2372</v>
      </c>
      <c r="E1895" s="57" t="s">
        <v>39</v>
      </c>
      <c r="F1895" s="59">
        <v>1.0</v>
      </c>
      <c r="G1895" s="60">
        <v>3.71</v>
      </c>
      <c r="H1895" s="60">
        <v>3.71</v>
      </c>
      <c r="I1895" s="45"/>
      <c r="J1895" s="45"/>
    </row>
    <row r="1896" ht="30.0" customHeight="1">
      <c r="A1896" s="57" t="s">
        <v>898</v>
      </c>
      <c r="B1896" s="57" t="s">
        <v>2373</v>
      </c>
      <c r="C1896" s="57" t="s">
        <v>894</v>
      </c>
      <c r="D1896" s="58" t="s">
        <v>2374</v>
      </c>
      <c r="E1896" s="57" t="s">
        <v>39</v>
      </c>
      <c r="F1896" s="59">
        <v>1.0</v>
      </c>
      <c r="G1896" s="60">
        <v>2.36</v>
      </c>
      <c r="H1896" s="60">
        <v>2.36</v>
      </c>
      <c r="I1896" s="45"/>
      <c r="J1896" s="45"/>
    </row>
    <row r="1897" ht="30.0" customHeight="1">
      <c r="A1897" s="57" t="s">
        <v>898</v>
      </c>
      <c r="B1897" s="57" t="s">
        <v>2383</v>
      </c>
      <c r="C1897" s="57" t="s">
        <v>894</v>
      </c>
      <c r="D1897" s="58" t="s">
        <v>2384</v>
      </c>
      <c r="E1897" s="57" t="s">
        <v>39</v>
      </c>
      <c r="F1897" s="59">
        <v>1.0</v>
      </c>
      <c r="G1897" s="60">
        <v>8.67</v>
      </c>
      <c r="H1897" s="60">
        <v>8.67</v>
      </c>
      <c r="I1897" s="45"/>
      <c r="J1897" s="45"/>
    </row>
    <row r="1898" ht="30.0" customHeight="1">
      <c r="A1898" s="50"/>
      <c r="B1898" s="50"/>
      <c r="C1898" s="50"/>
      <c r="D1898" s="51"/>
      <c r="E1898" s="50"/>
      <c r="F1898" s="50"/>
      <c r="G1898" s="52"/>
      <c r="H1898" s="52"/>
      <c r="I1898" s="45"/>
      <c r="J1898" s="45"/>
    </row>
    <row r="1899" ht="30.0" customHeight="1">
      <c r="A1899" s="42" t="s">
        <v>2385</v>
      </c>
      <c r="B1899" s="42" t="s">
        <v>882</v>
      </c>
      <c r="C1899" s="42" t="s">
        <v>883</v>
      </c>
      <c r="D1899" s="43" t="s">
        <v>884</v>
      </c>
      <c r="E1899" s="42" t="s">
        <v>885</v>
      </c>
      <c r="F1899" s="42" t="s">
        <v>886</v>
      </c>
      <c r="G1899" s="44" t="s">
        <v>887</v>
      </c>
      <c r="H1899" s="44" t="s">
        <v>888</v>
      </c>
      <c r="I1899" s="45"/>
      <c r="J1899" s="45"/>
    </row>
    <row r="1900" ht="30.0" customHeight="1">
      <c r="A1900" s="53" t="s">
        <v>889</v>
      </c>
      <c r="B1900" s="53" t="s">
        <v>2386</v>
      </c>
      <c r="C1900" s="53" t="s">
        <v>944</v>
      </c>
      <c r="D1900" s="54" t="s">
        <v>816</v>
      </c>
      <c r="E1900" s="53" t="s">
        <v>39</v>
      </c>
      <c r="F1900" s="55"/>
      <c r="G1900" s="56"/>
      <c r="H1900" s="56">
        <v>39.43</v>
      </c>
      <c r="I1900" s="61"/>
      <c r="J1900" s="61"/>
    </row>
    <row r="1901" ht="30.0" customHeight="1">
      <c r="A1901" s="57" t="s">
        <v>895</v>
      </c>
      <c r="B1901" s="57" t="s">
        <v>1758</v>
      </c>
      <c r="C1901" s="57" t="s">
        <v>894</v>
      </c>
      <c r="D1901" s="58" t="s">
        <v>1759</v>
      </c>
      <c r="E1901" s="57" t="s">
        <v>946</v>
      </c>
      <c r="F1901" s="59">
        <v>0.16</v>
      </c>
      <c r="G1901" s="60">
        <v>20.37</v>
      </c>
      <c r="H1901" s="60">
        <v>3.25</v>
      </c>
      <c r="I1901" s="45"/>
      <c r="J1901" s="45"/>
    </row>
    <row r="1902" ht="30.0" customHeight="1">
      <c r="A1902" s="57" t="s">
        <v>895</v>
      </c>
      <c r="B1902" s="57" t="s">
        <v>1730</v>
      </c>
      <c r="C1902" s="57" t="s">
        <v>894</v>
      </c>
      <c r="D1902" s="58" t="s">
        <v>1731</v>
      </c>
      <c r="E1902" s="57" t="s">
        <v>946</v>
      </c>
      <c r="F1902" s="59">
        <v>0.16</v>
      </c>
      <c r="G1902" s="60">
        <v>25.42</v>
      </c>
      <c r="H1902" s="60">
        <v>4.06</v>
      </c>
      <c r="I1902" s="45"/>
      <c r="J1902" s="45"/>
    </row>
    <row r="1903" ht="30.0" customHeight="1">
      <c r="A1903" s="57" t="s">
        <v>898</v>
      </c>
      <c r="B1903" s="57" t="s">
        <v>2369</v>
      </c>
      <c r="C1903" s="57" t="s">
        <v>894</v>
      </c>
      <c r="D1903" s="58" t="s">
        <v>2370</v>
      </c>
      <c r="E1903" s="57" t="s">
        <v>39</v>
      </c>
      <c r="F1903" s="59">
        <v>1.0</v>
      </c>
      <c r="G1903" s="60">
        <v>18.48</v>
      </c>
      <c r="H1903" s="60">
        <v>18.48</v>
      </c>
      <c r="I1903" s="45"/>
      <c r="J1903" s="45"/>
    </row>
    <row r="1904" ht="30.0" customHeight="1">
      <c r="A1904" s="57" t="s">
        <v>898</v>
      </c>
      <c r="B1904" s="57" t="s">
        <v>2387</v>
      </c>
      <c r="C1904" s="57" t="s">
        <v>894</v>
      </c>
      <c r="D1904" s="58" t="s">
        <v>2388</v>
      </c>
      <c r="E1904" s="57" t="s">
        <v>39</v>
      </c>
      <c r="F1904" s="59">
        <v>1.0</v>
      </c>
      <c r="G1904" s="60">
        <v>7.57</v>
      </c>
      <c r="H1904" s="60">
        <v>7.57</v>
      </c>
      <c r="I1904" s="45"/>
      <c r="J1904" s="45"/>
    </row>
    <row r="1905" ht="30.0" customHeight="1">
      <c r="A1905" s="57" t="s">
        <v>898</v>
      </c>
      <c r="B1905" s="57" t="s">
        <v>2371</v>
      </c>
      <c r="C1905" s="57" t="s">
        <v>894</v>
      </c>
      <c r="D1905" s="58" t="s">
        <v>2372</v>
      </c>
      <c r="E1905" s="57" t="s">
        <v>39</v>
      </c>
      <c r="F1905" s="59">
        <v>1.0</v>
      </c>
      <c r="G1905" s="60">
        <v>3.71</v>
      </c>
      <c r="H1905" s="60">
        <v>3.71</v>
      </c>
      <c r="I1905" s="45"/>
      <c r="J1905" s="45"/>
    </row>
    <row r="1906" ht="30.0" customHeight="1">
      <c r="A1906" s="57" t="s">
        <v>898</v>
      </c>
      <c r="B1906" s="57" t="s">
        <v>2373</v>
      </c>
      <c r="C1906" s="57" t="s">
        <v>894</v>
      </c>
      <c r="D1906" s="58" t="s">
        <v>2374</v>
      </c>
      <c r="E1906" s="57" t="s">
        <v>39</v>
      </c>
      <c r="F1906" s="59">
        <v>1.0</v>
      </c>
      <c r="G1906" s="60">
        <v>2.36</v>
      </c>
      <c r="H1906" s="60">
        <v>2.36</v>
      </c>
      <c r="I1906" s="45"/>
      <c r="J1906" s="45"/>
    </row>
    <row r="1907" ht="30.0" customHeight="1">
      <c r="A1907" s="50"/>
      <c r="B1907" s="50"/>
      <c r="C1907" s="50"/>
      <c r="D1907" s="51"/>
      <c r="E1907" s="50"/>
      <c r="F1907" s="50"/>
      <c r="G1907" s="52"/>
      <c r="H1907" s="52"/>
      <c r="I1907" s="45"/>
      <c r="J1907" s="45"/>
    </row>
    <row r="1908" ht="30.0" customHeight="1">
      <c r="A1908" s="42" t="s">
        <v>2389</v>
      </c>
      <c r="B1908" s="42" t="s">
        <v>882</v>
      </c>
      <c r="C1908" s="42" t="s">
        <v>883</v>
      </c>
      <c r="D1908" s="43" t="s">
        <v>884</v>
      </c>
      <c r="E1908" s="42" t="s">
        <v>885</v>
      </c>
      <c r="F1908" s="42" t="s">
        <v>886</v>
      </c>
      <c r="G1908" s="44" t="s">
        <v>887</v>
      </c>
      <c r="H1908" s="44" t="s">
        <v>888</v>
      </c>
      <c r="I1908" s="45"/>
      <c r="J1908" s="45"/>
    </row>
    <row r="1909" ht="30.0" customHeight="1">
      <c r="A1909" s="53" t="s">
        <v>889</v>
      </c>
      <c r="B1909" s="53" t="s">
        <v>2390</v>
      </c>
      <c r="C1909" s="53" t="s">
        <v>944</v>
      </c>
      <c r="D1909" s="54" t="s">
        <v>819</v>
      </c>
      <c r="E1909" s="53" t="s">
        <v>39</v>
      </c>
      <c r="F1909" s="55"/>
      <c r="G1909" s="56"/>
      <c r="H1909" s="56">
        <v>41.55</v>
      </c>
      <c r="I1909" s="61"/>
      <c r="J1909" s="61"/>
    </row>
    <row r="1910" ht="30.0" customHeight="1">
      <c r="A1910" s="57" t="s">
        <v>895</v>
      </c>
      <c r="B1910" s="57" t="s">
        <v>1758</v>
      </c>
      <c r="C1910" s="57" t="s">
        <v>894</v>
      </c>
      <c r="D1910" s="58" t="s">
        <v>1759</v>
      </c>
      <c r="E1910" s="57" t="s">
        <v>946</v>
      </c>
      <c r="F1910" s="59">
        <v>0.16</v>
      </c>
      <c r="G1910" s="60">
        <v>20.37</v>
      </c>
      <c r="H1910" s="60">
        <v>3.25</v>
      </c>
      <c r="I1910" s="45"/>
      <c r="J1910" s="45"/>
    </row>
    <row r="1911" ht="30.0" customHeight="1">
      <c r="A1911" s="57" t="s">
        <v>895</v>
      </c>
      <c r="B1911" s="57" t="s">
        <v>1730</v>
      </c>
      <c r="C1911" s="57" t="s">
        <v>894</v>
      </c>
      <c r="D1911" s="58" t="s">
        <v>1731</v>
      </c>
      <c r="E1911" s="57" t="s">
        <v>946</v>
      </c>
      <c r="F1911" s="59">
        <v>0.16</v>
      </c>
      <c r="G1911" s="60">
        <v>25.42</v>
      </c>
      <c r="H1911" s="60">
        <v>4.06</v>
      </c>
      <c r="I1911" s="45"/>
      <c r="J1911" s="45"/>
    </row>
    <row r="1912" ht="30.0" customHeight="1">
      <c r="A1912" s="57" t="s">
        <v>898</v>
      </c>
      <c r="B1912" s="57" t="s">
        <v>2369</v>
      </c>
      <c r="C1912" s="57" t="s">
        <v>894</v>
      </c>
      <c r="D1912" s="58" t="s">
        <v>2370</v>
      </c>
      <c r="E1912" s="57" t="s">
        <v>39</v>
      </c>
      <c r="F1912" s="59">
        <v>1.0</v>
      </c>
      <c r="G1912" s="60">
        <v>18.48</v>
      </c>
      <c r="H1912" s="60">
        <v>18.48</v>
      </c>
      <c r="I1912" s="45"/>
      <c r="J1912" s="45"/>
    </row>
    <row r="1913" ht="30.0" customHeight="1">
      <c r="A1913" s="57" t="s">
        <v>898</v>
      </c>
      <c r="B1913" s="57" t="s">
        <v>2371</v>
      </c>
      <c r="C1913" s="57" t="s">
        <v>894</v>
      </c>
      <c r="D1913" s="58" t="s">
        <v>2372</v>
      </c>
      <c r="E1913" s="57" t="s">
        <v>39</v>
      </c>
      <c r="F1913" s="59">
        <v>1.0</v>
      </c>
      <c r="G1913" s="60">
        <v>3.71</v>
      </c>
      <c r="H1913" s="60">
        <v>3.71</v>
      </c>
      <c r="I1913" s="45"/>
      <c r="J1913" s="45"/>
    </row>
    <row r="1914" ht="30.0" customHeight="1">
      <c r="A1914" s="57" t="s">
        <v>898</v>
      </c>
      <c r="B1914" s="57" t="s">
        <v>2373</v>
      </c>
      <c r="C1914" s="57" t="s">
        <v>894</v>
      </c>
      <c r="D1914" s="58" t="s">
        <v>2374</v>
      </c>
      <c r="E1914" s="57" t="s">
        <v>39</v>
      </c>
      <c r="F1914" s="59">
        <v>1.0</v>
      </c>
      <c r="G1914" s="60">
        <v>2.36</v>
      </c>
      <c r="H1914" s="60">
        <v>2.36</v>
      </c>
      <c r="I1914" s="45"/>
      <c r="J1914" s="45"/>
    </row>
    <row r="1915" ht="30.0" customHeight="1">
      <c r="A1915" s="57" t="s">
        <v>898</v>
      </c>
      <c r="B1915" s="57" t="s">
        <v>2391</v>
      </c>
      <c r="C1915" s="57" t="s">
        <v>894</v>
      </c>
      <c r="D1915" s="58" t="s">
        <v>2392</v>
      </c>
      <c r="E1915" s="57" t="s">
        <v>39</v>
      </c>
      <c r="F1915" s="59">
        <v>1.0</v>
      </c>
      <c r="G1915" s="60">
        <v>9.69</v>
      </c>
      <c r="H1915" s="60">
        <v>9.69</v>
      </c>
      <c r="I1915" s="45"/>
      <c r="J1915" s="45"/>
    </row>
    <row r="1916" ht="30.0" customHeight="1">
      <c r="A1916" s="50"/>
      <c r="B1916" s="50"/>
      <c r="C1916" s="50"/>
      <c r="D1916" s="51"/>
      <c r="E1916" s="50"/>
      <c r="F1916" s="50"/>
      <c r="G1916" s="52"/>
      <c r="H1916" s="52"/>
      <c r="I1916" s="45"/>
      <c r="J1916" s="45"/>
    </row>
    <row r="1917" ht="30.0" customHeight="1">
      <c r="A1917" s="42" t="s">
        <v>2393</v>
      </c>
      <c r="B1917" s="42" t="s">
        <v>882</v>
      </c>
      <c r="C1917" s="42" t="s">
        <v>883</v>
      </c>
      <c r="D1917" s="43" t="s">
        <v>884</v>
      </c>
      <c r="E1917" s="42" t="s">
        <v>885</v>
      </c>
      <c r="F1917" s="42" t="s">
        <v>886</v>
      </c>
      <c r="G1917" s="44" t="s">
        <v>887</v>
      </c>
      <c r="H1917" s="44" t="s">
        <v>888</v>
      </c>
      <c r="I1917" s="45"/>
      <c r="J1917" s="45"/>
    </row>
    <row r="1918" ht="30.0" customHeight="1">
      <c r="A1918" s="53" t="s">
        <v>889</v>
      </c>
      <c r="B1918" s="53" t="s">
        <v>2394</v>
      </c>
      <c r="C1918" s="53" t="s">
        <v>944</v>
      </c>
      <c r="D1918" s="54" t="s">
        <v>822</v>
      </c>
      <c r="E1918" s="53" t="s">
        <v>39</v>
      </c>
      <c r="F1918" s="55"/>
      <c r="G1918" s="56"/>
      <c r="H1918" s="56">
        <v>66.71</v>
      </c>
      <c r="I1918" s="61"/>
      <c r="J1918" s="61"/>
    </row>
    <row r="1919" ht="30.0" customHeight="1">
      <c r="A1919" s="57" t="s">
        <v>895</v>
      </c>
      <c r="B1919" s="57" t="s">
        <v>1758</v>
      </c>
      <c r="C1919" s="57" t="s">
        <v>894</v>
      </c>
      <c r="D1919" s="58" t="s">
        <v>1759</v>
      </c>
      <c r="E1919" s="57" t="s">
        <v>946</v>
      </c>
      <c r="F1919" s="59">
        <v>0.5</v>
      </c>
      <c r="G1919" s="60">
        <v>20.37</v>
      </c>
      <c r="H1919" s="60">
        <v>10.18</v>
      </c>
      <c r="I1919" s="45"/>
      <c r="J1919" s="45"/>
    </row>
    <row r="1920" ht="30.0" customHeight="1">
      <c r="A1920" s="57" t="s">
        <v>895</v>
      </c>
      <c r="B1920" s="57" t="s">
        <v>1730</v>
      </c>
      <c r="C1920" s="57" t="s">
        <v>894</v>
      </c>
      <c r="D1920" s="58" t="s">
        <v>1731</v>
      </c>
      <c r="E1920" s="57" t="s">
        <v>946</v>
      </c>
      <c r="F1920" s="59">
        <v>0.5</v>
      </c>
      <c r="G1920" s="60">
        <v>25.42</v>
      </c>
      <c r="H1920" s="60">
        <v>12.71</v>
      </c>
      <c r="I1920" s="45"/>
      <c r="J1920" s="45"/>
    </row>
    <row r="1921" ht="30.0" customHeight="1">
      <c r="A1921" s="57" t="s">
        <v>898</v>
      </c>
      <c r="B1921" s="57" t="s">
        <v>2395</v>
      </c>
      <c r="C1921" s="57" t="s">
        <v>894</v>
      </c>
      <c r="D1921" s="58" t="s">
        <v>2396</v>
      </c>
      <c r="E1921" s="57" t="s">
        <v>39</v>
      </c>
      <c r="F1921" s="59">
        <v>1.0</v>
      </c>
      <c r="G1921" s="60">
        <v>43.82</v>
      </c>
      <c r="H1921" s="60">
        <v>43.82</v>
      </c>
      <c r="I1921" s="45"/>
      <c r="J1921" s="45"/>
    </row>
    <row r="1922" ht="30.0" customHeight="1">
      <c r="A1922" s="50"/>
      <c r="B1922" s="50"/>
      <c r="C1922" s="50"/>
      <c r="D1922" s="51"/>
      <c r="E1922" s="50"/>
      <c r="F1922" s="50"/>
      <c r="G1922" s="52"/>
      <c r="H1922" s="52"/>
      <c r="I1922" s="45"/>
      <c r="J1922" s="45"/>
    </row>
    <row r="1923" ht="30.0" customHeight="1">
      <c r="A1923" s="42" t="s">
        <v>2397</v>
      </c>
      <c r="B1923" s="42" t="s">
        <v>882</v>
      </c>
      <c r="C1923" s="42" t="s">
        <v>883</v>
      </c>
      <c r="D1923" s="43" t="s">
        <v>884</v>
      </c>
      <c r="E1923" s="42" t="s">
        <v>885</v>
      </c>
      <c r="F1923" s="42" t="s">
        <v>886</v>
      </c>
      <c r="G1923" s="44" t="s">
        <v>887</v>
      </c>
      <c r="H1923" s="44" t="s">
        <v>888</v>
      </c>
      <c r="I1923" s="45"/>
      <c r="J1923" s="45"/>
    </row>
    <row r="1924" ht="30.0" customHeight="1">
      <c r="A1924" s="53" t="s">
        <v>889</v>
      </c>
      <c r="B1924" s="53" t="s">
        <v>2398</v>
      </c>
      <c r="C1924" s="53" t="s">
        <v>944</v>
      </c>
      <c r="D1924" s="54" t="s">
        <v>825</v>
      </c>
      <c r="E1924" s="53" t="s">
        <v>39</v>
      </c>
      <c r="F1924" s="55"/>
      <c r="G1924" s="56"/>
      <c r="H1924" s="56">
        <v>486.31</v>
      </c>
      <c r="I1924" s="61"/>
      <c r="J1924" s="61"/>
    </row>
    <row r="1925" ht="30.0" customHeight="1">
      <c r="A1925" s="57" t="s">
        <v>895</v>
      </c>
      <c r="B1925" s="57" t="s">
        <v>1758</v>
      </c>
      <c r="C1925" s="57" t="s">
        <v>894</v>
      </c>
      <c r="D1925" s="58" t="s">
        <v>1759</v>
      </c>
      <c r="E1925" s="57" t="s">
        <v>946</v>
      </c>
      <c r="F1925" s="59">
        <v>0.16</v>
      </c>
      <c r="G1925" s="60">
        <v>20.37</v>
      </c>
      <c r="H1925" s="60">
        <v>3.25</v>
      </c>
      <c r="I1925" s="45"/>
      <c r="J1925" s="45"/>
    </row>
    <row r="1926" ht="30.0" customHeight="1">
      <c r="A1926" s="57" t="s">
        <v>895</v>
      </c>
      <c r="B1926" s="57" t="s">
        <v>1730</v>
      </c>
      <c r="C1926" s="57" t="s">
        <v>894</v>
      </c>
      <c r="D1926" s="58" t="s">
        <v>1731</v>
      </c>
      <c r="E1926" s="57" t="s">
        <v>946</v>
      </c>
      <c r="F1926" s="59">
        <v>0.16</v>
      </c>
      <c r="G1926" s="60">
        <v>25.42</v>
      </c>
      <c r="H1926" s="60">
        <v>4.06</v>
      </c>
      <c r="I1926" s="45"/>
      <c r="J1926" s="45"/>
    </row>
    <row r="1927" ht="30.0" customHeight="1">
      <c r="A1927" s="57" t="s">
        <v>898</v>
      </c>
      <c r="B1927" s="57" t="s">
        <v>2399</v>
      </c>
      <c r="C1927" s="57" t="s">
        <v>944</v>
      </c>
      <c r="D1927" s="58" t="s">
        <v>2400</v>
      </c>
      <c r="E1927" s="57" t="s">
        <v>39</v>
      </c>
      <c r="F1927" s="59">
        <v>1.0</v>
      </c>
      <c r="G1927" s="60">
        <v>479.0</v>
      </c>
      <c r="H1927" s="60">
        <v>479.0</v>
      </c>
      <c r="I1927" s="45"/>
      <c r="J1927" s="45"/>
    </row>
    <row r="1928" ht="30.0" customHeight="1">
      <c r="A1928" s="50"/>
      <c r="B1928" s="50"/>
      <c r="C1928" s="50"/>
      <c r="D1928" s="51"/>
      <c r="E1928" s="50"/>
      <c r="F1928" s="50"/>
      <c r="G1928" s="52"/>
      <c r="H1928" s="52"/>
      <c r="I1928" s="45"/>
      <c r="J1928" s="45"/>
    </row>
    <row r="1929" ht="30.0" customHeight="1">
      <c r="A1929" s="42" t="s">
        <v>2401</v>
      </c>
      <c r="B1929" s="42" t="s">
        <v>882</v>
      </c>
      <c r="C1929" s="42" t="s">
        <v>883</v>
      </c>
      <c r="D1929" s="43" t="s">
        <v>884</v>
      </c>
      <c r="E1929" s="42" t="s">
        <v>885</v>
      </c>
      <c r="F1929" s="42" t="s">
        <v>886</v>
      </c>
      <c r="G1929" s="44" t="s">
        <v>887</v>
      </c>
      <c r="H1929" s="44" t="s">
        <v>888</v>
      </c>
      <c r="I1929" s="45"/>
      <c r="J1929" s="45"/>
    </row>
    <row r="1930" ht="30.0" customHeight="1">
      <c r="A1930" s="53" t="s">
        <v>889</v>
      </c>
      <c r="B1930" s="53" t="s">
        <v>2402</v>
      </c>
      <c r="C1930" s="53" t="s">
        <v>891</v>
      </c>
      <c r="D1930" s="54" t="s">
        <v>828</v>
      </c>
      <c r="E1930" s="53" t="s">
        <v>933</v>
      </c>
      <c r="F1930" s="55"/>
      <c r="G1930" s="56"/>
      <c r="H1930" s="56">
        <v>20.85</v>
      </c>
      <c r="I1930" s="61"/>
      <c r="J1930" s="61"/>
    </row>
    <row r="1931" ht="30.0" customHeight="1">
      <c r="A1931" s="57" t="s">
        <v>898</v>
      </c>
      <c r="B1931" s="57" t="s">
        <v>891</v>
      </c>
      <c r="C1931" s="57" t="s">
        <v>2403</v>
      </c>
      <c r="D1931" s="58" t="s">
        <v>2404</v>
      </c>
      <c r="E1931" s="57" t="s">
        <v>933</v>
      </c>
      <c r="F1931" s="62">
        <v>6.48</v>
      </c>
      <c r="G1931" s="60">
        <v>1.1</v>
      </c>
      <c r="H1931" s="60">
        <v>7.12</v>
      </c>
      <c r="I1931" s="45"/>
      <c r="J1931" s="45"/>
    </row>
    <row r="1932" ht="30.0" customHeight="1">
      <c r="A1932" s="57" t="s">
        <v>938</v>
      </c>
      <c r="B1932" s="57" t="s">
        <v>891</v>
      </c>
      <c r="C1932" s="57" t="s">
        <v>1737</v>
      </c>
      <c r="D1932" s="58" t="s">
        <v>1738</v>
      </c>
      <c r="E1932" s="57" t="s">
        <v>941</v>
      </c>
      <c r="F1932" s="62">
        <v>20.37</v>
      </c>
      <c r="G1932" s="60">
        <v>0.3</v>
      </c>
      <c r="H1932" s="60">
        <v>6.11</v>
      </c>
      <c r="I1932" s="45"/>
      <c r="J1932" s="45"/>
    </row>
    <row r="1933" ht="30.0" customHeight="1">
      <c r="A1933" s="57" t="s">
        <v>938</v>
      </c>
      <c r="B1933" s="57" t="s">
        <v>891</v>
      </c>
      <c r="C1933" s="57" t="s">
        <v>1739</v>
      </c>
      <c r="D1933" s="58" t="s">
        <v>1731</v>
      </c>
      <c r="E1933" s="57" t="s">
        <v>941</v>
      </c>
      <c r="F1933" s="62">
        <v>25.42</v>
      </c>
      <c r="G1933" s="60">
        <v>0.3</v>
      </c>
      <c r="H1933" s="60">
        <v>7.62</v>
      </c>
      <c r="I1933" s="45"/>
      <c r="J1933" s="45"/>
    </row>
    <row r="1934" ht="30.0" customHeight="1">
      <c r="A1934" s="50"/>
      <c r="B1934" s="50"/>
      <c r="C1934" s="50"/>
      <c r="D1934" s="51"/>
      <c r="E1934" s="50"/>
      <c r="F1934" s="50"/>
      <c r="G1934" s="52"/>
      <c r="H1934" s="52"/>
      <c r="I1934" s="45"/>
      <c r="J1934" s="45"/>
    </row>
    <row r="1935" ht="30.0" customHeight="1">
      <c r="A1935" s="42" t="s">
        <v>2405</v>
      </c>
      <c r="B1935" s="42" t="s">
        <v>882</v>
      </c>
      <c r="C1935" s="42" t="s">
        <v>883</v>
      </c>
      <c r="D1935" s="43" t="s">
        <v>884</v>
      </c>
      <c r="E1935" s="42" t="s">
        <v>885</v>
      </c>
      <c r="F1935" s="42" t="s">
        <v>886</v>
      </c>
      <c r="G1935" s="44" t="s">
        <v>887</v>
      </c>
      <c r="H1935" s="44" t="s">
        <v>888</v>
      </c>
      <c r="I1935" s="45"/>
      <c r="J1935" s="45"/>
    </row>
    <row r="1936" ht="30.0" customHeight="1">
      <c r="A1936" s="53" t="s">
        <v>889</v>
      </c>
      <c r="B1936" s="53" t="s">
        <v>2406</v>
      </c>
      <c r="C1936" s="53" t="s">
        <v>894</v>
      </c>
      <c r="D1936" s="54" t="s">
        <v>2407</v>
      </c>
      <c r="E1936" s="53" t="s">
        <v>39</v>
      </c>
      <c r="F1936" s="55"/>
      <c r="G1936" s="56"/>
      <c r="H1936" s="56">
        <v>41.53</v>
      </c>
      <c r="I1936" s="61"/>
      <c r="J1936" s="61"/>
    </row>
    <row r="1937" ht="30.0" customHeight="1">
      <c r="A1937" s="57" t="s">
        <v>895</v>
      </c>
      <c r="B1937" s="57" t="s">
        <v>1730</v>
      </c>
      <c r="C1937" s="57" t="s">
        <v>894</v>
      </c>
      <c r="D1937" s="58" t="s">
        <v>1731</v>
      </c>
      <c r="E1937" s="57" t="s">
        <v>946</v>
      </c>
      <c r="F1937" s="59">
        <v>0.4967</v>
      </c>
      <c r="G1937" s="60">
        <v>25.42</v>
      </c>
      <c r="H1937" s="60">
        <v>12.62</v>
      </c>
      <c r="I1937" s="45"/>
      <c r="J1937" s="45"/>
    </row>
    <row r="1938" ht="30.0" customHeight="1">
      <c r="A1938" s="57" t="s">
        <v>895</v>
      </c>
      <c r="B1938" s="57" t="s">
        <v>1758</v>
      </c>
      <c r="C1938" s="57" t="s">
        <v>894</v>
      </c>
      <c r="D1938" s="58" t="s">
        <v>1759</v>
      </c>
      <c r="E1938" s="57" t="s">
        <v>946</v>
      </c>
      <c r="F1938" s="59">
        <v>0.4967</v>
      </c>
      <c r="G1938" s="60">
        <v>20.37</v>
      </c>
      <c r="H1938" s="60">
        <v>10.11</v>
      </c>
      <c r="I1938" s="45"/>
      <c r="J1938" s="45"/>
    </row>
    <row r="1939" ht="30.0" customHeight="1">
      <c r="A1939" s="57" t="s">
        <v>898</v>
      </c>
      <c r="B1939" s="57" t="s">
        <v>2408</v>
      </c>
      <c r="C1939" s="57" t="s">
        <v>894</v>
      </c>
      <c r="D1939" s="58" t="s">
        <v>2409</v>
      </c>
      <c r="E1939" s="57" t="s">
        <v>39</v>
      </c>
      <c r="F1939" s="59">
        <v>2.0</v>
      </c>
      <c r="G1939" s="60">
        <v>0.16</v>
      </c>
      <c r="H1939" s="60">
        <v>0.32</v>
      </c>
      <c r="I1939" s="45"/>
      <c r="J1939" s="45"/>
    </row>
    <row r="1940" ht="30.0" customHeight="1">
      <c r="A1940" s="57" t="s">
        <v>898</v>
      </c>
      <c r="B1940" s="57" t="s">
        <v>2369</v>
      </c>
      <c r="C1940" s="57" t="s">
        <v>894</v>
      </c>
      <c r="D1940" s="58" t="s">
        <v>2370</v>
      </c>
      <c r="E1940" s="57" t="s">
        <v>39</v>
      </c>
      <c r="F1940" s="59">
        <v>1.0</v>
      </c>
      <c r="G1940" s="60">
        <v>18.48</v>
      </c>
      <c r="H1940" s="60">
        <v>18.48</v>
      </c>
      <c r="I1940" s="45"/>
      <c r="J1940" s="45"/>
    </row>
    <row r="1941" ht="30.0" customHeight="1">
      <c r="A1941" s="50"/>
      <c r="B1941" s="50"/>
      <c r="C1941" s="50"/>
      <c r="D1941" s="51"/>
      <c r="E1941" s="50"/>
      <c r="F1941" s="50"/>
      <c r="G1941" s="52"/>
      <c r="H1941" s="52"/>
      <c r="I1941" s="45"/>
      <c r="J1941" s="45"/>
    </row>
    <row r="1942" ht="30.0" customHeight="1">
      <c r="A1942" s="42" t="s">
        <v>2410</v>
      </c>
      <c r="B1942" s="42" t="s">
        <v>882</v>
      </c>
      <c r="C1942" s="42" t="s">
        <v>883</v>
      </c>
      <c r="D1942" s="43" t="s">
        <v>884</v>
      </c>
      <c r="E1942" s="42" t="s">
        <v>885</v>
      </c>
      <c r="F1942" s="42" t="s">
        <v>886</v>
      </c>
      <c r="G1942" s="44" t="s">
        <v>887</v>
      </c>
      <c r="H1942" s="44" t="s">
        <v>888</v>
      </c>
      <c r="I1942" s="45"/>
      <c r="J1942" s="45"/>
    </row>
    <row r="1943" ht="30.0" customHeight="1">
      <c r="A1943" s="53" t="s">
        <v>889</v>
      </c>
      <c r="B1943" s="53" t="s">
        <v>2273</v>
      </c>
      <c r="C1943" s="53" t="s">
        <v>891</v>
      </c>
      <c r="D1943" s="54" t="s">
        <v>746</v>
      </c>
      <c r="E1943" s="53" t="s">
        <v>933</v>
      </c>
      <c r="F1943" s="55"/>
      <c r="G1943" s="56"/>
      <c r="H1943" s="56">
        <v>27.28</v>
      </c>
      <c r="I1943" s="61"/>
      <c r="J1943" s="61"/>
    </row>
    <row r="1944" ht="30.0" customHeight="1">
      <c r="A1944" s="57" t="s">
        <v>898</v>
      </c>
      <c r="B1944" s="57" t="s">
        <v>891</v>
      </c>
      <c r="C1944" s="57" t="s">
        <v>2274</v>
      </c>
      <c r="D1944" s="58" t="s">
        <v>2275</v>
      </c>
      <c r="E1944" s="57" t="s">
        <v>933</v>
      </c>
      <c r="F1944" s="62">
        <v>8.17</v>
      </c>
      <c r="G1944" s="60">
        <v>1.1</v>
      </c>
      <c r="H1944" s="60">
        <v>8.98</v>
      </c>
      <c r="I1944" s="45"/>
      <c r="J1944" s="45"/>
    </row>
    <row r="1945" ht="30.0" customHeight="1">
      <c r="A1945" s="57" t="s">
        <v>938</v>
      </c>
      <c r="B1945" s="57" t="s">
        <v>891</v>
      </c>
      <c r="C1945" s="57" t="s">
        <v>1737</v>
      </c>
      <c r="D1945" s="58" t="s">
        <v>1738</v>
      </c>
      <c r="E1945" s="57" t="s">
        <v>941</v>
      </c>
      <c r="F1945" s="62">
        <v>20.37</v>
      </c>
      <c r="G1945" s="60">
        <v>0.4</v>
      </c>
      <c r="H1945" s="60">
        <v>8.14</v>
      </c>
      <c r="I1945" s="45"/>
      <c r="J1945" s="45"/>
    </row>
    <row r="1946" ht="30.0" customHeight="1">
      <c r="A1946" s="57" t="s">
        <v>938</v>
      </c>
      <c r="B1946" s="57" t="s">
        <v>891</v>
      </c>
      <c r="C1946" s="57" t="s">
        <v>1739</v>
      </c>
      <c r="D1946" s="58" t="s">
        <v>1731</v>
      </c>
      <c r="E1946" s="57" t="s">
        <v>941</v>
      </c>
      <c r="F1946" s="62">
        <v>25.42</v>
      </c>
      <c r="G1946" s="60">
        <v>0.4</v>
      </c>
      <c r="H1946" s="60">
        <v>10.16</v>
      </c>
      <c r="I1946" s="45"/>
      <c r="J1946" s="45"/>
    </row>
    <row r="1947" ht="30.0" customHeight="1">
      <c r="A1947" s="50"/>
      <c r="B1947" s="50"/>
      <c r="C1947" s="50"/>
      <c r="D1947" s="51"/>
      <c r="E1947" s="50"/>
      <c r="F1947" s="50"/>
      <c r="G1947" s="52"/>
      <c r="H1947" s="52"/>
      <c r="I1947" s="45"/>
      <c r="J1947" s="45"/>
    </row>
    <row r="1948" ht="30.0" customHeight="1">
      <c r="A1948" s="42" t="s">
        <v>2411</v>
      </c>
      <c r="B1948" s="42" t="s">
        <v>882</v>
      </c>
      <c r="C1948" s="42" t="s">
        <v>883</v>
      </c>
      <c r="D1948" s="43" t="s">
        <v>884</v>
      </c>
      <c r="E1948" s="42" t="s">
        <v>885</v>
      </c>
      <c r="F1948" s="42" t="s">
        <v>886</v>
      </c>
      <c r="G1948" s="44" t="s">
        <v>887</v>
      </c>
      <c r="H1948" s="44" t="s">
        <v>888</v>
      </c>
      <c r="I1948" s="45"/>
      <c r="J1948" s="45"/>
    </row>
    <row r="1949" ht="30.0" customHeight="1">
      <c r="A1949" s="53" t="s">
        <v>889</v>
      </c>
      <c r="B1949" s="53" t="s">
        <v>2412</v>
      </c>
      <c r="C1949" s="53" t="s">
        <v>894</v>
      </c>
      <c r="D1949" s="54" t="s">
        <v>2413</v>
      </c>
      <c r="E1949" s="53" t="s">
        <v>39</v>
      </c>
      <c r="F1949" s="55"/>
      <c r="G1949" s="56"/>
      <c r="H1949" s="56">
        <v>46.53</v>
      </c>
      <c r="I1949" s="61"/>
      <c r="J1949" s="61"/>
    </row>
    <row r="1950" ht="30.0" customHeight="1">
      <c r="A1950" s="57" t="s">
        <v>895</v>
      </c>
      <c r="B1950" s="57" t="s">
        <v>1730</v>
      </c>
      <c r="C1950" s="57" t="s">
        <v>894</v>
      </c>
      <c r="D1950" s="58" t="s">
        <v>1731</v>
      </c>
      <c r="E1950" s="57" t="s">
        <v>946</v>
      </c>
      <c r="F1950" s="59">
        <v>0.5385</v>
      </c>
      <c r="G1950" s="60">
        <v>25.42</v>
      </c>
      <c r="H1950" s="60">
        <v>13.68</v>
      </c>
      <c r="I1950" s="45"/>
      <c r="J1950" s="45"/>
    </row>
    <row r="1951" ht="30.0" customHeight="1">
      <c r="A1951" s="57" t="s">
        <v>895</v>
      </c>
      <c r="B1951" s="57" t="s">
        <v>1758</v>
      </c>
      <c r="C1951" s="57" t="s">
        <v>894</v>
      </c>
      <c r="D1951" s="58" t="s">
        <v>1759</v>
      </c>
      <c r="E1951" s="57" t="s">
        <v>946</v>
      </c>
      <c r="F1951" s="59">
        <v>0.5385</v>
      </c>
      <c r="G1951" s="60">
        <v>20.37</v>
      </c>
      <c r="H1951" s="60">
        <v>10.96</v>
      </c>
      <c r="I1951" s="45"/>
      <c r="J1951" s="45"/>
    </row>
    <row r="1952" ht="30.0" customHeight="1">
      <c r="A1952" s="57" t="s">
        <v>898</v>
      </c>
      <c r="B1952" s="57" t="s">
        <v>2408</v>
      </c>
      <c r="C1952" s="57" t="s">
        <v>894</v>
      </c>
      <c r="D1952" s="58" t="s">
        <v>2409</v>
      </c>
      <c r="E1952" s="57" t="s">
        <v>39</v>
      </c>
      <c r="F1952" s="59">
        <v>2.0</v>
      </c>
      <c r="G1952" s="60">
        <v>0.16</v>
      </c>
      <c r="H1952" s="60">
        <v>0.32</v>
      </c>
      <c r="I1952" s="45"/>
      <c r="J1952" s="45"/>
    </row>
    <row r="1953" ht="30.0" customHeight="1">
      <c r="A1953" s="57" t="s">
        <v>898</v>
      </c>
      <c r="B1953" s="57" t="s">
        <v>2414</v>
      </c>
      <c r="C1953" s="57" t="s">
        <v>894</v>
      </c>
      <c r="D1953" s="58" t="s">
        <v>2415</v>
      </c>
      <c r="E1953" s="57" t="s">
        <v>39</v>
      </c>
      <c r="F1953" s="59">
        <v>1.0</v>
      </c>
      <c r="G1953" s="60">
        <v>21.57</v>
      </c>
      <c r="H1953" s="60">
        <v>21.57</v>
      </c>
      <c r="I1953" s="45"/>
      <c r="J1953" s="45"/>
    </row>
    <row r="1954" ht="30.0" customHeight="1">
      <c r="A1954" s="50"/>
      <c r="B1954" s="50"/>
      <c r="C1954" s="50"/>
      <c r="D1954" s="51"/>
      <c r="E1954" s="50"/>
      <c r="F1954" s="50"/>
      <c r="G1954" s="52"/>
      <c r="H1954" s="52"/>
      <c r="I1954" s="45"/>
      <c r="J1954" s="45"/>
    </row>
    <row r="1955" ht="30.0" customHeight="1">
      <c r="A1955" s="42" t="s">
        <v>2416</v>
      </c>
      <c r="B1955" s="42" t="s">
        <v>882</v>
      </c>
      <c r="C1955" s="42" t="s">
        <v>883</v>
      </c>
      <c r="D1955" s="43" t="s">
        <v>884</v>
      </c>
      <c r="E1955" s="42" t="s">
        <v>885</v>
      </c>
      <c r="F1955" s="42" t="s">
        <v>886</v>
      </c>
      <c r="G1955" s="44" t="s">
        <v>887</v>
      </c>
      <c r="H1955" s="44" t="s">
        <v>888</v>
      </c>
      <c r="I1955" s="45"/>
      <c r="J1955" s="45"/>
    </row>
    <row r="1956" ht="30.0" customHeight="1">
      <c r="A1956" s="53" t="s">
        <v>889</v>
      </c>
      <c r="B1956" s="53" t="s">
        <v>2417</v>
      </c>
      <c r="C1956" s="53" t="s">
        <v>894</v>
      </c>
      <c r="D1956" s="54" t="s">
        <v>838</v>
      </c>
      <c r="E1956" s="53" t="s">
        <v>78</v>
      </c>
      <c r="F1956" s="55"/>
      <c r="G1956" s="56"/>
      <c r="H1956" s="56">
        <v>8.67</v>
      </c>
      <c r="I1956" s="61"/>
      <c r="J1956" s="61"/>
    </row>
    <row r="1957" ht="30.0" customHeight="1">
      <c r="A1957" s="57" t="s">
        <v>895</v>
      </c>
      <c r="B1957" s="57" t="s">
        <v>1730</v>
      </c>
      <c r="C1957" s="57" t="s">
        <v>894</v>
      </c>
      <c r="D1957" s="58" t="s">
        <v>1731</v>
      </c>
      <c r="E1957" s="57" t="s">
        <v>946</v>
      </c>
      <c r="F1957" s="59">
        <v>0.0672</v>
      </c>
      <c r="G1957" s="60">
        <v>25.42</v>
      </c>
      <c r="H1957" s="60">
        <v>1.7</v>
      </c>
      <c r="I1957" s="45"/>
      <c r="J1957" s="45"/>
    </row>
    <row r="1958" ht="30.0" customHeight="1">
      <c r="A1958" s="57" t="s">
        <v>895</v>
      </c>
      <c r="B1958" s="57" t="s">
        <v>1758</v>
      </c>
      <c r="C1958" s="57" t="s">
        <v>894</v>
      </c>
      <c r="D1958" s="58" t="s">
        <v>1759</v>
      </c>
      <c r="E1958" s="57" t="s">
        <v>946</v>
      </c>
      <c r="F1958" s="59">
        <v>0.0672</v>
      </c>
      <c r="G1958" s="60">
        <v>20.37</v>
      </c>
      <c r="H1958" s="60">
        <v>1.36</v>
      </c>
      <c r="I1958" s="45"/>
      <c r="J1958" s="45"/>
    </row>
    <row r="1959" ht="30.0" customHeight="1">
      <c r="A1959" s="57" t="s">
        <v>898</v>
      </c>
      <c r="B1959" s="57" t="s">
        <v>2418</v>
      </c>
      <c r="C1959" s="57" t="s">
        <v>894</v>
      </c>
      <c r="D1959" s="58" t="s">
        <v>2419</v>
      </c>
      <c r="E1959" s="57" t="s">
        <v>78</v>
      </c>
      <c r="F1959" s="59">
        <v>1.1</v>
      </c>
      <c r="G1959" s="60">
        <v>5.1</v>
      </c>
      <c r="H1959" s="60">
        <v>5.61</v>
      </c>
      <c r="I1959" s="45"/>
      <c r="J1959" s="45"/>
    </row>
    <row r="1960" ht="30.0" customHeight="1">
      <c r="A1960" s="50"/>
      <c r="B1960" s="50"/>
      <c r="C1960" s="50"/>
      <c r="D1960" s="51"/>
      <c r="E1960" s="50"/>
      <c r="F1960" s="50"/>
      <c r="G1960" s="52"/>
      <c r="H1960" s="52"/>
      <c r="I1960" s="45"/>
      <c r="J1960" s="45"/>
    </row>
    <row r="1961" ht="30.0" customHeight="1">
      <c r="A1961" s="42" t="s">
        <v>2420</v>
      </c>
      <c r="B1961" s="42" t="s">
        <v>882</v>
      </c>
      <c r="C1961" s="42" t="s">
        <v>883</v>
      </c>
      <c r="D1961" s="43" t="s">
        <v>884</v>
      </c>
      <c r="E1961" s="42" t="s">
        <v>885</v>
      </c>
      <c r="F1961" s="42" t="s">
        <v>886</v>
      </c>
      <c r="G1961" s="44" t="s">
        <v>887</v>
      </c>
      <c r="H1961" s="44" t="s">
        <v>888</v>
      </c>
      <c r="I1961" s="45"/>
      <c r="J1961" s="45"/>
    </row>
    <row r="1962" ht="30.0" customHeight="1">
      <c r="A1962" s="53" t="s">
        <v>889</v>
      </c>
      <c r="B1962" s="53" t="s">
        <v>2277</v>
      </c>
      <c r="C1962" s="53" t="s">
        <v>891</v>
      </c>
      <c r="D1962" s="54" t="s">
        <v>749</v>
      </c>
      <c r="E1962" s="53" t="s">
        <v>933</v>
      </c>
      <c r="F1962" s="55"/>
      <c r="G1962" s="56"/>
      <c r="H1962" s="56">
        <v>76.28</v>
      </c>
      <c r="I1962" s="61"/>
      <c r="J1962" s="61"/>
    </row>
    <row r="1963" ht="30.0" customHeight="1">
      <c r="A1963" s="57" t="s">
        <v>898</v>
      </c>
      <c r="B1963" s="57" t="s">
        <v>891</v>
      </c>
      <c r="C1963" s="57" t="s">
        <v>2278</v>
      </c>
      <c r="D1963" s="58" t="s">
        <v>2279</v>
      </c>
      <c r="E1963" s="57" t="s">
        <v>933</v>
      </c>
      <c r="F1963" s="62">
        <v>44.38</v>
      </c>
      <c r="G1963" s="60">
        <v>1.1</v>
      </c>
      <c r="H1963" s="60">
        <v>48.81</v>
      </c>
      <c r="I1963" s="45"/>
      <c r="J1963" s="45"/>
    </row>
    <row r="1964" ht="30.0" customHeight="1">
      <c r="A1964" s="57" t="s">
        <v>938</v>
      </c>
      <c r="B1964" s="57" t="s">
        <v>891</v>
      </c>
      <c r="C1964" s="57" t="s">
        <v>1737</v>
      </c>
      <c r="D1964" s="58" t="s">
        <v>1738</v>
      </c>
      <c r="E1964" s="57" t="s">
        <v>941</v>
      </c>
      <c r="F1964" s="62">
        <v>20.37</v>
      </c>
      <c r="G1964" s="60">
        <v>0.6</v>
      </c>
      <c r="H1964" s="60">
        <v>12.22</v>
      </c>
      <c r="I1964" s="45"/>
      <c r="J1964" s="45"/>
    </row>
    <row r="1965" ht="30.0" customHeight="1">
      <c r="A1965" s="57" t="s">
        <v>938</v>
      </c>
      <c r="B1965" s="57" t="s">
        <v>891</v>
      </c>
      <c r="C1965" s="57" t="s">
        <v>1739</v>
      </c>
      <c r="D1965" s="58" t="s">
        <v>1731</v>
      </c>
      <c r="E1965" s="57" t="s">
        <v>941</v>
      </c>
      <c r="F1965" s="62">
        <v>25.42</v>
      </c>
      <c r="G1965" s="60">
        <v>0.6</v>
      </c>
      <c r="H1965" s="60">
        <v>15.25</v>
      </c>
      <c r="I1965" s="45"/>
      <c r="J1965" s="45"/>
    </row>
    <row r="1966" ht="30.0" customHeight="1">
      <c r="A1966" s="50"/>
      <c r="B1966" s="50"/>
      <c r="C1966" s="50"/>
      <c r="D1966" s="51"/>
      <c r="E1966" s="50"/>
      <c r="F1966" s="50"/>
      <c r="G1966" s="52"/>
      <c r="H1966" s="52"/>
      <c r="I1966" s="45"/>
      <c r="J1966" s="74" t="s">
        <v>2421</v>
      </c>
    </row>
    <row r="1967" ht="30.0" customHeight="1">
      <c r="A1967" s="42" t="s">
        <v>2422</v>
      </c>
      <c r="B1967" s="42" t="s">
        <v>882</v>
      </c>
      <c r="C1967" s="42" t="s">
        <v>883</v>
      </c>
      <c r="D1967" s="43" t="s">
        <v>884</v>
      </c>
      <c r="E1967" s="42" t="s">
        <v>885</v>
      </c>
      <c r="F1967" s="42" t="s">
        <v>886</v>
      </c>
      <c r="G1967" s="44" t="s">
        <v>887</v>
      </c>
      <c r="H1967" s="44" t="s">
        <v>888</v>
      </c>
      <c r="I1967" s="45"/>
      <c r="J1967" s="45"/>
    </row>
    <row r="1968" ht="30.0" customHeight="1">
      <c r="A1968" s="53" t="s">
        <v>889</v>
      </c>
      <c r="B1968" s="53" t="s">
        <v>2423</v>
      </c>
      <c r="C1968" s="53" t="s">
        <v>944</v>
      </c>
      <c r="D1968" s="54" t="s">
        <v>842</v>
      </c>
      <c r="E1968" s="53" t="s">
        <v>39</v>
      </c>
      <c r="F1968" s="55"/>
      <c r="G1968" s="56"/>
      <c r="H1968" s="56">
        <v>85.06</v>
      </c>
      <c r="I1968" s="61"/>
      <c r="J1968" s="61"/>
    </row>
    <row r="1969" ht="30.0" customHeight="1">
      <c r="A1969" s="57" t="s">
        <v>895</v>
      </c>
      <c r="B1969" s="57" t="s">
        <v>1737</v>
      </c>
      <c r="C1969" s="57" t="s">
        <v>891</v>
      </c>
      <c r="D1969" s="58" t="s">
        <v>1738</v>
      </c>
      <c r="E1969" s="57" t="s">
        <v>941</v>
      </c>
      <c r="F1969" s="59">
        <v>0.7</v>
      </c>
      <c r="G1969" s="60">
        <v>20.37</v>
      </c>
      <c r="H1969" s="60">
        <v>14.26</v>
      </c>
      <c r="I1969" s="45"/>
      <c r="J1969" s="45"/>
    </row>
    <row r="1970" ht="30.0" customHeight="1">
      <c r="A1970" s="57" t="s">
        <v>895</v>
      </c>
      <c r="B1970" s="57" t="s">
        <v>1739</v>
      </c>
      <c r="C1970" s="57" t="s">
        <v>891</v>
      </c>
      <c r="D1970" s="58" t="s">
        <v>1731</v>
      </c>
      <c r="E1970" s="57" t="s">
        <v>941</v>
      </c>
      <c r="F1970" s="59">
        <v>0.7</v>
      </c>
      <c r="G1970" s="60">
        <v>25.42</v>
      </c>
      <c r="H1970" s="60">
        <v>17.79</v>
      </c>
      <c r="I1970" s="45"/>
      <c r="J1970" s="45"/>
    </row>
    <row r="1971" ht="30.0" customHeight="1">
      <c r="A1971" s="57" t="s">
        <v>898</v>
      </c>
      <c r="B1971" s="57" t="s">
        <v>2424</v>
      </c>
      <c r="C1971" s="57" t="s">
        <v>944</v>
      </c>
      <c r="D1971" s="58" t="s">
        <v>2425</v>
      </c>
      <c r="E1971" s="57" t="s">
        <v>39</v>
      </c>
      <c r="F1971" s="59">
        <v>1.0</v>
      </c>
      <c r="G1971" s="60">
        <v>53.01</v>
      </c>
      <c r="H1971" s="60">
        <v>53.01</v>
      </c>
      <c r="I1971" s="45"/>
      <c r="J1971" s="45"/>
    </row>
    <row r="1972" ht="30.0" customHeight="1">
      <c r="A1972" s="50"/>
      <c r="B1972" s="50"/>
      <c r="C1972" s="50"/>
      <c r="D1972" s="51"/>
      <c r="E1972" s="50"/>
      <c r="F1972" s="50"/>
      <c r="G1972" s="52"/>
      <c r="H1972" s="52"/>
      <c r="I1972" s="45"/>
      <c r="J1972" s="45"/>
    </row>
    <row r="1973" ht="30.0" customHeight="1">
      <c r="A1973" s="42" t="s">
        <v>2426</v>
      </c>
      <c r="B1973" s="42" t="s">
        <v>882</v>
      </c>
      <c r="C1973" s="42" t="s">
        <v>883</v>
      </c>
      <c r="D1973" s="43" t="s">
        <v>884</v>
      </c>
      <c r="E1973" s="42" t="s">
        <v>885</v>
      </c>
      <c r="F1973" s="42" t="s">
        <v>886</v>
      </c>
      <c r="G1973" s="44" t="s">
        <v>887</v>
      </c>
      <c r="H1973" s="44" t="s">
        <v>888</v>
      </c>
      <c r="I1973" s="45"/>
      <c r="J1973" s="45"/>
    </row>
    <row r="1974" ht="30.0" customHeight="1">
      <c r="A1974" s="53" t="s">
        <v>889</v>
      </c>
      <c r="B1974" s="53" t="s">
        <v>2427</v>
      </c>
      <c r="C1974" s="53" t="s">
        <v>891</v>
      </c>
      <c r="D1974" s="54" t="s">
        <v>845</v>
      </c>
      <c r="E1974" s="53" t="s">
        <v>933</v>
      </c>
      <c r="F1974" s="55"/>
      <c r="G1974" s="56"/>
      <c r="H1974" s="56">
        <v>55.83</v>
      </c>
      <c r="I1974" s="61"/>
      <c r="J1974" s="61"/>
    </row>
    <row r="1975" ht="30.0" customHeight="1">
      <c r="A1975" s="57" t="s">
        <v>898</v>
      </c>
      <c r="B1975" s="57" t="s">
        <v>891</v>
      </c>
      <c r="C1975" s="57" t="s">
        <v>2428</v>
      </c>
      <c r="D1975" s="58" t="s">
        <v>2429</v>
      </c>
      <c r="E1975" s="57" t="s">
        <v>1213</v>
      </c>
      <c r="F1975" s="62">
        <v>0.08</v>
      </c>
      <c r="G1975" s="60">
        <v>1.3333333</v>
      </c>
      <c r="H1975" s="60">
        <v>0.1</v>
      </c>
      <c r="I1975" s="45"/>
      <c r="J1975" s="45"/>
    </row>
    <row r="1976" ht="30.0" customHeight="1">
      <c r="A1976" s="57" t="s">
        <v>898</v>
      </c>
      <c r="B1976" s="57" t="s">
        <v>891</v>
      </c>
      <c r="C1976" s="57" t="s">
        <v>2430</v>
      </c>
      <c r="D1976" s="58" t="s">
        <v>2431</v>
      </c>
      <c r="E1976" s="57" t="s">
        <v>1213</v>
      </c>
      <c r="F1976" s="62">
        <v>0.22</v>
      </c>
      <c r="G1976" s="60">
        <v>1.3333333</v>
      </c>
      <c r="H1976" s="60">
        <v>0.29</v>
      </c>
      <c r="I1976" s="45"/>
      <c r="J1976" s="45"/>
    </row>
    <row r="1977" ht="30.0" customHeight="1">
      <c r="A1977" s="57" t="s">
        <v>898</v>
      </c>
      <c r="B1977" s="57" t="s">
        <v>891</v>
      </c>
      <c r="C1977" s="57" t="s">
        <v>2432</v>
      </c>
      <c r="D1977" s="58" t="s">
        <v>2433</v>
      </c>
      <c r="E1977" s="57" t="s">
        <v>933</v>
      </c>
      <c r="F1977" s="62">
        <v>21.4</v>
      </c>
      <c r="G1977" s="60">
        <v>1.2</v>
      </c>
      <c r="H1977" s="60">
        <v>25.68</v>
      </c>
      <c r="I1977" s="45"/>
      <c r="J1977" s="45"/>
    </row>
    <row r="1978" ht="30.0" customHeight="1">
      <c r="A1978" s="57" t="s">
        <v>898</v>
      </c>
      <c r="B1978" s="57" t="s">
        <v>891</v>
      </c>
      <c r="C1978" s="57" t="s">
        <v>2434</v>
      </c>
      <c r="D1978" s="58" t="s">
        <v>2435</v>
      </c>
      <c r="E1978" s="57" t="s">
        <v>1213</v>
      </c>
      <c r="F1978" s="62">
        <v>0.11</v>
      </c>
      <c r="G1978" s="60">
        <v>1.3333333</v>
      </c>
      <c r="H1978" s="60">
        <v>0.14</v>
      </c>
      <c r="I1978" s="45"/>
      <c r="J1978" s="45"/>
    </row>
    <row r="1979" ht="30.0" customHeight="1">
      <c r="A1979" s="57" t="s">
        <v>898</v>
      </c>
      <c r="B1979" s="57" t="s">
        <v>891</v>
      </c>
      <c r="C1979" s="57" t="s">
        <v>2436</v>
      </c>
      <c r="D1979" s="58" t="s">
        <v>2437</v>
      </c>
      <c r="E1979" s="57" t="s">
        <v>1213</v>
      </c>
      <c r="F1979" s="62">
        <v>1.76</v>
      </c>
      <c r="G1979" s="60">
        <v>0.3333333</v>
      </c>
      <c r="H1979" s="60">
        <v>0.58</v>
      </c>
      <c r="I1979" s="45"/>
      <c r="J1979" s="45"/>
    </row>
    <row r="1980" ht="30.0" customHeight="1">
      <c r="A1980" s="57" t="s">
        <v>938</v>
      </c>
      <c r="B1980" s="57" t="s">
        <v>891</v>
      </c>
      <c r="C1980" s="57" t="s">
        <v>1737</v>
      </c>
      <c r="D1980" s="58" t="s">
        <v>1738</v>
      </c>
      <c r="E1980" s="57" t="s">
        <v>941</v>
      </c>
      <c r="F1980" s="62">
        <v>20.37</v>
      </c>
      <c r="G1980" s="60">
        <v>0.3859649</v>
      </c>
      <c r="H1980" s="60">
        <v>7.86</v>
      </c>
      <c r="I1980" s="45"/>
      <c r="J1980" s="45"/>
    </row>
    <row r="1981" ht="30.0" customHeight="1">
      <c r="A1981" s="57" t="s">
        <v>938</v>
      </c>
      <c r="B1981" s="57" t="s">
        <v>891</v>
      </c>
      <c r="C1981" s="57" t="s">
        <v>1739</v>
      </c>
      <c r="D1981" s="58" t="s">
        <v>1731</v>
      </c>
      <c r="E1981" s="57" t="s">
        <v>941</v>
      </c>
      <c r="F1981" s="62">
        <v>25.42</v>
      </c>
      <c r="G1981" s="60">
        <v>0.3859649</v>
      </c>
      <c r="H1981" s="60">
        <v>9.81</v>
      </c>
      <c r="I1981" s="45"/>
      <c r="J1981" s="45"/>
    </row>
    <row r="1982" ht="30.0" customHeight="1">
      <c r="A1982" s="57" t="s">
        <v>938</v>
      </c>
      <c r="B1982" s="57" t="s">
        <v>891</v>
      </c>
      <c r="C1982" s="57" t="s">
        <v>2438</v>
      </c>
      <c r="D1982" s="58" t="s">
        <v>2439</v>
      </c>
      <c r="E1982" s="57" t="s">
        <v>933</v>
      </c>
      <c r="F1982" s="62">
        <v>11.37</v>
      </c>
      <c r="G1982" s="60">
        <v>1.0</v>
      </c>
      <c r="H1982" s="60">
        <v>11.37</v>
      </c>
      <c r="I1982" s="45"/>
      <c r="J1982" s="45"/>
    </row>
    <row r="1983" ht="30.0" customHeight="1">
      <c r="A1983" s="50"/>
      <c r="B1983" s="50"/>
      <c r="C1983" s="50"/>
      <c r="D1983" s="51"/>
      <c r="E1983" s="50"/>
      <c r="F1983" s="50"/>
      <c r="G1983" s="52"/>
      <c r="H1983" s="52"/>
      <c r="I1983" s="45"/>
      <c r="J1983" s="45"/>
    </row>
    <row r="1984" ht="30.0" customHeight="1">
      <c r="A1984" s="42" t="s">
        <v>2440</v>
      </c>
      <c r="B1984" s="42" t="s">
        <v>882</v>
      </c>
      <c r="C1984" s="42" t="s">
        <v>883</v>
      </c>
      <c r="D1984" s="43" t="s">
        <v>884</v>
      </c>
      <c r="E1984" s="42" t="s">
        <v>885</v>
      </c>
      <c r="F1984" s="42" t="s">
        <v>886</v>
      </c>
      <c r="G1984" s="44" t="s">
        <v>887</v>
      </c>
      <c r="H1984" s="44" t="s">
        <v>888</v>
      </c>
      <c r="I1984" s="45"/>
      <c r="J1984" s="45"/>
    </row>
    <row r="1985" ht="30.0" customHeight="1">
      <c r="A1985" s="53" t="s">
        <v>889</v>
      </c>
      <c r="B1985" s="53" t="s">
        <v>2441</v>
      </c>
      <c r="C1985" s="53" t="s">
        <v>891</v>
      </c>
      <c r="D1985" s="54" t="s">
        <v>848</v>
      </c>
      <c r="E1985" s="53" t="s">
        <v>1213</v>
      </c>
      <c r="F1985" s="55"/>
      <c r="G1985" s="56"/>
      <c r="H1985" s="56">
        <v>7.13</v>
      </c>
      <c r="I1985" s="61"/>
      <c r="J1985" s="61"/>
    </row>
    <row r="1986" ht="30.0" customHeight="1">
      <c r="A1986" s="57" t="s">
        <v>898</v>
      </c>
      <c r="B1986" s="57" t="s">
        <v>891</v>
      </c>
      <c r="C1986" s="57" t="s">
        <v>2442</v>
      </c>
      <c r="D1986" s="58" t="s">
        <v>2443</v>
      </c>
      <c r="E1986" s="57" t="s">
        <v>1213</v>
      </c>
      <c r="F1986" s="62">
        <v>3.1</v>
      </c>
      <c r="G1986" s="60">
        <v>1.0</v>
      </c>
      <c r="H1986" s="60">
        <v>3.1</v>
      </c>
      <c r="I1986" s="45"/>
      <c r="J1986" s="45"/>
    </row>
    <row r="1987" ht="30.0" customHeight="1">
      <c r="A1987" s="57" t="s">
        <v>938</v>
      </c>
      <c r="B1987" s="57" t="s">
        <v>891</v>
      </c>
      <c r="C1987" s="57" t="s">
        <v>1737</v>
      </c>
      <c r="D1987" s="58" t="s">
        <v>1738</v>
      </c>
      <c r="E1987" s="57" t="s">
        <v>941</v>
      </c>
      <c r="F1987" s="62">
        <v>20.37</v>
      </c>
      <c r="G1987" s="60">
        <v>0.1222222</v>
      </c>
      <c r="H1987" s="60">
        <v>2.48</v>
      </c>
      <c r="I1987" s="45"/>
      <c r="J1987" s="45"/>
    </row>
    <row r="1988" ht="30.0" customHeight="1">
      <c r="A1988" s="57" t="s">
        <v>938</v>
      </c>
      <c r="B1988" s="57" t="s">
        <v>891</v>
      </c>
      <c r="C1988" s="57" t="s">
        <v>1739</v>
      </c>
      <c r="D1988" s="58" t="s">
        <v>1731</v>
      </c>
      <c r="E1988" s="57" t="s">
        <v>941</v>
      </c>
      <c r="F1988" s="62">
        <v>25.42</v>
      </c>
      <c r="G1988" s="60">
        <v>0.0611111</v>
      </c>
      <c r="H1988" s="60">
        <v>1.55</v>
      </c>
      <c r="I1988" s="45"/>
      <c r="J1988" s="45"/>
    </row>
    <row r="1989" ht="30.0" customHeight="1">
      <c r="A1989" s="50"/>
      <c r="B1989" s="50"/>
      <c r="C1989" s="50"/>
      <c r="D1989" s="51"/>
      <c r="E1989" s="50"/>
      <c r="F1989" s="50"/>
      <c r="G1989" s="52"/>
      <c r="H1989" s="52"/>
      <c r="I1989" s="45"/>
      <c r="J1989" s="45"/>
    </row>
    <row r="1990" ht="30.0" customHeight="1">
      <c r="A1990" s="42" t="s">
        <v>2444</v>
      </c>
      <c r="B1990" s="42" t="s">
        <v>882</v>
      </c>
      <c r="C1990" s="42" t="s">
        <v>883</v>
      </c>
      <c r="D1990" s="43" t="s">
        <v>884</v>
      </c>
      <c r="E1990" s="42" t="s">
        <v>885</v>
      </c>
      <c r="F1990" s="42" t="s">
        <v>886</v>
      </c>
      <c r="G1990" s="44" t="s">
        <v>887</v>
      </c>
      <c r="H1990" s="44" t="s">
        <v>888</v>
      </c>
      <c r="I1990" s="45"/>
      <c r="J1990" s="45"/>
    </row>
    <row r="1991" ht="30.0" customHeight="1">
      <c r="A1991" s="53" t="s">
        <v>889</v>
      </c>
      <c r="B1991" s="53" t="s">
        <v>2445</v>
      </c>
      <c r="C1991" s="53" t="s">
        <v>891</v>
      </c>
      <c r="D1991" s="54" t="s">
        <v>851</v>
      </c>
      <c r="E1991" s="53" t="s">
        <v>933</v>
      </c>
      <c r="F1991" s="55"/>
      <c r="G1991" s="56"/>
      <c r="H1991" s="56">
        <v>156.06</v>
      </c>
      <c r="I1991" s="61"/>
      <c r="J1991" s="61"/>
    </row>
    <row r="1992" ht="30.0" customHeight="1">
      <c r="A1992" s="57" t="s">
        <v>895</v>
      </c>
      <c r="B1992" s="57" t="s">
        <v>2446</v>
      </c>
      <c r="C1992" s="57" t="s">
        <v>891</v>
      </c>
      <c r="D1992" s="58" t="s">
        <v>2447</v>
      </c>
      <c r="E1992" s="57" t="s">
        <v>933</v>
      </c>
      <c r="F1992" s="59">
        <v>1.0</v>
      </c>
      <c r="G1992" s="60">
        <v>12.28</v>
      </c>
      <c r="H1992" s="60">
        <v>12.28</v>
      </c>
      <c r="I1992" s="45"/>
      <c r="J1992" s="45"/>
    </row>
    <row r="1993" ht="30.0" customHeight="1">
      <c r="A1993" s="57" t="s">
        <v>895</v>
      </c>
      <c r="B1993" s="57" t="s">
        <v>1739</v>
      </c>
      <c r="C1993" s="57" t="s">
        <v>891</v>
      </c>
      <c r="D1993" s="58" t="s">
        <v>1731</v>
      </c>
      <c r="E1993" s="57" t="s">
        <v>941</v>
      </c>
      <c r="F1993" s="59">
        <v>0.6376811</v>
      </c>
      <c r="G1993" s="60">
        <v>25.42</v>
      </c>
      <c r="H1993" s="60">
        <v>16.2</v>
      </c>
      <c r="I1993" s="45"/>
      <c r="J1993" s="45"/>
    </row>
    <row r="1994" ht="30.0" customHeight="1">
      <c r="A1994" s="57" t="s">
        <v>895</v>
      </c>
      <c r="B1994" s="57" t="s">
        <v>1737</v>
      </c>
      <c r="C1994" s="57" t="s">
        <v>891</v>
      </c>
      <c r="D1994" s="58" t="s">
        <v>1738</v>
      </c>
      <c r="E1994" s="57" t="s">
        <v>941</v>
      </c>
      <c r="F1994" s="59">
        <v>0.6376811</v>
      </c>
      <c r="G1994" s="60">
        <v>20.37</v>
      </c>
      <c r="H1994" s="60">
        <v>12.98</v>
      </c>
      <c r="I1994" s="45"/>
      <c r="J1994" s="45"/>
    </row>
    <row r="1995" ht="30.0" customHeight="1">
      <c r="A1995" s="57" t="s">
        <v>898</v>
      </c>
      <c r="B1995" s="57" t="s">
        <v>2448</v>
      </c>
      <c r="C1995" s="57" t="s">
        <v>891</v>
      </c>
      <c r="D1995" s="58" t="s">
        <v>2449</v>
      </c>
      <c r="E1995" s="57" t="s">
        <v>933</v>
      </c>
      <c r="F1995" s="59">
        <v>1.2</v>
      </c>
      <c r="G1995" s="60">
        <v>19.21</v>
      </c>
      <c r="H1995" s="60">
        <v>23.05</v>
      </c>
      <c r="I1995" s="45"/>
      <c r="J1995" s="45"/>
    </row>
    <row r="1996" ht="30.0" customHeight="1">
      <c r="A1996" s="57" t="s">
        <v>898</v>
      </c>
      <c r="B1996" s="57" t="s">
        <v>2450</v>
      </c>
      <c r="C1996" s="57" t="s">
        <v>891</v>
      </c>
      <c r="D1996" s="58" t="s">
        <v>2451</v>
      </c>
      <c r="E1996" s="57" t="s">
        <v>1213</v>
      </c>
      <c r="F1996" s="59">
        <v>2.6666666</v>
      </c>
      <c r="G1996" s="60">
        <v>2.88</v>
      </c>
      <c r="H1996" s="60">
        <v>7.67</v>
      </c>
      <c r="I1996" s="45"/>
      <c r="J1996" s="45"/>
    </row>
    <row r="1997" ht="30.0" customHeight="1">
      <c r="A1997" s="57" t="s">
        <v>898</v>
      </c>
      <c r="B1997" s="57" t="s">
        <v>2430</v>
      </c>
      <c r="C1997" s="57" t="s">
        <v>891</v>
      </c>
      <c r="D1997" s="58" t="s">
        <v>2431</v>
      </c>
      <c r="E1997" s="57" t="s">
        <v>1213</v>
      </c>
      <c r="F1997" s="59">
        <v>2.6666666</v>
      </c>
      <c r="G1997" s="60">
        <v>0.22</v>
      </c>
      <c r="H1997" s="60">
        <v>0.58</v>
      </c>
      <c r="I1997" s="45"/>
      <c r="J1997" s="45"/>
    </row>
    <row r="1998" ht="30.0" customHeight="1">
      <c r="A1998" s="57" t="s">
        <v>898</v>
      </c>
      <c r="B1998" s="57" t="s">
        <v>2434</v>
      </c>
      <c r="C1998" s="57" t="s">
        <v>891</v>
      </c>
      <c r="D1998" s="58" t="s">
        <v>2435</v>
      </c>
      <c r="E1998" s="57" t="s">
        <v>1213</v>
      </c>
      <c r="F1998" s="59">
        <v>2.6666666</v>
      </c>
      <c r="G1998" s="60">
        <v>0.11</v>
      </c>
      <c r="H1998" s="60">
        <v>0.29</v>
      </c>
      <c r="I1998" s="45"/>
      <c r="J1998" s="45"/>
    </row>
    <row r="1999" ht="30.0" customHeight="1">
      <c r="A1999" s="57" t="s">
        <v>898</v>
      </c>
      <c r="B1999" s="57" t="s">
        <v>2428</v>
      </c>
      <c r="C1999" s="57" t="s">
        <v>891</v>
      </c>
      <c r="D1999" s="58" t="s">
        <v>2429</v>
      </c>
      <c r="E1999" s="57" t="s">
        <v>1213</v>
      </c>
      <c r="F1999" s="59">
        <v>2.6666666</v>
      </c>
      <c r="G1999" s="60">
        <v>0.08</v>
      </c>
      <c r="H1999" s="60">
        <v>0.21</v>
      </c>
      <c r="I1999" s="45"/>
      <c r="J1999" s="45"/>
    </row>
    <row r="2000" ht="30.0" customHeight="1">
      <c r="A2000" s="57" t="s">
        <v>898</v>
      </c>
      <c r="B2000" s="57" t="s">
        <v>2452</v>
      </c>
      <c r="C2000" s="57" t="s">
        <v>891</v>
      </c>
      <c r="D2000" s="58" t="s">
        <v>2453</v>
      </c>
      <c r="E2000" s="57" t="s">
        <v>933</v>
      </c>
      <c r="F2000" s="59">
        <v>1.2</v>
      </c>
      <c r="G2000" s="60">
        <v>69.0</v>
      </c>
      <c r="H2000" s="60">
        <v>82.8</v>
      </c>
      <c r="I2000" s="45"/>
      <c r="J2000" s="45"/>
    </row>
    <row r="2001" ht="30.0" customHeight="1">
      <c r="A2001" s="50"/>
      <c r="B2001" s="50"/>
      <c r="C2001" s="50"/>
      <c r="D2001" s="51"/>
      <c r="E2001" s="50"/>
      <c r="F2001" s="50"/>
      <c r="G2001" s="52"/>
      <c r="H2001" s="52"/>
      <c r="I2001" s="45"/>
      <c r="J2001" s="45"/>
    </row>
    <row r="2002" ht="30.0" customHeight="1">
      <c r="A2002" s="42" t="s">
        <v>2454</v>
      </c>
      <c r="B2002" s="42" t="s">
        <v>882</v>
      </c>
      <c r="C2002" s="42" t="s">
        <v>883</v>
      </c>
      <c r="D2002" s="43" t="s">
        <v>884</v>
      </c>
      <c r="E2002" s="42" t="s">
        <v>885</v>
      </c>
      <c r="F2002" s="42" t="s">
        <v>886</v>
      </c>
      <c r="G2002" s="44" t="s">
        <v>887</v>
      </c>
      <c r="H2002" s="44" t="s">
        <v>888</v>
      </c>
      <c r="I2002" s="45"/>
      <c r="J2002" s="45"/>
    </row>
    <row r="2003" ht="30.0" customHeight="1">
      <c r="A2003" s="53" t="s">
        <v>889</v>
      </c>
      <c r="B2003" s="53" t="s">
        <v>2455</v>
      </c>
      <c r="C2003" s="53" t="s">
        <v>894</v>
      </c>
      <c r="D2003" s="54" t="s">
        <v>2456</v>
      </c>
      <c r="E2003" s="53" t="s">
        <v>78</v>
      </c>
      <c r="F2003" s="55"/>
      <c r="G2003" s="56"/>
      <c r="H2003" s="56">
        <v>2.75</v>
      </c>
      <c r="I2003" s="61"/>
      <c r="J2003" s="61"/>
    </row>
    <row r="2004" ht="30.0" customHeight="1">
      <c r="A2004" s="57" t="s">
        <v>895</v>
      </c>
      <c r="B2004" s="57" t="s">
        <v>1758</v>
      </c>
      <c r="C2004" s="57" t="s">
        <v>894</v>
      </c>
      <c r="D2004" s="58" t="s">
        <v>1759</v>
      </c>
      <c r="E2004" s="57" t="s">
        <v>946</v>
      </c>
      <c r="F2004" s="59">
        <v>0.024</v>
      </c>
      <c r="G2004" s="60">
        <v>20.37</v>
      </c>
      <c r="H2004" s="60">
        <v>0.48</v>
      </c>
      <c r="I2004" s="45"/>
      <c r="J2004" s="45"/>
    </row>
    <row r="2005" ht="30.0" customHeight="1">
      <c r="A2005" s="57" t="s">
        <v>895</v>
      </c>
      <c r="B2005" s="57" t="s">
        <v>1730</v>
      </c>
      <c r="C2005" s="57" t="s">
        <v>894</v>
      </c>
      <c r="D2005" s="58" t="s">
        <v>1731</v>
      </c>
      <c r="E2005" s="57" t="s">
        <v>946</v>
      </c>
      <c r="F2005" s="59">
        <v>0.024</v>
      </c>
      <c r="G2005" s="60">
        <v>25.42</v>
      </c>
      <c r="H2005" s="60">
        <v>0.61</v>
      </c>
      <c r="I2005" s="45"/>
      <c r="J2005" s="45"/>
    </row>
    <row r="2006" ht="30.0" customHeight="1">
      <c r="A2006" s="57" t="s">
        <v>898</v>
      </c>
      <c r="B2006" s="57" t="s">
        <v>2457</v>
      </c>
      <c r="C2006" s="57" t="s">
        <v>894</v>
      </c>
      <c r="D2006" s="58" t="s">
        <v>2458</v>
      </c>
      <c r="E2006" s="57" t="s">
        <v>78</v>
      </c>
      <c r="F2006" s="59">
        <v>1.19</v>
      </c>
      <c r="G2006" s="60">
        <v>1.37</v>
      </c>
      <c r="H2006" s="60">
        <v>1.63</v>
      </c>
      <c r="I2006" s="45"/>
      <c r="J2006" s="45"/>
    </row>
    <row r="2007" ht="30.0" customHeight="1">
      <c r="A2007" s="57" t="s">
        <v>898</v>
      </c>
      <c r="B2007" s="57" t="s">
        <v>2289</v>
      </c>
      <c r="C2007" s="57" t="s">
        <v>894</v>
      </c>
      <c r="D2007" s="58" t="s">
        <v>2290</v>
      </c>
      <c r="E2007" s="57" t="s">
        <v>39</v>
      </c>
      <c r="F2007" s="59">
        <v>0.009</v>
      </c>
      <c r="G2007" s="60">
        <v>3.7</v>
      </c>
      <c r="H2007" s="60">
        <v>0.03</v>
      </c>
      <c r="I2007" s="45"/>
      <c r="J2007" s="45"/>
    </row>
    <row r="2008" ht="30.0" customHeight="1">
      <c r="A2008" s="50"/>
      <c r="B2008" s="50"/>
      <c r="C2008" s="50"/>
      <c r="D2008" s="51"/>
      <c r="E2008" s="50"/>
      <c r="F2008" s="50"/>
      <c r="G2008" s="52"/>
      <c r="H2008" s="52"/>
      <c r="I2008" s="45"/>
      <c r="J2008" s="45"/>
    </row>
    <row r="2009" ht="30.0" customHeight="1">
      <c r="A2009" s="42" t="s">
        <v>2459</v>
      </c>
      <c r="B2009" s="42" t="s">
        <v>882</v>
      </c>
      <c r="C2009" s="42" t="s">
        <v>883</v>
      </c>
      <c r="D2009" s="43" t="s">
        <v>884</v>
      </c>
      <c r="E2009" s="42" t="s">
        <v>885</v>
      </c>
      <c r="F2009" s="42" t="s">
        <v>886</v>
      </c>
      <c r="G2009" s="44" t="s">
        <v>887</v>
      </c>
      <c r="H2009" s="44" t="s">
        <v>888</v>
      </c>
      <c r="I2009" s="45"/>
      <c r="J2009" s="45"/>
    </row>
    <row r="2010" ht="30.0" customHeight="1">
      <c r="A2010" s="53" t="s">
        <v>889</v>
      </c>
      <c r="B2010" s="53" t="s">
        <v>2460</v>
      </c>
      <c r="C2010" s="53" t="s">
        <v>894</v>
      </c>
      <c r="D2010" s="54" t="s">
        <v>2461</v>
      </c>
      <c r="E2010" s="53" t="s">
        <v>78</v>
      </c>
      <c r="F2010" s="55"/>
      <c r="G2010" s="56"/>
      <c r="H2010" s="56">
        <v>3.98</v>
      </c>
      <c r="I2010" s="61"/>
      <c r="J2010" s="61"/>
    </row>
    <row r="2011" ht="30.0" customHeight="1">
      <c r="A2011" s="57" t="s">
        <v>895</v>
      </c>
      <c r="B2011" s="57" t="s">
        <v>1758</v>
      </c>
      <c r="C2011" s="57" t="s">
        <v>894</v>
      </c>
      <c r="D2011" s="58" t="s">
        <v>1759</v>
      </c>
      <c r="E2011" s="57" t="s">
        <v>946</v>
      </c>
      <c r="F2011" s="59">
        <v>0.03</v>
      </c>
      <c r="G2011" s="60">
        <v>20.37</v>
      </c>
      <c r="H2011" s="60">
        <v>0.61</v>
      </c>
      <c r="I2011" s="45"/>
      <c r="J2011" s="45"/>
    </row>
    <row r="2012" ht="30.0" customHeight="1">
      <c r="A2012" s="57" t="s">
        <v>895</v>
      </c>
      <c r="B2012" s="57" t="s">
        <v>1730</v>
      </c>
      <c r="C2012" s="57" t="s">
        <v>894</v>
      </c>
      <c r="D2012" s="58" t="s">
        <v>1731</v>
      </c>
      <c r="E2012" s="57" t="s">
        <v>946</v>
      </c>
      <c r="F2012" s="59">
        <v>0.03</v>
      </c>
      <c r="G2012" s="60">
        <v>25.42</v>
      </c>
      <c r="H2012" s="60">
        <v>0.76</v>
      </c>
      <c r="I2012" s="45"/>
      <c r="J2012" s="45"/>
    </row>
    <row r="2013" ht="30.0" customHeight="1">
      <c r="A2013" s="57" t="s">
        <v>898</v>
      </c>
      <c r="B2013" s="57" t="s">
        <v>2462</v>
      </c>
      <c r="C2013" s="57" t="s">
        <v>894</v>
      </c>
      <c r="D2013" s="58" t="s">
        <v>2463</v>
      </c>
      <c r="E2013" s="57" t="s">
        <v>78</v>
      </c>
      <c r="F2013" s="59">
        <v>1.19</v>
      </c>
      <c r="G2013" s="60">
        <v>2.17</v>
      </c>
      <c r="H2013" s="60">
        <v>2.58</v>
      </c>
      <c r="I2013" s="45"/>
      <c r="J2013" s="45"/>
    </row>
    <row r="2014" ht="30.0" customHeight="1">
      <c r="A2014" s="57" t="s">
        <v>898</v>
      </c>
      <c r="B2014" s="57" t="s">
        <v>2289</v>
      </c>
      <c r="C2014" s="57" t="s">
        <v>894</v>
      </c>
      <c r="D2014" s="58" t="s">
        <v>2290</v>
      </c>
      <c r="E2014" s="57" t="s">
        <v>39</v>
      </c>
      <c r="F2014" s="59">
        <v>0.009</v>
      </c>
      <c r="G2014" s="60">
        <v>3.7</v>
      </c>
      <c r="H2014" s="60">
        <v>0.03</v>
      </c>
      <c r="I2014" s="45"/>
      <c r="J2014" s="45"/>
    </row>
    <row r="2015" ht="30.0" customHeight="1">
      <c r="A2015" s="50"/>
      <c r="B2015" s="50"/>
      <c r="C2015" s="50"/>
      <c r="D2015" s="51"/>
      <c r="E2015" s="50"/>
      <c r="F2015" s="50"/>
      <c r="G2015" s="52"/>
      <c r="H2015" s="52"/>
      <c r="I2015" s="45"/>
      <c r="J2015" s="45"/>
    </row>
    <row r="2016" ht="30.0" customHeight="1">
      <c r="A2016" s="42" t="s">
        <v>2464</v>
      </c>
      <c r="B2016" s="42" t="s">
        <v>882</v>
      </c>
      <c r="C2016" s="42" t="s">
        <v>883</v>
      </c>
      <c r="D2016" s="43" t="s">
        <v>884</v>
      </c>
      <c r="E2016" s="42" t="s">
        <v>885</v>
      </c>
      <c r="F2016" s="42" t="s">
        <v>886</v>
      </c>
      <c r="G2016" s="44" t="s">
        <v>887</v>
      </c>
      <c r="H2016" s="44" t="s">
        <v>888</v>
      </c>
      <c r="I2016" s="45"/>
      <c r="J2016" s="45"/>
    </row>
    <row r="2017" ht="30.0" customHeight="1">
      <c r="A2017" s="53" t="s">
        <v>889</v>
      </c>
      <c r="B2017" s="53" t="s">
        <v>2465</v>
      </c>
      <c r="C2017" s="53" t="s">
        <v>894</v>
      </c>
      <c r="D2017" s="54" t="s">
        <v>2466</v>
      </c>
      <c r="E2017" s="53" t="s">
        <v>78</v>
      </c>
      <c r="F2017" s="55"/>
      <c r="G2017" s="56"/>
      <c r="H2017" s="56">
        <v>6.13</v>
      </c>
      <c r="I2017" s="61"/>
      <c r="J2017" s="61"/>
    </row>
    <row r="2018" ht="30.0" customHeight="1">
      <c r="A2018" s="57" t="s">
        <v>895</v>
      </c>
      <c r="B2018" s="57" t="s">
        <v>1730</v>
      </c>
      <c r="C2018" s="57" t="s">
        <v>894</v>
      </c>
      <c r="D2018" s="58" t="s">
        <v>1731</v>
      </c>
      <c r="E2018" s="57" t="s">
        <v>946</v>
      </c>
      <c r="F2018" s="59">
        <v>0.04</v>
      </c>
      <c r="G2018" s="60">
        <v>25.42</v>
      </c>
      <c r="H2018" s="60">
        <v>1.01</v>
      </c>
      <c r="I2018" s="45"/>
      <c r="J2018" s="45"/>
    </row>
    <row r="2019" ht="30.0" customHeight="1">
      <c r="A2019" s="57" t="s">
        <v>895</v>
      </c>
      <c r="B2019" s="57" t="s">
        <v>1758</v>
      </c>
      <c r="C2019" s="57" t="s">
        <v>894</v>
      </c>
      <c r="D2019" s="58" t="s">
        <v>1759</v>
      </c>
      <c r="E2019" s="57" t="s">
        <v>946</v>
      </c>
      <c r="F2019" s="59">
        <v>0.04</v>
      </c>
      <c r="G2019" s="60">
        <v>20.37</v>
      </c>
      <c r="H2019" s="60">
        <v>0.81</v>
      </c>
      <c r="I2019" s="45"/>
      <c r="J2019" s="45"/>
    </row>
    <row r="2020" ht="30.0" customHeight="1">
      <c r="A2020" s="57" t="s">
        <v>898</v>
      </c>
      <c r="B2020" s="57" t="s">
        <v>2467</v>
      </c>
      <c r="C2020" s="57" t="s">
        <v>894</v>
      </c>
      <c r="D2020" s="58" t="s">
        <v>2468</v>
      </c>
      <c r="E2020" s="57" t="s">
        <v>78</v>
      </c>
      <c r="F2020" s="59">
        <v>1.19</v>
      </c>
      <c r="G2020" s="60">
        <v>3.6</v>
      </c>
      <c r="H2020" s="60">
        <v>4.28</v>
      </c>
      <c r="I2020" s="45"/>
      <c r="J2020" s="45"/>
    </row>
    <row r="2021" ht="30.0" customHeight="1">
      <c r="A2021" s="57" t="s">
        <v>898</v>
      </c>
      <c r="B2021" s="57" t="s">
        <v>2289</v>
      </c>
      <c r="C2021" s="57" t="s">
        <v>894</v>
      </c>
      <c r="D2021" s="58" t="s">
        <v>2290</v>
      </c>
      <c r="E2021" s="57" t="s">
        <v>39</v>
      </c>
      <c r="F2021" s="59">
        <v>0.009</v>
      </c>
      <c r="G2021" s="60">
        <v>3.7</v>
      </c>
      <c r="H2021" s="60">
        <v>0.03</v>
      </c>
      <c r="I2021" s="45"/>
      <c r="J2021" s="45"/>
    </row>
    <row r="2022" ht="30.0" customHeight="1">
      <c r="A2022" s="50"/>
      <c r="B2022" s="50"/>
      <c r="C2022" s="50"/>
      <c r="D2022" s="51"/>
      <c r="E2022" s="50"/>
      <c r="F2022" s="50"/>
      <c r="G2022" s="52"/>
      <c r="H2022" s="52"/>
      <c r="I2022" s="45"/>
      <c r="J2022" s="45"/>
    </row>
    <row r="2023" ht="30.0" customHeight="1">
      <c r="A2023" s="42" t="s">
        <v>2469</v>
      </c>
      <c r="B2023" s="42" t="s">
        <v>882</v>
      </c>
      <c r="C2023" s="42" t="s">
        <v>883</v>
      </c>
      <c r="D2023" s="43" t="s">
        <v>884</v>
      </c>
      <c r="E2023" s="42" t="s">
        <v>885</v>
      </c>
      <c r="F2023" s="42" t="s">
        <v>886</v>
      </c>
      <c r="G2023" s="44" t="s">
        <v>887</v>
      </c>
      <c r="H2023" s="44" t="s">
        <v>888</v>
      </c>
      <c r="I2023" s="45"/>
      <c r="J2023" s="45"/>
    </row>
    <row r="2024" ht="30.0" customHeight="1">
      <c r="A2024" s="53" t="s">
        <v>889</v>
      </c>
      <c r="B2024" s="53" t="s">
        <v>2470</v>
      </c>
      <c r="C2024" s="53" t="s">
        <v>894</v>
      </c>
      <c r="D2024" s="54" t="s">
        <v>2471</v>
      </c>
      <c r="E2024" s="53" t="s">
        <v>78</v>
      </c>
      <c r="F2024" s="55"/>
      <c r="G2024" s="56"/>
      <c r="H2024" s="56">
        <v>15.13</v>
      </c>
      <c r="I2024" s="61"/>
      <c r="J2024" s="61"/>
    </row>
    <row r="2025" ht="30.0" customHeight="1">
      <c r="A2025" s="57" t="s">
        <v>895</v>
      </c>
      <c r="B2025" s="57" t="s">
        <v>1758</v>
      </c>
      <c r="C2025" s="57" t="s">
        <v>894</v>
      </c>
      <c r="D2025" s="58" t="s">
        <v>1759</v>
      </c>
      <c r="E2025" s="57" t="s">
        <v>946</v>
      </c>
      <c r="F2025" s="59">
        <v>0.013</v>
      </c>
      <c r="G2025" s="60">
        <v>20.37</v>
      </c>
      <c r="H2025" s="60">
        <v>0.26</v>
      </c>
      <c r="I2025" s="45"/>
      <c r="J2025" s="45"/>
    </row>
    <row r="2026" ht="30.0" customHeight="1">
      <c r="A2026" s="57" t="s">
        <v>895</v>
      </c>
      <c r="B2026" s="57" t="s">
        <v>1730</v>
      </c>
      <c r="C2026" s="57" t="s">
        <v>894</v>
      </c>
      <c r="D2026" s="58" t="s">
        <v>1731</v>
      </c>
      <c r="E2026" s="57" t="s">
        <v>946</v>
      </c>
      <c r="F2026" s="59">
        <v>0.013</v>
      </c>
      <c r="G2026" s="60">
        <v>25.42</v>
      </c>
      <c r="H2026" s="60">
        <v>0.33</v>
      </c>
      <c r="I2026" s="45"/>
      <c r="J2026" s="45"/>
    </row>
    <row r="2027" ht="30.0" customHeight="1">
      <c r="A2027" s="57" t="s">
        <v>898</v>
      </c>
      <c r="B2027" s="57" t="s">
        <v>2472</v>
      </c>
      <c r="C2027" s="57" t="s">
        <v>894</v>
      </c>
      <c r="D2027" s="58" t="s">
        <v>2473</v>
      </c>
      <c r="E2027" s="57" t="s">
        <v>78</v>
      </c>
      <c r="F2027" s="59">
        <v>1.027</v>
      </c>
      <c r="G2027" s="60">
        <v>14.13</v>
      </c>
      <c r="H2027" s="60">
        <v>14.51</v>
      </c>
      <c r="I2027" s="45"/>
      <c r="J2027" s="45"/>
    </row>
    <row r="2028" ht="30.0" customHeight="1">
      <c r="A2028" s="57" t="s">
        <v>898</v>
      </c>
      <c r="B2028" s="57" t="s">
        <v>2289</v>
      </c>
      <c r="C2028" s="57" t="s">
        <v>894</v>
      </c>
      <c r="D2028" s="58" t="s">
        <v>2290</v>
      </c>
      <c r="E2028" s="57" t="s">
        <v>39</v>
      </c>
      <c r="F2028" s="59">
        <v>0.01</v>
      </c>
      <c r="G2028" s="60">
        <v>3.7</v>
      </c>
      <c r="H2028" s="60">
        <v>0.03</v>
      </c>
      <c r="I2028" s="45"/>
      <c r="J2028" s="45"/>
    </row>
    <row r="2029" ht="30.0" customHeight="1">
      <c r="A2029" s="50"/>
      <c r="B2029" s="50"/>
      <c r="C2029" s="50"/>
      <c r="D2029" s="51"/>
      <c r="E2029" s="50"/>
      <c r="F2029" s="50"/>
      <c r="G2029" s="52"/>
      <c r="H2029" s="52"/>
      <c r="I2029" s="45"/>
      <c r="J2029" s="45"/>
    </row>
    <row r="2030" ht="30.0" customHeight="1">
      <c r="A2030" s="42" t="s">
        <v>2474</v>
      </c>
      <c r="B2030" s="42" t="s">
        <v>882</v>
      </c>
      <c r="C2030" s="42" t="s">
        <v>883</v>
      </c>
      <c r="D2030" s="43" t="s">
        <v>884</v>
      </c>
      <c r="E2030" s="42" t="s">
        <v>885</v>
      </c>
      <c r="F2030" s="42" t="s">
        <v>886</v>
      </c>
      <c r="G2030" s="44" t="s">
        <v>887</v>
      </c>
      <c r="H2030" s="44" t="s">
        <v>888</v>
      </c>
      <c r="I2030" s="45"/>
      <c r="J2030" s="45"/>
    </row>
    <row r="2031" ht="30.0" customHeight="1">
      <c r="A2031" s="53" t="s">
        <v>889</v>
      </c>
      <c r="B2031" s="53" t="s">
        <v>2475</v>
      </c>
      <c r="C2031" s="53" t="s">
        <v>891</v>
      </c>
      <c r="D2031" s="54" t="s">
        <v>869</v>
      </c>
      <c r="E2031" s="53" t="s">
        <v>921</v>
      </c>
      <c r="F2031" s="55"/>
      <c r="G2031" s="56"/>
      <c r="H2031" s="56">
        <v>6.43</v>
      </c>
      <c r="I2031" s="61"/>
      <c r="J2031" s="61"/>
    </row>
    <row r="2032" ht="30.0" customHeight="1">
      <c r="A2032" s="57" t="s">
        <v>898</v>
      </c>
      <c r="B2032" s="57" t="s">
        <v>891</v>
      </c>
      <c r="C2032" s="57" t="s">
        <v>2476</v>
      </c>
      <c r="D2032" s="58" t="s">
        <v>2477</v>
      </c>
      <c r="E2032" s="57" t="s">
        <v>950</v>
      </c>
      <c r="F2032" s="62">
        <v>8.65</v>
      </c>
      <c r="G2032" s="60">
        <v>0.05</v>
      </c>
      <c r="H2032" s="60">
        <v>0.43</v>
      </c>
      <c r="I2032" s="45"/>
      <c r="J2032" s="45"/>
    </row>
    <row r="2033" ht="30.0" customHeight="1">
      <c r="A2033" s="57" t="s">
        <v>898</v>
      </c>
      <c r="B2033" s="57" t="s">
        <v>891</v>
      </c>
      <c r="C2033" s="57" t="s">
        <v>2478</v>
      </c>
      <c r="D2033" s="58" t="s">
        <v>2479</v>
      </c>
      <c r="E2033" s="57" t="s">
        <v>950</v>
      </c>
      <c r="F2033" s="62">
        <v>4.48</v>
      </c>
      <c r="G2033" s="60">
        <v>0.02</v>
      </c>
      <c r="H2033" s="60">
        <v>0.08</v>
      </c>
      <c r="I2033" s="45"/>
      <c r="J2033" s="45"/>
    </row>
    <row r="2034" ht="30.0" customHeight="1">
      <c r="A2034" s="57" t="s">
        <v>898</v>
      </c>
      <c r="B2034" s="57" t="s">
        <v>891</v>
      </c>
      <c r="C2034" s="57" t="s">
        <v>2128</v>
      </c>
      <c r="D2034" s="58" t="s">
        <v>2129</v>
      </c>
      <c r="E2034" s="57" t="s">
        <v>930</v>
      </c>
      <c r="F2034" s="62">
        <v>19.44</v>
      </c>
      <c r="G2034" s="60">
        <v>0.008</v>
      </c>
      <c r="H2034" s="60">
        <v>0.15</v>
      </c>
      <c r="I2034" s="45"/>
      <c r="J2034" s="45"/>
    </row>
    <row r="2035" ht="30.0" customHeight="1">
      <c r="A2035" s="57" t="s">
        <v>898</v>
      </c>
      <c r="B2035" s="57" t="s">
        <v>891</v>
      </c>
      <c r="C2035" s="57" t="s">
        <v>1298</v>
      </c>
      <c r="D2035" s="58" t="s">
        <v>1299</v>
      </c>
      <c r="E2035" s="57" t="s">
        <v>1213</v>
      </c>
      <c r="F2035" s="62">
        <v>12.3</v>
      </c>
      <c r="G2035" s="60">
        <v>0.0119047</v>
      </c>
      <c r="H2035" s="60">
        <v>0.14</v>
      </c>
      <c r="I2035" s="45"/>
      <c r="J2035" s="45"/>
    </row>
    <row r="2036" ht="30.0" customHeight="1">
      <c r="A2036" s="57" t="s">
        <v>938</v>
      </c>
      <c r="B2036" s="57" t="s">
        <v>891</v>
      </c>
      <c r="C2036" s="57" t="s">
        <v>942</v>
      </c>
      <c r="D2036" s="58" t="s">
        <v>943</v>
      </c>
      <c r="E2036" s="57" t="s">
        <v>941</v>
      </c>
      <c r="F2036" s="62">
        <v>18.02</v>
      </c>
      <c r="G2036" s="60">
        <v>0.3125</v>
      </c>
      <c r="H2036" s="60">
        <v>5.63</v>
      </c>
      <c r="I2036" s="45"/>
      <c r="J2036" s="45"/>
    </row>
    <row r="2037" ht="30.0" customHeight="1">
      <c r="A2037" s="50"/>
      <c r="B2037" s="50"/>
      <c r="C2037" s="50"/>
      <c r="D2037" s="51"/>
      <c r="E2037" s="50"/>
      <c r="F2037" s="50"/>
      <c r="G2037" s="52"/>
      <c r="H2037" s="52"/>
      <c r="I2037" s="45"/>
      <c r="J2037" s="45"/>
    </row>
    <row r="2038" ht="30.0" customHeight="1">
      <c r="A2038" s="42" t="s">
        <v>2480</v>
      </c>
      <c r="B2038" s="42" t="s">
        <v>882</v>
      </c>
      <c r="C2038" s="42" t="s">
        <v>883</v>
      </c>
      <c r="D2038" s="43" t="s">
        <v>884</v>
      </c>
      <c r="E2038" s="42" t="s">
        <v>885</v>
      </c>
      <c r="F2038" s="42" t="s">
        <v>886</v>
      </c>
      <c r="G2038" s="44" t="s">
        <v>887</v>
      </c>
      <c r="H2038" s="44" t="s">
        <v>888</v>
      </c>
      <c r="I2038" s="45"/>
      <c r="J2038" s="45"/>
    </row>
    <row r="2039" ht="30.0" customHeight="1">
      <c r="A2039" s="53" t="s">
        <v>889</v>
      </c>
      <c r="B2039" s="53" t="s">
        <v>2481</v>
      </c>
      <c r="C2039" s="53" t="s">
        <v>891</v>
      </c>
      <c r="D2039" s="54" t="s">
        <v>872</v>
      </c>
      <c r="E2039" s="53" t="s">
        <v>1421</v>
      </c>
      <c r="F2039" s="55"/>
      <c r="G2039" s="56"/>
      <c r="H2039" s="56">
        <v>640.95</v>
      </c>
      <c r="I2039" s="61"/>
      <c r="J2039" s="61"/>
    </row>
    <row r="2040" ht="30.0" customHeight="1">
      <c r="A2040" s="57" t="s">
        <v>898</v>
      </c>
      <c r="B2040" s="57" t="s">
        <v>891</v>
      </c>
      <c r="C2040" s="57" t="s">
        <v>2482</v>
      </c>
      <c r="D2040" s="58" t="s">
        <v>2483</v>
      </c>
      <c r="E2040" s="57" t="s">
        <v>1213</v>
      </c>
      <c r="F2040" s="62">
        <v>581.11</v>
      </c>
      <c r="G2040" s="60">
        <v>1.0</v>
      </c>
      <c r="H2040" s="60">
        <v>581.11</v>
      </c>
      <c r="I2040" s="45"/>
      <c r="J2040" s="45"/>
    </row>
    <row r="2041" ht="30.0" customHeight="1">
      <c r="A2041" s="57" t="s">
        <v>938</v>
      </c>
      <c r="B2041" s="57" t="s">
        <v>891</v>
      </c>
      <c r="C2041" s="57" t="s">
        <v>2484</v>
      </c>
      <c r="D2041" s="58" t="s">
        <v>2485</v>
      </c>
      <c r="E2041" s="57" t="s">
        <v>1213</v>
      </c>
      <c r="F2041" s="62">
        <v>4.17</v>
      </c>
      <c r="G2041" s="60">
        <v>4.0</v>
      </c>
      <c r="H2041" s="60">
        <v>16.68</v>
      </c>
      <c r="I2041" s="45"/>
      <c r="J2041" s="45"/>
    </row>
    <row r="2042" ht="30.0" customHeight="1">
      <c r="A2042" s="57" t="s">
        <v>938</v>
      </c>
      <c r="B2042" s="57" t="s">
        <v>891</v>
      </c>
      <c r="C2042" s="57" t="s">
        <v>1204</v>
      </c>
      <c r="D2042" s="58" t="s">
        <v>977</v>
      </c>
      <c r="E2042" s="57" t="s">
        <v>941</v>
      </c>
      <c r="F2042" s="62">
        <v>25.14</v>
      </c>
      <c r="G2042" s="60">
        <v>1.0</v>
      </c>
      <c r="H2042" s="60">
        <v>25.14</v>
      </c>
      <c r="I2042" s="45"/>
      <c r="J2042" s="45"/>
    </row>
    <row r="2043" ht="30.0" customHeight="1">
      <c r="A2043" s="57" t="s">
        <v>938</v>
      </c>
      <c r="B2043" s="57" t="s">
        <v>891</v>
      </c>
      <c r="C2043" s="57" t="s">
        <v>942</v>
      </c>
      <c r="D2043" s="58" t="s">
        <v>943</v>
      </c>
      <c r="E2043" s="57" t="s">
        <v>941</v>
      </c>
      <c r="F2043" s="62">
        <v>18.02</v>
      </c>
      <c r="G2043" s="60">
        <v>1.0</v>
      </c>
      <c r="H2043" s="60">
        <v>18.02</v>
      </c>
      <c r="I2043" s="45"/>
      <c r="J2043" s="45"/>
    </row>
    <row r="2044" ht="30.0" customHeight="1">
      <c r="A2044" s="50"/>
      <c r="B2044" s="50"/>
      <c r="C2044" s="50"/>
      <c r="D2044" s="51"/>
      <c r="E2044" s="50"/>
      <c r="F2044" s="50"/>
      <c r="G2044" s="52"/>
      <c r="H2044" s="52"/>
      <c r="I2044" s="45"/>
      <c r="J2044" s="45"/>
    </row>
    <row r="2045" ht="30.0" customHeight="1">
      <c r="A2045" s="42" t="s">
        <v>2486</v>
      </c>
      <c r="B2045" s="42" t="s">
        <v>882</v>
      </c>
      <c r="C2045" s="42" t="s">
        <v>883</v>
      </c>
      <c r="D2045" s="43" t="s">
        <v>884</v>
      </c>
      <c r="E2045" s="42" t="s">
        <v>885</v>
      </c>
      <c r="F2045" s="42" t="s">
        <v>886</v>
      </c>
      <c r="G2045" s="44" t="s">
        <v>887</v>
      </c>
      <c r="H2045" s="44" t="s">
        <v>888</v>
      </c>
      <c r="I2045" s="45"/>
      <c r="J2045" s="45"/>
    </row>
    <row r="2046" ht="30.0" customHeight="1">
      <c r="A2046" s="53" t="s">
        <v>889</v>
      </c>
      <c r="B2046" s="53" t="s">
        <v>2487</v>
      </c>
      <c r="C2046" s="53" t="s">
        <v>944</v>
      </c>
      <c r="D2046" s="54" t="s">
        <v>875</v>
      </c>
      <c r="E2046" s="53" t="s">
        <v>2488</v>
      </c>
      <c r="F2046" s="55"/>
      <c r="G2046" s="56"/>
      <c r="H2046" s="56">
        <v>19.43</v>
      </c>
      <c r="I2046" s="61"/>
      <c r="J2046" s="61"/>
    </row>
    <row r="2047" ht="30.0" customHeight="1">
      <c r="A2047" s="57" t="s">
        <v>895</v>
      </c>
      <c r="B2047" s="57" t="s">
        <v>1235</v>
      </c>
      <c r="C2047" s="57" t="s">
        <v>894</v>
      </c>
      <c r="D2047" s="58" t="s">
        <v>1236</v>
      </c>
      <c r="E2047" s="57" t="s">
        <v>946</v>
      </c>
      <c r="F2047" s="59">
        <v>0.08</v>
      </c>
      <c r="G2047" s="60">
        <v>25.99</v>
      </c>
      <c r="H2047" s="60">
        <v>2.07</v>
      </c>
      <c r="I2047" s="45"/>
      <c r="J2047" s="45"/>
    </row>
    <row r="2048" ht="30.0" customHeight="1">
      <c r="A2048" s="57" t="s">
        <v>895</v>
      </c>
      <c r="B2048" s="57" t="s">
        <v>975</v>
      </c>
      <c r="C2048" s="57" t="s">
        <v>894</v>
      </c>
      <c r="D2048" s="58" t="s">
        <v>943</v>
      </c>
      <c r="E2048" s="57" t="s">
        <v>946</v>
      </c>
      <c r="F2048" s="59">
        <v>0.16</v>
      </c>
      <c r="G2048" s="60">
        <v>18.02</v>
      </c>
      <c r="H2048" s="60">
        <v>2.88</v>
      </c>
      <c r="I2048" s="45"/>
      <c r="J2048" s="45"/>
    </row>
    <row r="2049" ht="30.0" customHeight="1">
      <c r="A2049" s="57" t="s">
        <v>895</v>
      </c>
      <c r="B2049" s="57" t="s">
        <v>2489</v>
      </c>
      <c r="C2049" s="57" t="s">
        <v>891</v>
      </c>
      <c r="D2049" s="58" t="s">
        <v>2490</v>
      </c>
      <c r="E2049" s="57" t="s">
        <v>1190</v>
      </c>
      <c r="F2049" s="59">
        <v>1.03</v>
      </c>
      <c r="G2049" s="60">
        <v>6.66</v>
      </c>
      <c r="H2049" s="60">
        <v>6.85</v>
      </c>
      <c r="I2049" s="45"/>
      <c r="J2049" s="45"/>
    </row>
    <row r="2050" ht="30.0" customHeight="1">
      <c r="A2050" s="57" t="s">
        <v>895</v>
      </c>
      <c r="B2050" s="57" t="s">
        <v>2491</v>
      </c>
      <c r="C2050" s="57" t="s">
        <v>891</v>
      </c>
      <c r="D2050" s="58" t="s">
        <v>2492</v>
      </c>
      <c r="E2050" s="57" t="s">
        <v>921</v>
      </c>
      <c r="F2050" s="59">
        <v>1.0</v>
      </c>
      <c r="G2050" s="60">
        <v>7.63</v>
      </c>
      <c r="H2050" s="60">
        <v>7.63</v>
      </c>
      <c r="I2050" s="45"/>
      <c r="J2050" s="45"/>
    </row>
  </sheetData>
  <printOptions horizontalCentered="1"/>
  <pageMargins bottom="0.5905511811023623" footer="0.0" header="0.0" left="0.1968503937007874" right="0.1968503937007874" top="0.3937007874015748"/>
  <pageSetup paperSize="9" orientation="portrait"/>
  <colBreaks count="1" manualBreakCount="1">
    <brk id="8" man="1"/>
  </colBreak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4.0" ySplit="3.0" topLeftCell="E4" activePane="bottomRight" state="frozen"/>
      <selection activeCell="E1" sqref="E1" pane="topRight"/>
      <selection activeCell="A4" sqref="A4" pane="bottomLeft"/>
      <selection activeCell="E4" sqref="E4" pane="bottomRight"/>
    </sheetView>
  </sheetViews>
  <sheetFormatPr customHeight="1" defaultColWidth="12.63" defaultRowHeight="15.0"/>
  <cols>
    <col customWidth="1" min="1" max="1" width="9.0"/>
    <col customWidth="1" min="2" max="2" width="37.13"/>
    <col customWidth="1" min="3" max="3" width="9.13"/>
    <col customWidth="1" min="4" max="4" width="14.13"/>
    <col customWidth="1" min="5" max="5" width="9.13"/>
    <col customWidth="1" min="6" max="6" width="12.5"/>
    <col customWidth="1" min="7" max="7" width="9.13"/>
    <col customWidth="1" min="8" max="8" width="12.5"/>
    <col customWidth="1" min="9" max="9" width="9.13"/>
    <col customWidth="1" min="10" max="10" width="12.5"/>
    <col customWidth="1" min="11" max="11" width="9.13"/>
    <col customWidth="1" min="12" max="12" width="12.5"/>
    <col customWidth="1" min="13" max="13" width="9.13"/>
    <col customWidth="1" min="14" max="14" width="12.5"/>
    <col customWidth="1" min="15" max="15" width="9.13"/>
    <col customWidth="1" min="16" max="16" width="14.13"/>
    <col customWidth="1" min="17" max="17" width="9.13"/>
    <col customWidth="1" min="18" max="18" width="14.13"/>
    <col customWidth="1" min="19" max="19" width="9.13"/>
    <col customWidth="1" min="20" max="20" width="14.13"/>
    <col customWidth="1" min="21" max="21" width="9.13"/>
    <col customWidth="1" min="22" max="22" width="13.13"/>
    <col customWidth="1" min="23" max="23" width="9.13"/>
    <col customWidth="1" min="24" max="24" width="14.13"/>
    <col customWidth="1" min="25" max="25" width="9.0"/>
    <col customWidth="1" min="26" max="26" width="9.13"/>
  </cols>
  <sheetData>
    <row r="1" ht="66.75" customHeight="1">
      <c r="A1" s="75" t="s">
        <v>2493</v>
      </c>
      <c r="B1" s="2"/>
      <c r="C1" s="2"/>
      <c r="D1" s="2"/>
      <c r="E1" s="2"/>
      <c r="F1" s="2"/>
      <c r="G1" s="2"/>
      <c r="H1" s="2"/>
      <c r="I1" s="2"/>
      <c r="J1" s="2"/>
      <c r="K1" s="2"/>
      <c r="L1" s="2"/>
      <c r="M1" s="2"/>
      <c r="N1" s="2"/>
      <c r="O1" s="2"/>
      <c r="P1" s="2"/>
      <c r="Q1" s="2"/>
      <c r="R1" s="2"/>
      <c r="S1" s="2"/>
      <c r="T1" s="2"/>
      <c r="U1" s="2"/>
      <c r="V1" s="2"/>
      <c r="W1" s="2"/>
      <c r="X1" s="3"/>
      <c r="Y1" s="76"/>
      <c r="Z1" s="76"/>
    </row>
    <row r="2" ht="12.75" customHeight="1">
      <c r="A2" s="77" t="s">
        <v>3</v>
      </c>
      <c r="B2" s="78" t="s">
        <v>5</v>
      </c>
      <c r="C2" s="79" t="s">
        <v>2494</v>
      </c>
      <c r="D2" s="80"/>
      <c r="E2" s="81" t="s">
        <v>2495</v>
      </c>
      <c r="F2" s="82"/>
      <c r="G2" s="83" t="s">
        <v>2496</v>
      </c>
      <c r="H2" s="80"/>
      <c r="I2" s="81" t="s">
        <v>2497</v>
      </c>
      <c r="J2" s="82"/>
      <c r="K2" s="83" t="s">
        <v>2498</v>
      </c>
      <c r="L2" s="80"/>
      <c r="M2" s="84" t="s">
        <v>2499</v>
      </c>
      <c r="N2" s="85"/>
      <c r="O2" s="83" t="s">
        <v>2500</v>
      </c>
      <c r="P2" s="80"/>
      <c r="Q2" s="84" t="s">
        <v>2501</v>
      </c>
      <c r="R2" s="85"/>
      <c r="S2" s="83" t="s">
        <v>2502</v>
      </c>
      <c r="T2" s="80"/>
      <c r="U2" s="84" t="s">
        <v>2503</v>
      </c>
      <c r="V2" s="85"/>
      <c r="W2" s="83" t="s">
        <v>2504</v>
      </c>
      <c r="X2" s="80"/>
      <c r="Y2" s="76"/>
      <c r="Z2" s="76"/>
    </row>
    <row r="3" ht="12.75" customHeight="1">
      <c r="A3" s="86"/>
      <c r="B3" s="87"/>
      <c r="C3" s="88" t="s">
        <v>15</v>
      </c>
      <c r="D3" s="89" t="s">
        <v>2505</v>
      </c>
      <c r="E3" s="90" t="s">
        <v>15</v>
      </c>
      <c r="F3" s="91" t="s">
        <v>2505</v>
      </c>
      <c r="G3" s="92" t="s">
        <v>15</v>
      </c>
      <c r="H3" s="93" t="s">
        <v>2505</v>
      </c>
      <c r="I3" s="90" t="s">
        <v>15</v>
      </c>
      <c r="J3" s="91" t="s">
        <v>2505</v>
      </c>
      <c r="K3" s="92" t="s">
        <v>15</v>
      </c>
      <c r="L3" s="93" t="s">
        <v>2505</v>
      </c>
      <c r="M3" s="94" t="s">
        <v>15</v>
      </c>
      <c r="N3" s="95" t="s">
        <v>2505</v>
      </c>
      <c r="O3" s="92" t="s">
        <v>15</v>
      </c>
      <c r="P3" s="93" t="s">
        <v>2505</v>
      </c>
      <c r="Q3" s="94" t="s">
        <v>15</v>
      </c>
      <c r="R3" s="95" t="s">
        <v>2505</v>
      </c>
      <c r="S3" s="92" t="s">
        <v>15</v>
      </c>
      <c r="T3" s="93" t="s">
        <v>2505</v>
      </c>
      <c r="U3" s="94" t="s">
        <v>15</v>
      </c>
      <c r="V3" s="95" t="s">
        <v>2505</v>
      </c>
      <c r="W3" s="92" t="s">
        <v>15</v>
      </c>
      <c r="X3" s="93" t="s">
        <v>2505</v>
      </c>
      <c r="Y3" s="76"/>
      <c r="Z3" s="76"/>
    </row>
    <row r="4" ht="25.5" customHeight="1">
      <c r="A4" s="96" t="s">
        <v>2506</v>
      </c>
      <c r="B4" s="97" t="s">
        <v>11</v>
      </c>
      <c r="C4" s="98">
        <f t="shared" ref="C4:C7" si="1">ROUND(D4/$D$47,4)</f>
        <v>0.003</v>
      </c>
      <c r="D4" s="99">
        <f>ROUND('Sintético Não Desonerado'!G5*1.206,2)</f>
        <v>6721.4</v>
      </c>
      <c r="E4" s="100">
        <v>0.5</v>
      </c>
      <c r="F4" s="101">
        <f>ROUND(E4*D4,2)</f>
        <v>3360.7</v>
      </c>
      <c r="G4" s="102"/>
      <c r="H4" s="103"/>
      <c r="I4" s="104"/>
      <c r="J4" s="101"/>
      <c r="K4" s="102"/>
      <c r="L4" s="103"/>
      <c r="M4" s="105"/>
      <c r="N4" s="106"/>
      <c r="O4" s="102"/>
      <c r="P4" s="103"/>
      <c r="Q4" s="107"/>
      <c r="R4" s="106"/>
      <c r="S4" s="102"/>
      <c r="T4" s="103"/>
      <c r="U4" s="107"/>
      <c r="V4" s="106"/>
      <c r="W4" s="108">
        <v>0.5</v>
      </c>
      <c r="X4" s="103">
        <f>ROUND(W4*D4,2)</f>
        <v>3360.7</v>
      </c>
      <c r="Y4" s="76"/>
      <c r="Z4" s="76"/>
    </row>
    <row r="5" ht="12.75" customHeight="1">
      <c r="A5" s="96" t="s">
        <v>2507</v>
      </c>
      <c r="B5" s="97" t="s">
        <v>18</v>
      </c>
      <c r="C5" s="98">
        <f t="shared" si="1"/>
        <v>0.0599</v>
      </c>
      <c r="D5" s="99">
        <f>ROUND('Sintético Não Desonerado'!G10*1.206,2)</f>
        <v>134631.57</v>
      </c>
      <c r="E5" s="100">
        <v>0.0185</v>
      </c>
      <c r="F5" s="101">
        <f>ROUND(E5*$D$5,2)</f>
        <v>2490.68</v>
      </c>
      <c r="G5" s="108">
        <v>0.0338</v>
      </c>
      <c r="H5" s="103">
        <f>ROUND(G5*$D$5,2)</f>
        <v>4550.55</v>
      </c>
      <c r="I5" s="100">
        <v>0.0529</v>
      </c>
      <c r="J5" s="101">
        <f>ROUND(I5*$D$5,2)</f>
        <v>7122.01</v>
      </c>
      <c r="K5" s="108">
        <v>0.059</v>
      </c>
      <c r="L5" s="103">
        <f>ROUND(K5*$D$5,2)</f>
        <v>7943.26</v>
      </c>
      <c r="M5" s="107">
        <v>0.0861</v>
      </c>
      <c r="N5" s="101">
        <f>ROUND(M5*$D$5,2)</f>
        <v>11591.78</v>
      </c>
      <c r="O5" s="108">
        <v>0.1235</v>
      </c>
      <c r="P5" s="103">
        <f>ROUND(O5*$D$5,2)</f>
        <v>16627</v>
      </c>
      <c r="Q5" s="107">
        <v>0.1459</v>
      </c>
      <c r="R5" s="101">
        <f>ROUND(Q5*$D$5,2)</f>
        <v>19642.75</v>
      </c>
      <c r="S5" s="108">
        <v>0.2003</v>
      </c>
      <c r="T5" s="103">
        <f>ROUND(S5*$D$5,2)</f>
        <v>26966.7</v>
      </c>
      <c r="U5" s="107">
        <v>0.1502</v>
      </c>
      <c r="V5" s="101">
        <f>ROUND(U5*$D$5,2)</f>
        <v>20221.66</v>
      </c>
      <c r="W5" s="108">
        <v>0.1298</v>
      </c>
      <c r="X5" s="103">
        <f>ROUND(W5*$D$5,2)</f>
        <v>17475.18</v>
      </c>
      <c r="Y5" s="76"/>
      <c r="Z5" s="109">
        <f>100%-(W5+U5+S5+Q5+O5+M5+K5+I5+G5+E5)</f>
        <v>0</v>
      </c>
    </row>
    <row r="6" ht="12.75" customHeight="1">
      <c r="A6" s="96" t="s">
        <v>2508</v>
      </c>
      <c r="B6" s="110" t="s">
        <v>28</v>
      </c>
      <c r="C6" s="98">
        <f t="shared" si="1"/>
        <v>0.002</v>
      </c>
      <c r="D6" s="99">
        <f>ROUND('Sintético Não Desonerado'!G16*1.206,2)</f>
        <v>4540.2</v>
      </c>
      <c r="E6" s="100">
        <v>1.0</v>
      </c>
      <c r="F6" s="101">
        <f>ROUND(E6*D6,2)</f>
        <v>4540.2</v>
      </c>
      <c r="G6" s="102"/>
      <c r="H6" s="103"/>
      <c r="I6" s="104"/>
      <c r="J6" s="101"/>
      <c r="K6" s="102"/>
      <c r="L6" s="103"/>
      <c r="M6" s="105"/>
      <c r="N6" s="106"/>
      <c r="O6" s="102"/>
      <c r="P6" s="103"/>
      <c r="Q6" s="105"/>
      <c r="R6" s="106"/>
      <c r="S6" s="102"/>
      <c r="T6" s="103"/>
      <c r="U6" s="105"/>
      <c r="V6" s="106"/>
      <c r="W6" s="102"/>
      <c r="X6" s="103"/>
      <c r="Y6" s="76"/>
      <c r="Z6" s="76"/>
    </row>
    <row r="7" ht="12.75" customHeight="1">
      <c r="A7" s="111" t="s">
        <v>2509</v>
      </c>
      <c r="B7" s="112" t="s">
        <v>42</v>
      </c>
      <c r="C7" s="113">
        <f t="shared" si="1"/>
        <v>0.0126</v>
      </c>
      <c r="D7" s="114">
        <f>SUM(D8:D9)</f>
        <v>28230.86</v>
      </c>
      <c r="E7" s="115"/>
      <c r="F7" s="116"/>
      <c r="G7" s="117"/>
      <c r="H7" s="118"/>
      <c r="I7" s="115"/>
      <c r="J7" s="116"/>
      <c r="K7" s="117"/>
      <c r="L7" s="118"/>
      <c r="M7" s="119"/>
      <c r="N7" s="120"/>
      <c r="O7" s="117"/>
      <c r="P7" s="118"/>
      <c r="Q7" s="119"/>
      <c r="R7" s="120"/>
      <c r="S7" s="117"/>
      <c r="T7" s="118"/>
      <c r="U7" s="119"/>
      <c r="V7" s="120"/>
      <c r="W7" s="117"/>
      <c r="X7" s="118"/>
      <c r="Y7" s="76"/>
      <c r="Z7" s="76"/>
    </row>
    <row r="8" ht="12.75" customHeight="1">
      <c r="A8" s="121" t="s">
        <v>2510</v>
      </c>
      <c r="B8" s="122" t="s">
        <v>44</v>
      </c>
      <c r="C8" s="123">
        <f t="shared" ref="C8:C9" si="2">ROUND(D8/$D$7,4)</f>
        <v>0.2312</v>
      </c>
      <c r="D8" s="124">
        <f>ROUND('Sintético Não Desonerado'!G19*1.206,2)</f>
        <v>6526.35</v>
      </c>
      <c r="E8" s="125"/>
      <c r="F8" s="126"/>
      <c r="G8" s="127"/>
      <c r="H8" s="128"/>
      <c r="I8" s="125"/>
      <c r="J8" s="126"/>
      <c r="K8" s="127"/>
      <c r="L8" s="128"/>
      <c r="M8" s="129"/>
      <c r="N8" s="130"/>
      <c r="O8" s="127"/>
      <c r="P8" s="128"/>
      <c r="Q8" s="131"/>
      <c r="R8" s="130"/>
      <c r="S8" s="127"/>
      <c r="T8" s="128"/>
      <c r="U8" s="131"/>
      <c r="V8" s="130"/>
      <c r="W8" s="132">
        <v>1.0</v>
      </c>
      <c r="X8" s="128">
        <f>ROUND(W8*D8,2)</f>
        <v>6526.35</v>
      </c>
      <c r="Y8" s="76"/>
      <c r="Z8" s="76"/>
    </row>
    <row r="9" ht="12.75" customHeight="1">
      <c r="A9" s="133" t="s">
        <v>2511</v>
      </c>
      <c r="B9" s="134" t="s">
        <v>42</v>
      </c>
      <c r="C9" s="123">
        <f t="shared" si="2"/>
        <v>0.7688</v>
      </c>
      <c r="D9" s="124">
        <f>ROUND('Sintético Não Desonerado'!G23*1.206,2)</f>
        <v>21704.51</v>
      </c>
      <c r="E9" s="135"/>
      <c r="F9" s="136"/>
      <c r="G9" s="137">
        <v>1.0</v>
      </c>
      <c r="H9" s="138">
        <f>ROUND(G9*D9,2)</f>
        <v>21704.51</v>
      </c>
      <c r="I9" s="135"/>
      <c r="J9" s="136"/>
      <c r="K9" s="139"/>
      <c r="L9" s="138"/>
      <c r="M9" s="140"/>
      <c r="N9" s="141"/>
      <c r="O9" s="139"/>
      <c r="P9" s="138"/>
      <c r="Q9" s="140"/>
      <c r="R9" s="141"/>
      <c r="S9" s="139"/>
      <c r="T9" s="138"/>
      <c r="U9" s="140"/>
      <c r="V9" s="141"/>
      <c r="W9" s="139"/>
      <c r="X9" s="138"/>
      <c r="Y9" s="76"/>
      <c r="Z9" s="76"/>
    </row>
    <row r="10" ht="12.75" customHeight="1">
      <c r="A10" s="111" t="s">
        <v>2512</v>
      </c>
      <c r="B10" s="112" t="s">
        <v>2513</v>
      </c>
      <c r="C10" s="113">
        <f>ROUND(D10/$D$47,4)</f>
        <v>0.2037</v>
      </c>
      <c r="D10" s="114">
        <f>SUM(D11:D18)</f>
        <v>457805.84</v>
      </c>
      <c r="E10" s="115"/>
      <c r="F10" s="116"/>
      <c r="G10" s="142"/>
      <c r="H10" s="118"/>
      <c r="I10" s="115"/>
      <c r="J10" s="116"/>
      <c r="K10" s="117"/>
      <c r="L10" s="118"/>
      <c r="M10" s="119"/>
      <c r="N10" s="120"/>
      <c r="O10" s="117"/>
      <c r="P10" s="118"/>
      <c r="Q10" s="119"/>
      <c r="R10" s="120"/>
      <c r="S10" s="117"/>
      <c r="T10" s="118"/>
      <c r="U10" s="119"/>
      <c r="V10" s="120"/>
      <c r="W10" s="117"/>
      <c r="X10" s="118"/>
      <c r="Y10" s="76"/>
      <c r="Z10" s="76"/>
    </row>
    <row r="11" ht="12.75" customHeight="1">
      <c r="A11" s="121" t="s">
        <v>2514</v>
      </c>
      <c r="B11" s="122" t="s">
        <v>71</v>
      </c>
      <c r="C11" s="123">
        <f t="shared" ref="C11:C18" si="3">ROUND(D11/$D$10,4)</f>
        <v>0.0753</v>
      </c>
      <c r="D11" s="124">
        <f>ROUND('Sintético Não Desonerado'!G31*1.206,2)</f>
        <v>34480.99</v>
      </c>
      <c r="E11" s="143">
        <v>0.7</v>
      </c>
      <c r="F11" s="126">
        <f>ROUND(E11*D11,2)</f>
        <v>24136.69</v>
      </c>
      <c r="G11" s="132">
        <v>0.3</v>
      </c>
      <c r="H11" s="128">
        <f t="shared" ref="H11:H12" si="4">ROUND(G11*D11,2)</f>
        <v>10344.3</v>
      </c>
      <c r="I11" s="143"/>
      <c r="J11" s="126"/>
      <c r="K11" s="127"/>
      <c r="L11" s="128"/>
      <c r="M11" s="129"/>
      <c r="N11" s="130"/>
      <c r="O11" s="127"/>
      <c r="P11" s="128"/>
      <c r="Q11" s="129"/>
      <c r="R11" s="130"/>
      <c r="S11" s="127"/>
      <c r="T11" s="128"/>
      <c r="U11" s="129"/>
      <c r="V11" s="130"/>
      <c r="W11" s="127"/>
      <c r="X11" s="128"/>
      <c r="Y11" s="76"/>
      <c r="Z11" s="76"/>
    </row>
    <row r="12" ht="12.75" customHeight="1">
      <c r="A12" s="121" t="s">
        <v>2515</v>
      </c>
      <c r="B12" s="122" t="s">
        <v>84</v>
      </c>
      <c r="C12" s="123">
        <f t="shared" si="3"/>
        <v>0.1925</v>
      </c>
      <c r="D12" s="124">
        <f>ROUND('Sintético Não Desonerado'!G35*1.206,2)</f>
        <v>88109.95</v>
      </c>
      <c r="E12" s="125"/>
      <c r="F12" s="126"/>
      <c r="G12" s="132">
        <v>0.4</v>
      </c>
      <c r="H12" s="128">
        <f t="shared" si="4"/>
        <v>35243.98</v>
      </c>
      <c r="I12" s="143">
        <v>0.6</v>
      </c>
      <c r="J12" s="126">
        <f t="shared" ref="J12:J13" si="5">ROUND(I12*D12,2)</f>
        <v>52865.97</v>
      </c>
      <c r="K12" s="132"/>
      <c r="L12" s="128"/>
      <c r="M12" s="129"/>
      <c r="N12" s="130"/>
      <c r="O12" s="127"/>
      <c r="P12" s="128"/>
      <c r="Q12" s="129"/>
      <c r="R12" s="130"/>
      <c r="S12" s="127"/>
      <c r="T12" s="128"/>
      <c r="U12" s="129"/>
      <c r="V12" s="130"/>
      <c r="W12" s="127"/>
      <c r="X12" s="128"/>
      <c r="Y12" s="76"/>
      <c r="Z12" s="76"/>
    </row>
    <row r="13" ht="12.75" customHeight="1">
      <c r="A13" s="121" t="s">
        <v>2516</v>
      </c>
      <c r="B13" s="122" t="s">
        <v>123</v>
      </c>
      <c r="C13" s="123">
        <f t="shared" si="3"/>
        <v>0.0813</v>
      </c>
      <c r="D13" s="124">
        <f>ROUND('Sintético Não Desonerado'!G49*1.206,2)</f>
        <v>37213.65</v>
      </c>
      <c r="E13" s="125"/>
      <c r="F13" s="126"/>
      <c r="G13" s="127"/>
      <c r="H13" s="128"/>
      <c r="I13" s="143">
        <v>1.0</v>
      </c>
      <c r="J13" s="126">
        <f t="shared" si="5"/>
        <v>37213.65</v>
      </c>
      <c r="K13" s="132"/>
      <c r="L13" s="128"/>
      <c r="M13" s="131"/>
      <c r="N13" s="130"/>
      <c r="O13" s="127"/>
      <c r="P13" s="128"/>
      <c r="Q13" s="129"/>
      <c r="R13" s="130"/>
      <c r="S13" s="127"/>
      <c r="T13" s="128"/>
      <c r="U13" s="129"/>
      <c r="V13" s="130"/>
      <c r="W13" s="127"/>
      <c r="X13" s="128"/>
      <c r="Y13" s="76"/>
      <c r="Z13" s="76"/>
    </row>
    <row r="14" ht="12.75" customHeight="1">
      <c r="A14" s="121" t="s">
        <v>2517</v>
      </c>
      <c r="B14" s="134" t="s">
        <v>133</v>
      </c>
      <c r="C14" s="123">
        <f t="shared" si="3"/>
        <v>0.0784</v>
      </c>
      <c r="D14" s="124">
        <f>ROUND('Sintético Não Desonerado'!G53*1.206,2)</f>
        <v>35901.12</v>
      </c>
      <c r="E14" s="135"/>
      <c r="F14" s="136"/>
      <c r="G14" s="139"/>
      <c r="H14" s="138"/>
      <c r="I14" s="135"/>
      <c r="J14" s="136"/>
      <c r="K14" s="132">
        <v>1.0</v>
      </c>
      <c r="L14" s="128">
        <f t="shared" ref="L14:L16" si="6">ROUND(K14*D14,2)</f>
        <v>35901.12</v>
      </c>
      <c r="M14" s="144"/>
      <c r="N14" s="141"/>
      <c r="O14" s="139"/>
      <c r="P14" s="138"/>
      <c r="Q14" s="140"/>
      <c r="R14" s="141"/>
      <c r="S14" s="139"/>
      <c r="T14" s="138"/>
      <c r="U14" s="140"/>
      <c r="V14" s="141"/>
      <c r="W14" s="139"/>
      <c r="X14" s="138"/>
      <c r="Y14" s="76"/>
      <c r="Z14" s="76"/>
    </row>
    <row r="15" ht="12.75" customHeight="1">
      <c r="A15" s="121" t="s">
        <v>2518</v>
      </c>
      <c r="B15" s="134" t="s">
        <v>150</v>
      </c>
      <c r="C15" s="123">
        <f t="shared" si="3"/>
        <v>0.087</v>
      </c>
      <c r="D15" s="124">
        <f>ROUND('Sintético Não Desonerado'!G59*1.206,2)</f>
        <v>39827.41</v>
      </c>
      <c r="E15" s="135"/>
      <c r="F15" s="136"/>
      <c r="G15" s="139"/>
      <c r="H15" s="138"/>
      <c r="I15" s="135"/>
      <c r="J15" s="136"/>
      <c r="K15" s="132">
        <v>0.3</v>
      </c>
      <c r="L15" s="128">
        <f t="shared" si="6"/>
        <v>11948.22</v>
      </c>
      <c r="M15" s="131">
        <v>0.7</v>
      </c>
      <c r="N15" s="130">
        <f t="shared" ref="N15:N16" si="7">ROUND(M15*D15,2)</f>
        <v>27879.19</v>
      </c>
      <c r="O15" s="139"/>
      <c r="P15" s="138"/>
      <c r="Q15" s="140"/>
      <c r="R15" s="141"/>
      <c r="S15" s="139"/>
      <c r="T15" s="138"/>
      <c r="U15" s="140"/>
      <c r="V15" s="141"/>
      <c r="W15" s="139"/>
      <c r="X15" s="138"/>
      <c r="Y15" s="76"/>
      <c r="Z15" s="76"/>
    </row>
    <row r="16" ht="12.75" customHeight="1">
      <c r="A16" s="121" t="s">
        <v>2519</v>
      </c>
      <c r="B16" s="134" t="s">
        <v>159</v>
      </c>
      <c r="C16" s="123">
        <f t="shared" si="3"/>
        <v>0.0946</v>
      </c>
      <c r="D16" s="124">
        <f>ROUND('Sintético Não Desonerado'!G65*1.206,2)</f>
        <v>43292.01</v>
      </c>
      <c r="E16" s="135"/>
      <c r="F16" s="136"/>
      <c r="G16" s="139"/>
      <c r="H16" s="138"/>
      <c r="I16" s="135"/>
      <c r="J16" s="136"/>
      <c r="K16" s="132">
        <v>0.3</v>
      </c>
      <c r="L16" s="128">
        <f t="shared" si="6"/>
        <v>12987.6</v>
      </c>
      <c r="M16" s="131">
        <v>0.7</v>
      </c>
      <c r="N16" s="130">
        <f t="shared" si="7"/>
        <v>30304.41</v>
      </c>
      <c r="O16" s="139"/>
      <c r="P16" s="138"/>
      <c r="Q16" s="140"/>
      <c r="R16" s="141"/>
      <c r="S16" s="139"/>
      <c r="T16" s="138"/>
      <c r="U16" s="140"/>
      <c r="V16" s="141"/>
      <c r="W16" s="139"/>
      <c r="X16" s="138"/>
      <c r="Y16" s="76"/>
      <c r="Z16" s="76"/>
    </row>
    <row r="17" ht="12.75" customHeight="1">
      <c r="A17" s="121" t="s">
        <v>2520</v>
      </c>
      <c r="B17" s="134" t="s">
        <v>169</v>
      </c>
      <c r="C17" s="123">
        <f t="shared" si="3"/>
        <v>0.2209</v>
      </c>
      <c r="D17" s="124">
        <f>ROUND('Sintético Não Desonerado'!G72*1.206,2)</f>
        <v>101119.34</v>
      </c>
      <c r="E17" s="135"/>
      <c r="F17" s="136"/>
      <c r="G17" s="139"/>
      <c r="H17" s="138"/>
      <c r="I17" s="143"/>
      <c r="J17" s="126"/>
      <c r="K17" s="137"/>
      <c r="L17" s="128"/>
      <c r="M17" s="131"/>
      <c r="N17" s="130"/>
      <c r="O17" s="132">
        <v>0.5</v>
      </c>
      <c r="P17" s="128">
        <f>ROUND(O17*D17,2)</f>
        <v>50559.67</v>
      </c>
      <c r="Q17" s="131">
        <v>0.5</v>
      </c>
      <c r="R17" s="130">
        <f>ROUND(Q17*D17,2)</f>
        <v>50559.67</v>
      </c>
      <c r="S17" s="139"/>
      <c r="T17" s="138"/>
      <c r="U17" s="140"/>
      <c r="V17" s="141"/>
      <c r="W17" s="139"/>
      <c r="X17" s="138"/>
      <c r="Y17" s="76"/>
      <c r="Z17" s="76"/>
    </row>
    <row r="18" ht="12.75" customHeight="1">
      <c r="A18" s="145" t="s">
        <v>2521</v>
      </c>
      <c r="B18" s="146" t="s">
        <v>181</v>
      </c>
      <c r="C18" s="123">
        <f t="shared" si="3"/>
        <v>0.1701</v>
      </c>
      <c r="D18" s="124">
        <f>ROUND('Sintético Não Desonerado'!G76*1.206,2)</f>
        <v>77861.37</v>
      </c>
      <c r="E18" s="147"/>
      <c r="F18" s="148"/>
      <c r="G18" s="149"/>
      <c r="H18" s="150"/>
      <c r="I18" s="147"/>
      <c r="J18" s="148"/>
      <c r="K18" s="151"/>
      <c r="L18" s="150"/>
      <c r="M18" s="152"/>
      <c r="N18" s="153"/>
      <c r="O18" s="151"/>
      <c r="P18" s="150"/>
      <c r="Q18" s="154"/>
      <c r="R18" s="155"/>
      <c r="S18" s="151"/>
      <c r="T18" s="150"/>
      <c r="U18" s="154"/>
      <c r="V18" s="155"/>
      <c r="W18" s="156">
        <v>1.0</v>
      </c>
      <c r="X18" s="157">
        <f>ROUND(W18*D18,2)</f>
        <v>77861.37</v>
      </c>
      <c r="Y18" s="158"/>
      <c r="Z18" s="159"/>
    </row>
    <row r="19" ht="12.75" customHeight="1">
      <c r="A19" s="160" t="s">
        <v>2522</v>
      </c>
      <c r="B19" s="161" t="s">
        <v>209</v>
      </c>
      <c r="C19" s="113">
        <f>ROUND(D19/$D$47,4)</f>
        <v>0.2251</v>
      </c>
      <c r="D19" s="114">
        <f>SUM(D20:D22)</f>
        <v>505783</v>
      </c>
      <c r="E19" s="162"/>
      <c r="F19" s="163"/>
      <c r="G19" s="123"/>
      <c r="H19" s="124"/>
      <c r="I19" s="162"/>
      <c r="J19" s="163"/>
      <c r="K19" s="164"/>
      <c r="L19" s="124"/>
      <c r="M19" s="165"/>
      <c r="N19" s="166"/>
      <c r="O19" s="164"/>
      <c r="P19" s="124"/>
      <c r="Q19" s="165"/>
      <c r="R19" s="166"/>
      <c r="S19" s="164"/>
      <c r="T19" s="124"/>
      <c r="U19" s="165"/>
      <c r="V19" s="166"/>
      <c r="W19" s="164"/>
      <c r="X19" s="124"/>
      <c r="Y19" s="76"/>
      <c r="Z19" s="76"/>
    </row>
    <row r="20" ht="12.75" customHeight="1">
      <c r="A20" s="167">
        <v>6.1</v>
      </c>
      <c r="B20" s="122" t="s">
        <v>211</v>
      </c>
      <c r="C20" s="123">
        <f t="shared" ref="C20:C22" si="8">ROUND(D20/$D$19,4)</f>
        <v>0.753</v>
      </c>
      <c r="D20" s="124">
        <f>ROUND('Sintético Não Desonerado'!G89*1.206,2)</f>
        <v>380834.91</v>
      </c>
      <c r="E20" s="125"/>
      <c r="F20" s="126"/>
      <c r="G20" s="127"/>
      <c r="H20" s="124"/>
      <c r="I20" s="143"/>
      <c r="J20" s="126"/>
      <c r="K20" s="132"/>
      <c r="L20" s="128"/>
      <c r="M20" s="131">
        <v>0.3</v>
      </c>
      <c r="N20" s="130">
        <f>ROUND(M20*D20,2)</f>
        <v>114250.47</v>
      </c>
      <c r="O20" s="132">
        <v>0.5</v>
      </c>
      <c r="P20" s="128">
        <f>ROUND(O20*D20,2)</f>
        <v>190417.46</v>
      </c>
      <c r="Q20" s="131">
        <v>0.2</v>
      </c>
      <c r="R20" s="130">
        <f t="shared" ref="R20:R21" si="9">ROUND(Q20*D20,2)</f>
        <v>76166.98</v>
      </c>
      <c r="S20" s="127"/>
      <c r="T20" s="128"/>
      <c r="U20" s="129"/>
      <c r="V20" s="130"/>
      <c r="W20" s="127"/>
      <c r="X20" s="128"/>
      <c r="Y20" s="76"/>
      <c r="Z20" s="76"/>
    </row>
    <row r="21" ht="12.75" customHeight="1">
      <c r="A21" s="167">
        <v>6.2</v>
      </c>
      <c r="B21" s="122" t="s">
        <v>231</v>
      </c>
      <c r="C21" s="123">
        <f t="shared" si="8"/>
        <v>0.1617</v>
      </c>
      <c r="D21" s="124">
        <f>ROUND('Sintético Não Desonerado'!G96*1.206,2)</f>
        <v>81772.81</v>
      </c>
      <c r="E21" s="125"/>
      <c r="F21" s="126"/>
      <c r="G21" s="127"/>
      <c r="H21" s="128"/>
      <c r="I21" s="125"/>
      <c r="J21" s="126"/>
      <c r="K21" s="132"/>
      <c r="L21" s="128"/>
      <c r="M21" s="131"/>
      <c r="N21" s="130"/>
      <c r="O21" s="127"/>
      <c r="P21" s="128"/>
      <c r="Q21" s="131">
        <v>0.7</v>
      </c>
      <c r="R21" s="130">
        <f t="shared" si="9"/>
        <v>57240.97</v>
      </c>
      <c r="S21" s="132">
        <v>0.3</v>
      </c>
      <c r="T21" s="128">
        <f t="shared" ref="T21:T22" si="10">ROUND(S21*D21,2)</f>
        <v>24531.84</v>
      </c>
      <c r="U21" s="129"/>
      <c r="V21" s="130"/>
      <c r="W21" s="127"/>
      <c r="X21" s="128"/>
      <c r="Y21" s="76"/>
      <c r="Z21" s="76"/>
    </row>
    <row r="22" ht="12.75" customHeight="1">
      <c r="A22" s="167">
        <v>6.3</v>
      </c>
      <c r="B22" s="146" t="s">
        <v>2523</v>
      </c>
      <c r="C22" s="123">
        <f t="shared" si="8"/>
        <v>0.0854</v>
      </c>
      <c r="D22" s="124">
        <f>ROUND('Sintético Não Desonerado'!G100*1.206,2)</f>
        <v>43175.28</v>
      </c>
      <c r="E22" s="147"/>
      <c r="F22" s="148"/>
      <c r="G22" s="168"/>
      <c r="H22" s="157"/>
      <c r="I22" s="147"/>
      <c r="J22" s="148"/>
      <c r="K22" s="168"/>
      <c r="L22" s="157"/>
      <c r="M22" s="169"/>
      <c r="N22" s="130"/>
      <c r="O22" s="156"/>
      <c r="P22" s="157"/>
      <c r="Q22" s="154"/>
      <c r="R22" s="155"/>
      <c r="S22" s="132">
        <v>1.0</v>
      </c>
      <c r="T22" s="128">
        <f t="shared" si="10"/>
        <v>43175.28</v>
      </c>
      <c r="U22" s="154"/>
      <c r="V22" s="155"/>
      <c r="W22" s="156"/>
      <c r="X22" s="128"/>
      <c r="Y22" s="76"/>
      <c r="Z22" s="76"/>
    </row>
    <row r="23" ht="12.75" customHeight="1">
      <c r="A23" s="111" t="s">
        <v>2524</v>
      </c>
      <c r="B23" s="112" t="s">
        <v>257</v>
      </c>
      <c r="C23" s="113">
        <f>ROUND(D23/$D$47,4)</f>
        <v>0.2618</v>
      </c>
      <c r="D23" s="114">
        <f>SUM(D24:D35)</f>
        <v>588319.31</v>
      </c>
      <c r="E23" s="115"/>
      <c r="F23" s="116"/>
      <c r="G23" s="117"/>
      <c r="H23" s="118"/>
      <c r="I23" s="115"/>
      <c r="J23" s="116"/>
      <c r="K23" s="117"/>
      <c r="L23" s="118"/>
      <c r="M23" s="119"/>
      <c r="N23" s="120"/>
      <c r="O23" s="117"/>
      <c r="P23" s="118"/>
      <c r="Q23" s="119"/>
      <c r="R23" s="120"/>
      <c r="S23" s="117"/>
      <c r="T23" s="118"/>
      <c r="U23" s="119"/>
      <c r="V23" s="120"/>
      <c r="W23" s="117"/>
      <c r="X23" s="118"/>
      <c r="Y23" s="76"/>
      <c r="Z23" s="76"/>
    </row>
    <row r="24" ht="12.75" customHeight="1">
      <c r="A24" s="121" t="s">
        <v>2525</v>
      </c>
      <c r="B24" s="122" t="s">
        <v>259</v>
      </c>
      <c r="C24" s="123">
        <f t="shared" ref="C24:C35" si="11">ROUND(D24/$D$23,4)</f>
        <v>0.0047</v>
      </c>
      <c r="D24" s="124">
        <f>ROUND('Sintético Não Desonerado'!G108*1.206,2)</f>
        <v>2759.38</v>
      </c>
      <c r="E24" s="143">
        <v>1.0</v>
      </c>
      <c r="F24" s="126">
        <f>ROUND(E24*D24,2)</f>
        <v>2759.38</v>
      </c>
      <c r="G24" s="132"/>
      <c r="H24" s="128"/>
      <c r="I24" s="143"/>
      <c r="J24" s="126"/>
      <c r="K24" s="127"/>
      <c r="L24" s="128"/>
      <c r="M24" s="129"/>
      <c r="N24" s="130"/>
      <c r="O24" s="127"/>
      <c r="P24" s="128"/>
      <c r="Q24" s="129"/>
      <c r="R24" s="130"/>
      <c r="S24" s="127"/>
      <c r="T24" s="128"/>
      <c r="U24" s="129"/>
      <c r="V24" s="130"/>
      <c r="W24" s="127"/>
      <c r="X24" s="128"/>
      <c r="Y24" s="76"/>
      <c r="Z24" s="76"/>
    </row>
    <row r="25" ht="12.75" customHeight="1">
      <c r="A25" s="121" t="s">
        <v>2526</v>
      </c>
      <c r="B25" s="122" t="s">
        <v>270</v>
      </c>
      <c r="C25" s="123">
        <f t="shared" si="11"/>
        <v>0.0604</v>
      </c>
      <c r="D25" s="124">
        <f>ROUND('Sintético Não Desonerado'!G112*1.206,2)</f>
        <v>35552.69</v>
      </c>
      <c r="E25" s="125"/>
      <c r="F25" s="126"/>
      <c r="G25" s="132"/>
      <c r="H25" s="128"/>
      <c r="I25" s="143"/>
      <c r="J25" s="126"/>
      <c r="K25" s="137"/>
      <c r="L25" s="128"/>
      <c r="M25" s="129"/>
      <c r="N25" s="130"/>
      <c r="O25" s="127"/>
      <c r="P25" s="128"/>
      <c r="Q25" s="129"/>
      <c r="R25" s="130"/>
      <c r="S25" s="132">
        <v>1.0</v>
      </c>
      <c r="T25" s="128">
        <f>ROUND(S25*D25,2)</f>
        <v>35552.69</v>
      </c>
      <c r="U25" s="129"/>
      <c r="V25" s="130"/>
      <c r="W25" s="127"/>
      <c r="X25" s="128"/>
      <c r="Y25" s="76"/>
      <c r="Z25" s="76"/>
    </row>
    <row r="26" ht="12.75" customHeight="1">
      <c r="A26" s="121" t="s">
        <v>2527</v>
      </c>
      <c r="B26" s="122" t="s">
        <v>281</v>
      </c>
      <c r="C26" s="123">
        <f t="shared" si="11"/>
        <v>0.1079</v>
      </c>
      <c r="D26" s="124">
        <f>ROUND('Sintético Não Desonerado'!G116*1.206,2)</f>
        <v>63462.46</v>
      </c>
      <c r="E26" s="125"/>
      <c r="F26" s="126"/>
      <c r="G26" s="127"/>
      <c r="H26" s="128"/>
      <c r="I26" s="143">
        <v>0.2</v>
      </c>
      <c r="J26" s="126">
        <f>ROUND(I26*D26,2)</f>
        <v>12692.49</v>
      </c>
      <c r="K26" s="132">
        <v>0.8</v>
      </c>
      <c r="L26" s="128">
        <f>ROUND(K26*D26,2)</f>
        <v>50769.97</v>
      </c>
      <c r="M26" s="129"/>
      <c r="N26" s="130"/>
      <c r="O26" s="127"/>
      <c r="P26" s="128"/>
      <c r="Q26" s="129"/>
      <c r="R26" s="130"/>
      <c r="S26" s="127"/>
      <c r="T26" s="128"/>
      <c r="U26" s="129"/>
      <c r="V26" s="130"/>
      <c r="W26" s="127"/>
      <c r="X26" s="128"/>
      <c r="Y26" s="76"/>
      <c r="Z26" s="76"/>
    </row>
    <row r="27" ht="12.75" customHeight="1">
      <c r="A27" s="121" t="s">
        <v>2528</v>
      </c>
      <c r="B27" s="122" t="s">
        <v>310</v>
      </c>
      <c r="C27" s="123">
        <f t="shared" si="11"/>
        <v>0.015</v>
      </c>
      <c r="D27" s="124">
        <f>ROUND('Sintético Não Desonerado'!G126*1.206,2)</f>
        <v>8813.41</v>
      </c>
      <c r="E27" s="125"/>
      <c r="F27" s="126"/>
      <c r="G27" s="127"/>
      <c r="H27" s="128"/>
      <c r="I27" s="125"/>
      <c r="J27" s="126"/>
      <c r="K27" s="127"/>
      <c r="L27" s="128"/>
      <c r="M27" s="129"/>
      <c r="N27" s="130"/>
      <c r="O27" s="132"/>
      <c r="P27" s="128"/>
      <c r="Q27" s="131"/>
      <c r="R27" s="130"/>
      <c r="S27" s="132"/>
      <c r="T27" s="128"/>
      <c r="U27" s="131">
        <v>1.0</v>
      </c>
      <c r="V27" s="130">
        <f t="shared" ref="V27:V29" si="12">ROUND(U27*D27,2)</f>
        <v>8813.41</v>
      </c>
      <c r="W27" s="132"/>
      <c r="X27" s="128"/>
      <c r="Y27" s="76"/>
      <c r="Z27" s="76"/>
    </row>
    <row r="28" ht="12.75" customHeight="1">
      <c r="A28" s="121" t="s">
        <v>2529</v>
      </c>
      <c r="B28" s="122" t="s">
        <v>315</v>
      </c>
      <c r="C28" s="123">
        <f t="shared" si="11"/>
        <v>0.1343</v>
      </c>
      <c r="D28" s="124">
        <f>ROUND('Sintético Não Desonerado'!G128*1.206,2)</f>
        <v>78994.45</v>
      </c>
      <c r="E28" s="125"/>
      <c r="F28" s="126"/>
      <c r="G28" s="127"/>
      <c r="H28" s="128"/>
      <c r="I28" s="125"/>
      <c r="J28" s="126"/>
      <c r="K28" s="127"/>
      <c r="L28" s="128"/>
      <c r="M28" s="131"/>
      <c r="N28" s="130"/>
      <c r="O28" s="127"/>
      <c r="P28" s="128"/>
      <c r="Q28" s="129"/>
      <c r="R28" s="130"/>
      <c r="S28" s="132"/>
      <c r="T28" s="128"/>
      <c r="U28" s="131">
        <v>0.6</v>
      </c>
      <c r="V28" s="130">
        <f t="shared" si="12"/>
        <v>47396.67</v>
      </c>
      <c r="W28" s="132">
        <v>0.4</v>
      </c>
      <c r="X28" s="128">
        <f t="shared" ref="X28:X29" si="13">ROUND(W28*D28,2)</f>
        <v>31597.78</v>
      </c>
      <c r="Y28" s="76"/>
      <c r="Z28" s="76"/>
    </row>
    <row r="29" ht="12.75" customHeight="1">
      <c r="A29" s="121" t="s">
        <v>2530</v>
      </c>
      <c r="B29" s="122" t="s">
        <v>332</v>
      </c>
      <c r="C29" s="123">
        <f t="shared" si="11"/>
        <v>0.0294</v>
      </c>
      <c r="D29" s="124">
        <f>ROUND('Sintético Não Desonerado'!G134*1.206,2)</f>
        <v>17285.62</v>
      </c>
      <c r="E29" s="125"/>
      <c r="F29" s="126"/>
      <c r="G29" s="127"/>
      <c r="H29" s="128"/>
      <c r="I29" s="125"/>
      <c r="J29" s="126"/>
      <c r="K29" s="127"/>
      <c r="L29" s="128"/>
      <c r="M29" s="129"/>
      <c r="N29" s="130"/>
      <c r="O29" s="132"/>
      <c r="P29" s="128"/>
      <c r="Q29" s="131"/>
      <c r="R29" s="130"/>
      <c r="S29" s="132"/>
      <c r="T29" s="128"/>
      <c r="U29" s="131">
        <v>0.2</v>
      </c>
      <c r="V29" s="130">
        <f t="shared" si="12"/>
        <v>3457.12</v>
      </c>
      <c r="W29" s="132">
        <v>0.8</v>
      </c>
      <c r="X29" s="128">
        <f t="shared" si="13"/>
        <v>13828.5</v>
      </c>
      <c r="Y29" s="76"/>
      <c r="Z29" s="76"/>
    </row>
    <row r="30" ht="12.75" customHeight="1">
      <c r="A30" s="121" t="s">
        <v>2531</v>
      </c>
      <c r="B30" s="122" t="s">
        <v>337</v>
      </c>
      <c r="C30" s="123">
        <f t="shared" si="11"/>
        <v>0.0959</v>
      </c>
      <c r="D30" s="124">
        <f>ROUND('Sintético Não Desonerado'!G136*1.206,2)</f>
        <v>56393.78</v>
      </c>
      <c r="E30" s="125"/>
      <c r="F30" s="126"/>
      <c r="G30" s="127"/>
      <c r="H30" s="128"/>
      <c r="I30" s="125"/>
      <c r="J30" s="126"/>
      <c r="K30" s="127"/>
      <c r="L30" s="128"/>
      <c r="M30" s="131"/>
      <c r="N30" s="130"/>
      <c r="O30" s="132"/>
      <c r="P30" s="128"/>
      <c r="Q30" s="129"/>
      <c r="R30" s="130"/>
      <c r="S30" s="132">
        <v>1.0</v>
      </c>
      <c r="T30" s="128">
        <f t="shared" ref="T30:T31" si="14">ROUND(S30*D30,2)</f>
        <v>56393.78</v>
      </c>
      <c r="U30" s="129"/>
      <c r="V30" s="130"/>
      <c r="W30" s="132"/>
      <c r="X30" s="128"/>
      <c r="Y30" s="76"/>
      <c r="Z30" s="76"/>
    </row>
    <row r="31" ht="12.75" customHeight="1">
      <c r="A31" s="121" t="s">
        <v>2532</v>
      </c>
      <c r="B31" s="122" t="s">
        <v>351</v>
      </c>
      <c r="C31" s="123">
        <f t="shared" si="11"/>
        <v>0.4103</v>
      </c>
      <c r="D31" s="124">
        <f>ROUND('Sintético Não Desonerado'!G141*1.206,2)</f>
        <v>241364.94</v>
      </c>
      <c r="E31" s="125"/>
      <c r="F31" s="126"/>
      <c r="G31" s="127"/>
      <c r="H31" s="128"/>
      <c r="I31" s="125"/>
      <c r="J31" s="126"/>
      <c r="K31" s="127"/>
      <c r="L31" s="128"/>
      <c r="M31" s="129"/>
      <c r="N31" s="130"/>
      <c r="O31" s="132"/>
      <c r="P31" s="128"/>
      <c r="Q31" s="144">
        <v>0.5</v>
      </c>
      <c r="R31" s="130">
        <f>ROUND(Q31*D31,2)</f>
        <v>120682.47</v>
      </c>
      <c r="S31" s="132">
        <v>0.5</v>
      </c>
      <c r="T31" s="128">
        <f t="shared" si="14"/>
        <v>120682.47</v>
      </c>
      <c r="U31" s="129"/>
      <c r="V31" s="130"/>
      <c r="W31" s="132"/>
      <c r="X31" s="128"/>
      <c r="Y31" s="76"/>
      <c r="Z31" s="76"/>
    </row>
    <row r="32" ht="12.75" customHeight="1">
      <c r="A32" s="121" t="s">
        <v>2533</v>
      </c>
      <c r="B32" s="134" t="s">
        <v>369</v>
      </c>
      <c r="C32" s="123">
        <f t="shared" si="11"/>
        <v>0.0628</v>
      </c>
      <c r="D32" s="124">
        <f>ROUND('Sintético Não Desonerado'!G148*1.206,2)</f>
        <v>36922.39</v>
      </c>
      <c r="E32" s="135"/>
      <c r="F32" s="136"/>
      <c r="G32" s="139"/>
      <c r="H32" s="138"/>
      <c r="I32" s="135"/>
      <c r="J32" s="136"/>
      <c r="K32" s="139"/>
      <c r="L32" s="138"/>
      <c r="M32" s="140"/>
      <c r="N32" s="130"/>
      <c r="O32" s="139"/>
      <c r="P32" s="138"/>
      <c r="Q32" s="144"/>
      <c r="R32" s="130"/>
      <c r="S32" s="132"/>
      <c r="T32" s="128"/>
      <c r="U32" s="131">
        <v>1.0</v>
      </c>
      <c r="V32" s="130">
        <f t="shared" ref="V32:V33" si="15">ROUND(U32*D32,2)</f>
        <v>36922.39</v>
      </c>
      <c r="W32" s="132"/>
      <c r="X32" s="128"/>
      <c r="Y32" s="76"/>
      <c r="Z32" s="76"/>
    </row>
    <row r="33" ht="12.75" customHeight="1">
      <c r="A33" s="121" t="s">
        <v>2534</v>
      </c>
      <c r="B33" s="134" t="s">
        <v>374</v>
      </c>
      <c r="C33" s="123">
        <f t="shared" si="11"/>
        <v>0.0442</v>
      </c>
      <c r="D33" s="124">
        <f>ROUND('Sintético Não Desonerado'!G150*1.206,2)</f>
        <v>25992.12</v>
      </c>
      <c r="E33" s="135"/>
      <c r="F33" s="136"/>
      <c r="G33" s="139"/>
      <c r="H33" s="138"/>
      <c r="I33" s="135"/>
      <c r="J33" s="136"/>
      <c r="K33" s="139"/>
      <c r="L33" s="138"/>
      <c r="M33" s="144"/>
      <c r="N33" s="141"/>
      <c r="O33" s="139"/>
      <c r="P33" s="138"/>
      <c r="Q33" s="140"/>
      <c r="R33" s="141"/>
      <c r="S33" s="132"/>
      <c r="T33" s="128"/>
      <c r="U33" s="131">
        <v>1.0</v>
      </c>
      <c r="V33" s="130">
        <f t="shared" si="15"/>
        <v>25992.12</v>
      </c>
      <c r="W33" s="132"/>
      <c r="X33" s="128"/>
      <c r="Y33" s="76"/>
      <c r="Z33" s="76"/>
    </row>
    <row r="34" ht="12.75" customHeight="1">
      <c r="A34" s="121" t="s">
        <v>2535</v>
      </c>
      <c r="B34" s="122" t="s">
        <v>382</v>
      </c>
      <c r="C34" s="123">
        <f t="shared" si="11"/>
        <v>0.0086</v>
      </c>
      <c r="D34" s="124">
        <f>ROUND('Sintético Não Desonerado'!G153*1.206,2)</f>
        <v>5068.14</v>
      </c>
      <c r="E34" s="125"/>
      <c r="F34" s="126"/>
      <c r="G34" s="127"/>
      <c r="H34" s="128"/>
      <c r="I34" s="125"/>
      <c r="J34" s="126"/>
      <c r="K34" s="127"/>
      <c r="L34" s="128"/>
      <c r="M34" s="131"/>
      <c r="N34" s="130"/>
      <c r="O34" s="127"/>
      <c r="P34" s="128"/>
      <c r="Q34" s="129"/>
      <c r="R34" s="130"/>
      <c r="S34" s="127"/>
      <c r="T34" s="128"/>
      <c r="U34" s="131"/>
      <c r="V34" s="130"/>
      <c r="W34" s="132">
        <v>1.0</v>
      </c>
      <c r="X34" s="128">
        <f>ROUND(W34*D34,2)</f>
        <v>5068.14</v>
      </c>
      <c r="Y34" s="76"/>
      <c r="Z34" s="76"/>
    </row>
    <row r="35" ht="12.75" customHeight="1">
      <c r="A35" s="133" t="s">
        <v>2536</v>
      </c>
      <c r="B35" s="170" t="s">
        <v>393</v>
      </c>
      <c r="C35" s="171">
        <f t="shared" si="11"/>
        <v>0.0267</v>
      </c>
      <c r="D35" s="172">
        <f>ROUND('Sintético Não Desonerado'!G157*1.206,2)</f>
        <v>15709.93</v>
      </c>
      <c r="E35" s="173"/>
      <c r="F35" s="174"/>
      <c r="G35" s="175"/>
      <c r="H35" s="172"/>
      <c r="I35" s="173"/>
      <c r="J35" s="174"/>
      <c r="K35" s="175"/>
      <c r="L35" s="172"/>
      <c r="M35" s="176"/>
      <c r="N35" s="177"/>
      <c r="O35" s="175"/>
      <c r="P35" s="172"/>
      <c r="Q35" s="178"/>
      <c r="R35" s="177"/>
      <c r="S35" s="137">
        <v>1.0</v>
      </c>
      <c r="T35" s="138">
        <f>ROUND(S35*D35,2)</f>
        <v>15709.93</v>
      </c>
      <c r="U35" s="178"/>
      <c r="V35" s="177"/>
      <c r="W35" s="137"/>
      <c r="X35" s="138"/>
      <c r="Y35" s="76"/>
      <c r="Z35" s="76"/>
    </row>
    <row r="36" ht="12.75" customHeight="1">
      <c r="A36" s="96" t="s">
        <v>2537</v>
      </c>
      <c r="B36" s="110" t="s">
        <v>402</v>
      </c>
      <c r="C36" s="98">
        <f t="shared" ref="C36:C38" si="16">ROUND(D36/$D$47,4)</f>
        <v>0.0027</v>
      </c>
      <c r="D36" s="99">
        <f>ROUND('Sintético Não Desonerado'!G168*1.206,2)</f>
        <v>6156.87</v>
      </c>
      <c r="E36" s="104"/>
      <c r="F36" s="101"/>
      <c r="G36" s="102"/>
      <c r="H36" s="103"/>
      <c r="I36" s="104"/>
      <c r="J36" s="101"/>
      <c r="K36" s="102"/>
      <c r="L36" s="103"/>
      <c r="M36" s="179"/>
      <c r="N36" s="180"/>
      <c r="O36" s="102"/>
      <c r="P36" s="103"/>
      <c r="Q36" s="107"/>
      <c r="R36" s="106"/>
      <c r="S36" s="102"/>
      <c r="T36" s="103"/>
      <c r="U36" s="107"/>
      <c r="V36" s="106"/>
      <c r="W36" s="108">
        <v>1.0</v>
      </c>
      <c r="X36" s="103">
        <f t="shared" ref="X36:X37" si="17">ROUND(W36*D36,2)</f>
        <v>6156.87</v>
      </c>
      <c r="Y36" s="76"/>
      <c r="Z36" s="76"/>
    </row>
    <row r="37" ht="12.75" customHeight="1">
      <c r="A37" s="181" t="s">
        <v>2538</v>
      </c>
      <c r="B37" s="182" t="s">
        <v>418</v>
      </c>
      <c r="C37" s="183">
        <f t="shared" si="16"/>
        <v>0.0117</v>
      </c>
      <c r="D37" s="184">
        <f>ROUND('Sintético Não Desonerado'!G187*1.206,2)</f>
        <v>26354.38</v>
      </c>
      <c r="E37" s="185"/>
      <c r="F37" s="186"/>
      <c r="G37" s="187"/>
      <c r="H37" s="188"/>
      <c r="I37" s="185"/>
      <c r="J37" s="186"/>
      <c r="K37" s="187"/>
      <c r="L37" s="188"/>
      <c r="M37" s="189"/>
      <c r="N37" s="190"/>
      <c r="O37" s="187"/>
      <c r="P37" s="188"/>
      <c r="Q37" s="152"/>
      <c r="R37" s="153"/>
      <c r="S37" s="187"/>
      <c r="T37" s="188"/>
      <c r="U37" s="152">
        <v>0.3</v>
      </c>
      <c r="V37" s="186">
        <f>ROUND(U37*D37,2)</f>
        <v>7906.31</v>
      </c>
      <c r="W37" s="191">
        <v>0.7</v>
      </c>
      <c r="X37" s="188">
        <f t="shared" si="17"/>
        <v>18448.07</v>
      </c>
      <c r="Y37" s="76"/>
      <c r="Z37" s="76"/>
    </row>
    <row r="38" ht="12.75" customHeight="1">
      <c r="A38" s="111" t="s">
        <v>2539</v>
      </c>
      <c r="B38" s="112" t="s">
        <v>469</v>
      </c>
      <c r="C38" s="113">
        <f t="shared" si="16"/>
        <v>0.053</v>
      </c>
      <c r="D38" s="114">
        <f>SUM(D39:D40)</f>
        <v>119013.72</v>
      </c>
      <c r="E38" s="115"/>
      <c r="F38" s="116"/>
      <c r="G38" s="117"/>
      <c r="H38" s="118"/>
      <c r="I38" s="115"/>
      <c r="J38" s="116"/>
      <c r="K38" s="117"/>
      <c r="L38" s="118"/>
      <c r="M38" s="119"/>
      <c r="N38" s="120"/>
      <c r="O38" s="117"/>
      <c r="P38" s="118"/>
      <c r="Q38" s="119"/>
      <c r="R38" s="120"/>
      <c r="S38" s="117"/>
      <c r="T38" s="118"/>
      <c r="U38" s="119"/>
      <c r="V38" s="120"/>
      <c r="W38" s="117"/>
      <c r="X38" s="118"/>
      <c r="Y38" s="76"/>
      <c r="Z38" s="76"/>
    </row>
    <row r="39" ht="12.75" customHeight="1">
      <c r="A39" s="121" t="s">
        <v>2540</v>
      </c>
      <c r="B39" s="122" t="s">
        <v>471</v>
      </c>
      <c r="C39" s="123">
        <f t="shared" ref="C39:C40" si="18">ROUND(D39/$D$38,4)</f>
        <v>0.782</v>
      </c>
      <c r="D39" s="124">
        <f>ROUND('Sintético Não Desonerado'!G190*1.206,2)</f>
        <v>93070.3</v>
      </c>
      <c r="E39" s="125"/>
      <c r="F39" s="126"/>
      <c r="G39" s="127"/>
      <c r="H39" s="128"/>
      <c r="I39" s="125"/>
      <c r="J39" s="126"/>
      <c r="K39" s="127"/>
      <c r="L39" s="128"/>
      <c r="M39" s="131"/>
      <c r="N39" s="130"/>
      <c r="O39" s="127"/>
      <c r="P39" s="128"/>
      <c r="Q39" s="129"/>
      <c r="R39" s="130"/>
      <c r="S39" s="132">
        <v>0.5</v>
      </c>
      <c r="T39" s="128">
        <f t="shared" ref="T39:T40" si="19">ROUND(S39*D39,2)</f>
        <v>46535.15</v>
      </c>
      <c r="U39" s="131">
        <v>0.5</v>
      </c>
      <c r="V39" s="130">
        <f>ROUND(U39*D39,2)</f>
        <v>46535.15</v>
      </c>
      <c r="W39" s="132"/>
      <c r="X39" s="128"/>
      <c r="Y39" s="76"/>
      <c r="Z39" s="76"/>
    </row>
    <row r="40" ht="12.75" customHeight="1">
      <c r="A40" s="192" t="s">
        <v>2541</v>
      </c>
      <c r="B40" s="146" t="s">
        <v>692</v>
      </c>
      <c r="C40" s="123">
        <f t="shared" si="18"/>
        <v>0.218</v>
      </c>
      <c r="D40" s="124">
        <f>ROUND('Sintético Não Desonerado'!G265*1.206,2)</f>
        <v>25943.42</v>
      </c>
      <c r="E40" s="147"/>
      <c r="F40" s="148"/>
      <c r="G40" s="168"/>
      <c r="H40" s="157"/>
      <c r="I40" s="147"/>
      <c r="J40" s="148"/>
      <c r="K40" s="168"/>
      <c r="L40" s="157"/>
      <c r="M40" s="169"/>
      <c r="N40" s="155"/>
      <c r="O40" s="156"/>
      <c r="P40" s="157"/>
      <c r="Q40" s="154"/>
      <c r="R40" s="155"/>
      <c r="S40" s="156">
        <v>1.0</v>
      </c>
      <c r="T40" s="138">
        <f t="shared" si="19"/>
        <v>25943.42</v>
      </c>
      <c r="U40" s="154"/>
      <c r="V40" s="155"/>
      <c r="W40" s="156"/>
      <c r="X40" s="157"/>
      <c r="Y40" s="76"/>
      <c r="Z40" s="76"/>
    </row>
    <row r="41" ht="12.75" customHeight="1">
      <c r="A41" s="111" t="s">
        <v>2542</v>
      </c>
      <c r="B41" s="112" t="s">
        <v>2543</v>
      </c>
      <c r="C41" s="113">
        <f>ROUND(D41/$D$47,4)</f>
        <v>0.1564</v>
      </c>
      <c r="D41" s="114">
        <f>SUM(D42:D44)</f>
        <v>351469.97</v>
      </c>
      <c r="E41" s="115"/>
      <c r="F41" s="116"/>
      <c r="G41" s="117"/>
      <c r="H41" s="118"/>
      <c r="I41" s="115"/>
      <c r="J41" s="116"/>
      <c r="K41" s="117"/>
      <c r="L41" s="118"/>
      <c r="M41" s="193"/>
      <c r="N41" s="120"/>
      <c r="O41" s="142"/>
      <c r="P41" s="118"/>
      <c r="Q41" s="119"/>
      <c r="R41" s="120"/>
      <c r="S41" s="142"/>
      <c r="T41" s="118"/>
      <c r="U41" s="119"/>
      <c r="V41" s="120"/>
      <c r="W41" s="142"/>
      <c r="X41" s="118"/>
      <c r="Y41" s="76"/>
      <c r="Z41" s="76"/>
    </row>
    <row r="42" ht="12.75" customHeight="1">
      <c r="A42" s="121" t="s">
        <v>2544</v>
      </c>
      <c r="B42" s="122" t="s">
        <v>737</v>
      </c>
      <c r="C42" s="123">
        <f t="shared" ref="C42:C44" si="20">ROUND(D42/$D$41,4)</f>
        <v>0.0861</v>
      </c>
      <c r="D42" s="124">
        <f>ROUND('Sintético Não Desonerado'!G285*1.206,2)</f>
        <v>30265.75</v>
      </c>
      <c r="E42" s="125"/>
      <c r="F42" s="126"/>
      <c r="G42" s="127"/>
      <c r="H42" s="128"/>
      <c r="I42" s="125"/>
      <c r="J42" s="126"/>
      <c r="K42" s="127"/>
      <c r="L42" s="128"/>
      <c r="M42" s="131"/>
      <c r="N42" s="130"/>
      <c r="O42" s="127"/>
      <c r="P42" s="128"/>
      <c r="Q42" s="129"/>
      <c r="R42" s="130"/>
      <c r="S42" s="132"/>
      <c r="T42" s="128"/>
      <c r="U42" s="131">
        <v>1.0</v>
      </c>
      <c r="V42" s="130">
        <f t="shared" ref="V42:V44" si="21">ROUND(U42*D42,2)</f>
        <v>30265.75</v>
      </c>
      <c r="W42" s="132"/>
      <c r="X42" s="128"/>
      <c r="Y42" s="76"/>
      <c r="Z42" s="76"/>
    </row>
    <row r="43" ht="12.75" customHeight="1">
      <c r="A43" s="121" t="s">
        <v>2545</v>
      </c>
      <c r="B43" s="122" t="s">
        <v>766</v>
      </c>
      <c r="C43" s="123">
        <f t="shared" si="20"/>
        <v>0.1405</v>
      </c>
      <c r="D43" s="124">
        <f>ROUND('Sintético Não Desonerado'!G295*1.206,2)</f>
        <v>49368.03</v>
      </c>
      <c r="E43" s="125"/>
      <c r="F43" s="126"/>
      <c r="G43" s="127"/>
      <c r="H43" s="128"/>
      <c r="I43" s="125"/>
      <c r="J43" s="126"/>
      <c r="K43" s="127"/>
      <c r="L43" s="128"/>
      <c r="M43" s="131"/>
      <c r="N43" s="130"/>
      <c r="O43" s="127"/>
      <c r="P43" s="128"/>
      <c r="Q43" s="129"/>
      <c r="R43" s="130"/>
      <c r="S43" s="132">
        <v>0.5</v>
      </c>
      <c r="T43" s="128">
        <f t="shared" ref="T43:T44" si="22">ROUND(S43*D43,2)</f>
        <v>24684.02</v>
      </c>
      <c r="U43" s="131">
        <v>0.5</v>
      </c>
      <c r="V43" s="130">
        <f t="shared" si="21"/>
        <v>24684.02</v>
      </c>
      <c r="W43" s="132"/>
      <c r="X43" s="128"/>
      <c r="Y43" s="76"/>
      <c r="Z43" s="76"/>
    </row>
    <row r="44" ht="12.75" customHeight="1">
      <c r="A44" s="133" t="s">
        <v>2546</v>
      </c>
      <c r="B44" s="134" t="s">
        <v>789</v>
      </c>
      <c r="C44" s="171">
        <f t="shared" si="20"/>
        <v>0.7734</v>
      </c>
      <c r="D44" s="172">
        <f>ROUND('Sintético Não Desonerado'!G303*1.206,2)</f>
        <v>271836.19</v>
      </c>
      <c r="E44" s="135"/>
      <c r="F44" s="136"/>
      <c r="G44" s="139"/>
      <c r="H44" s="138"/>
      <c r="I44" s="135"/>
      <c r="J44" s="136"/>
      <c r="K44" s="139"/>
      <c r="L44" s="138"/>
      <c r="M44" s="144"/>
      <c r="N44" s="141"/>
      <c r="O44" s="139"/>
      <c r="P44" s="138"/>
      <c r="Q44" s="140"/>
      <c r="R44" s="141"/>
      <c r="S44" s="137">
        <v>0.3</v>
      </c>
      <c r="T44" s="138">
        <f t="shared" si="22"/>
        <v>81550.86</v>
      </c>
      <c r="U44" s="144">
        <v>0.3</v>
      </c>
      <c r="V44" s="141">
        <f t="shared" si="21"/>
        <v>81550.86</v>
      </c>
      <c r="W44" s="137">
        <v>0.4</v>
      </c>
      <c r="X44" s="138">
        <f t="shared" ref="X44:X45" si="23">ROUND(W44*D44,2)</f>
        <v>108734.48</v>
      </c>
      <c r="Y44" s="76"/>
      <c r="Z44" s="76"/>
    </row>
    <row r="45" ht="12.75" customHeight="1">
      <c r="A45" s="194" t="s">
        <v>2547</v>
      </c>
      <c r="B45" s="195" t="s">
        <v>866</v>
      </c>
      <c r="C45" s="98">
        <f>ROUND(D45/$D$47,4)</f>
        <v>0.0081</v>
      </c>
      <c r="D45" s="99">
        <f>ROUND('Sintético Não Desonerado'!G336*1.206,2)</f>
        <v>18160.5</v>
      </c>
      <c r="E45" s="104"/>
      <c r="F45" s="101"/>
      <c r="G45" s="102"/>
      <c r="H45" s="103"/>
      <c r="I45" s="104"/>
      <c r="J45" s="101"/>
      <c r="K45" s="102"/>
      <c r="L45" s="103"/>
      <c r="M45" s="105"/>
      <c r="N45" s="106"/>
      <c r="O45" s="108"/>
      <c r="P45" s="103"/>
      <c r="Q45" s="107"/>
      <c r="R45" s="106"/>
      <c r="S45" s="108"/>
      <c r="T45" s="103"/>
      <c r="U45" s="107"/>
      <c r="V45" s="106"/>
      <c r="W45" s="108">
        <v>1.0</v>
      </c>
      <c r="X45" s="103">
        <f t="shared" si="23"/>
        <v>18160.5</v>
      </c>
      <c r="Y45" s="76"/>
      <c r="Z45" s="76"/>
    </row>
    <row r="46" ht="12.75" customHeight="1">
      <c r="A46" s="196"/>
      <c r="B46" s="197"/>
      <c r="C46" s="196"/>
      <c r="D46" s="198"/>
      <c r="E46" s="197"/>
      <c r="F46" s="197"/>
      <c r="G46" s="196"/>
      <c r="H46" s="198"/>
      <c r="I46" s="197"/>
      <c r="J46" s="197"/>
      <c r="K46" s="196"/>
      <c r="L46" s="198"/>
      <c r="M46" s="196"/>
      <c r="N46" s="198"/>
      <c r="O46" s="196"/>
      <c r="P46" s="198"/>
      <c r="Q46" s="196"/>
      <c r="R46" s="198"/>
      <c r="S46" s="196"/>
      <c r="T46" s="198"/>
      <c r="U46" s="196"/>
      <c r="V46" s="198"/>
      <c r="W46" s="196"/>
      <c r="X46" s="198"/>
      <c r="Y46" s="76"/>
      <c r="Z46" s="76"/>
    </row>
    <row r="47" ht="12.75" customHeight="1">
      <c r="A47" s="199"/>
      <c r="B47" s="200" t="s">
        <v>2548</v>
      </c>
      <c r="C47" s="201"/>
      <c r="D47" s="202">
        <f>D4+D5+D6+D7+D10+D19+D23+D36+D37+D38+D41+D45+0.03</f>
        <v>2247187.65</v>
      </c>
      <c r="E47" s="203"/>
      <c r="F47" s="126">
        <f>SUM(F4:F45)</f>
        <v>37287.65</v>
      </c>
      <c r="G47" s="204"/>
      <c r="H47" s="128">
        <f>SUM(H4:H45)</f>
        <v>71843.34</v>
      </c>
      <c r="I47" s="203"/>
      <c r="J47" s="126">
        <f>SUM(J4:J45)</f>
        <v>109894.12</v>
      </c>
      <c r="K47" s="204"/>
      <c r="L47" s="128">
        <f>SUM(L4:L45)</f>
        <v>119550.17</v>
      </c>
      <c r="M47" s="205"/>
      <c r="N47" s="126">
        <f>SUM(N4:N45)</f>
        <v>184025.85</v>
      </c>
      <c r="O47" s="204"/>
      <c r="P47" s="128">
        <f>SUM(P4:P45)</f>
        <v>257604.13</v>
      </c>
      <c r="Q47" s="205"/>
      <c r="R47" s="126">
        <f>SUM(R4:R45)</f>
        <v>324292.84</v>
      </c>
      <c r="S47" s="204"/>
      <c r="T47" s="128">
        <f>SUM(T4:T45)</f>
        <v>501726.14</v>
      </c>
      <c r="U47" s="205"/>
      <c r="V47" s="126">
        <f>SUM(V4:V45)</f>
        <v>333745.46</v>
      </c>
      <c r="W47" s="204"/>
      <c r="X47" s="128">
        <f>SUM(X4:X45)+0.01</f>
        <v>307217.95</v>
      </c>
      <c r="Y47" s="76"/>
      <c r="Z47" s="76"/>
    </row>
    <row r="48" ht="12.75" customHeight="1">
      <c r="A48" s="206"/>
      <c r="B48" s="200" t="s">
        <v>2549</v>
      </c>
      <c r="C48" s="206"/>
      <c r="D48" s="207">
        <f>C4+C5+C6+C7+C10+C19+C23+C36+C37+C38+C41+C45</f>
        <v>1</v>
      </c>
      <c r="E48" s="208"/>
      <c r="F48" s="209">
        <f>ROUND(F47/$D$47,4)</f>
        <v>0.0166</v>
      </c>
      <c r="G48" s="206"/>
      <c r="H48" s="210">
        <f>ROUND(H47/$D$47,4)</f>
        <v>0.032</v>
      </c>
      <c r="I48" s="208"/>
      <c r="J48" s="209">
        <f>ROUND(J47/$D$47,4)</f>
        <v>0.0489</v>
      </c>
      <c r="K48" s="206"/>
      <c r="L48" s="210">
        <f>ROUND(L47/$D$47,4)</f>
        <v>0.0532</v>
      </c>
      <c r="M48" s="206"/>
      <c r="N48" s="209">
        <f>ROUND(N47/$D$47,4)</f>
        <v>0.0819</v>
      </c>
      <c r="O48" s="206"/>
      <c r="P48" s="210">
        <f>ROUND(P47/$D$47,4)</f>
        <v>0.1146</v>
      </c>
      <c r="Q48" s="206"/>
      <c r="R48" s="209">
        <f>ROUND(R47/$D$47,4)</f>
        <v>0.1443</v>
      </c>
      <c r="S48" s="206"/>
      <c r="T48" s="210">
        <f>ROUND(T47/$D$47,4)</f>
        <v>0.2233</v>
      </c>
      <c r="U48" s="206"/>
      <c r="V48" s="209">
        <f>ROUND(V47/$D$47,4)</f>
        <v>0.1485</v>
      </c>
      <c r="W48" s="206"/>
      <c r="X48" s="210">
        <f>ROUND(X47/$D$47,4)</f>
        <v>0.1367</v>
      </c>
      <c r="Y48" s="76"/>
      <c r="Z48" s="76"/>
    </row>
    <row r="49" ht="12.75" customHeight="1">
      <c r="A49" s="206"/>
      <c r="B49" s="211"/>
      <c r="C49" s="206"/>
      <c r="D49" s="212"/>
      <c r="E49" s="208"/>
      <c r="F49" s="213"/>
      <c r="G49" s="206"/>
      <c r="H49" s="214"/>
      <c r="I49" s="208"/>
      <c r="J49" s="213"/>
      <c r="K49" s="206"/>
      <c r="L49" s="214"/>
      <c r="M49" s="206"/>
      <c r="N49" s="213"/>
      <c r="O49" s="206"/>
      <c r="P49" s="214"/>
      <c r="Q49" s="206"/>
      <c r="R49" s="213"/>
      <c r="S49" s="206"/>
      <c r="T49" s="214"/>
      <c r="U49" s="206"/>
      <c r="V49" s="213"/>
      <c r="W49" s="206"/>
      <c r="X49" s="214"/>
      <c r="Y49" s="76"/>
      <c r="Z49" s="76"/>
    </row>
    <row r="50" ht="12.75" customHeight="1">
      <c r="A50" s="206"/>
      <c r="B50" s="200" t="s">
        <v>2550</v>
      </c>
      <c r="C50" s="206"/>
      <c r="D50" s="212"/>
      <c r="E50" s="208"/>
      <c r="F50" s="215">
        <f t="shared" ref="F50:F51" si="24">F47</f>
        <v>37287.65</v>
      </c>
      <c r="G50" s="206"/>
      <c r="H50" s="202">
        <f t="shared" ref="H50:H51" si="25">H47+F50</f>
        <v>109130.99</v>
      </c>
      <c r="I50" s="208"/>
      <c r="J50" s="215">
        <f t="shared" ref="J50:J51" si="26">J47+H50</f>
        <v>219025.11</v>
      </c>
      <c r="K50" s="206"/>
      <c r="L50" s="202">
        <f t="shared" ref="L50:L51" si="27">L47+J50</f>
        <v>338575.28</v>
      </c>
      <c r="M50" s="206"/>
      <c r="N50" s="215">
        <f t="shared" ref="N50:N51" si="28">N47+L50</f>
        <v>522601.13</v>
      </c>
      <c r="O50" s="206"/>
      <c r="P50" s="202">
        <f t="shared" ref="P50:P51" si="29">P47+N50</f>
        <v>780205.26</v>
      </c>
      <c r="Q50" s="206"/>
      <c r="R50" s="215">
        <f t="shared" ref="R50:R51" si="30">R47+P50</f>
        <v>1104498.1</v>
      </c>
      <c r="S50" s="206"/>
      <c r="T50" s="202">
        <f t="shared" ref="T50:T51" si="31">T47+R50</f>
        <v>1606224.24</v>
      </c>
      <c r="U50" s="206"/>
      <c r="V50" s="215">
        <f t="shared" ref="V50:V51" si="32">V47+T50</f>
        <v>1939969.7</v>
      </c>
      <c r="W50" s="206"/>
      <c r="X50" s="202">
        <f t="shared" ref="X50:X51" si="33">X47+V50</f>
        <v>2247187.65</v>
      </c>
      <c r="Y50" s="76"/>
      <c r="Z50" s="76"/>
    </row>
    <row r="51" ht="12.75" customHeight="1">
      <c r="A51" s="216"/>
      <c r="B51" s="217" t="s">
        <v>2551</v>
      </c>
      <c r="C51" s="216"/>
      <c r="D51" s="218"/>
      <c r="E51" s="219"/>
      <c r="F51" s="220">
        <f t="shared" si="24"/>
        <v>0.0166</v>
      </c>
      <c r="G51" s="216"/>
      <c r="H51" s="221">
        <f t="shared" si="25"/>
        <v>0.0486</v>
      </c>
      <c r="I51" s="219"/>
      <c r="J51" s="220">
        <f t="shared" si="26"/>
        <v>0.0975</v>
      </c>
      <c r="K51" s="216"/>
      <c r="L51" s="221">
        <f t="shared" si="27"/>
        <v>0.1507</v>
      </c>
      <c r="M51" s="216"/>
      <c r="N51" s="220">
        <f t="shared" si="28"/>
        <v>0.2326</v>
      </c>
      <c r="O51" s="216"/>
      <c r="P51" s="221">
        <f t="shared" si="29"/>
        <v>0.3472</v>
      </c>
      <c r="Q51" s="216"/>
      <c r="R51" s="220">
        <f t="shared" si="30"/>
        <v>0.4915</v>
      </c>
      <c r="S51" s="216"/>
      <c r="T51" s="221">
        <f t="shared" si="31"/>
        <v>0.7148</v>
      </c>
      <c r="U51" s="216"/>
      <c r="V51" s="220">
        <f t="shared" si="32"/>
        <v>0.8633</v>
      </c>
      <c r="W51" s="216"/>
      <c r="X51" s="221">
        <f t="shared" si="33"/>
        <v>1</v>
      </c>
      <c r="Y51" s="76"/>
      <c r="Z51" s="76"/>
    </row>
    <row r="52" ht="12.75" customHeight="1">
      <c r="A52" s="222"/>
      <c r="B52" s="76"/>
      <c r="C52" s="76"/>
      <c r="D52" s="76"/>
      <c r="E52" s="76"/>
      <c r="F52" s="76"/>
      <c r="G52" s="76"/>
      <c r="H52" s="76"/>
      <c r="I52" s="76"/>
      <c r="J52" s="76"/>
      <c r="K52" s="76"/>
      <c r="L52" s="76"/>
      <c r="M52" s="76"/>
      <c r="N52" s="76"/>
      <c r="O52" s="76"/>
      <c r="P52" s="76"/>
      <c r="Q52" s="76"/>
      <c r="R52" s="76"/>
      <c r="S52" s="76"/>
      <c r="T52" s="76"/>
      <c r="U52" s="76"/>
      <c r="V52" s="76"/>
      <c r="W52" s="76"/>
      <c r="X52" s="76"/>
      <c r="Y52" s="76"/>
      <c r="Z52" s="76"/>
    </row>
    <row r="53" ht="12.75" customHeight="1">
      <c r="A53" s="76"/>
      <c r="B53" s="76"/>
      <c r="C53" s="76"/>
      <c r="D53" s="76"/>
      <c r="E53" s="76"/>
      <c r="F53" s="76"/>
      <c r="G53" s="76"/>
      <c r="H53" s="76"/>
      <c r="I53" s="76"/>
      <c r="J53" s="76"/>
      <c r="K53" s="76"/>
      <c r="L53" s="76"/>
      <c r="M53" s="76"/>
      <c r="N53" s="76"/>
      <c r="O53" s="76"/>
      <c r="P53" s="76"/>
      <c r="Q53" s="76"/>
      <c r="R53" s="76"/>
      <c r="S53" s="76"/>
      <c r="T53" s="76"/>
      <c r="U53" s="76"/>
      <c r="V53" s="76"/>
      <c r="W53" s="76"/>
      <c r="X53" s="76"/>
      <c r="Y53" s="76"/>
      <c r="Z53" s="76"/>
    </row>
    <row r="54" ht="12.75" customHeight="1">
      <c r="A54" s="76"/>
      <c r="B54" s="76"/>
      <c r="C54" s="76"/>
      <c r="D54" s="76"/>
      <c r="E54" s="76"/>
      <c r="F54" s="76"/>
      <c r="G54" s="76"/>
      <c r="H54" s="76"/>
      <c r="I54" s="76"/>
      <c r="J54" s="76"/>
      <c r="K54" s="76"/>
      <c r="L54" s="76"/>
      <c r="M54" s="76"/>
      <c r="N54" s="76"/>
      <c r="O54" s="76"/>
      <c r="P54" s="76"/>
      <c r="Q54" s="76"/>
      <c r="R54" s="76"/>
      <c r="S54" s="76"/>
      <c r="T54" s="76"/>
      <c r="U54" s="76"/>
      <c r="V54" s="76"/>
      <c r="W54" s="76"/>
      <c r="X54" s="76"/>
      <c r="Y54" s="76"/>
      <c r="Z54" s="76"/>
    </row>
    <row r="55" ht="12.75" customHeight="1">
      <c r="A55" s="76"/>
      <c r="B55" s="76"/>
      <c r="C55" s="76"/>
      <c r="D55" s="76"/>
      <c r="E55" s="76"/>
      <c r="F55" s="76"/>
      <c r="G55" s="76"/>
      <c r="H55" s="76"/>
      <c r="I55" s="76"/>
      <c r="J55" s="76"/>
      <c r="K55" s="76"/>
      <c r="L55" s="76"/>
      <c r="M55" s="76"/>
      <c r="N55" s="76"/>
      <c r="O55" s="76"/>
      <c r="P55" s="76"/>
      <c r="Q55" s="76"/>
      <c r="R55" s="76"/>
      <c r="S55" s="76"/>
      <c r="T55" s="76"/>
      <c r="U55" s="76"/>
      <c r="V55" s="76"/>
      <c r="W55" s="76"/>
      <c r="X55" s="76"/>
      <c r="Y55" s="76"/>
      <c r="Z55" s="76"/>
    </row>
    <row r="56" ht="12.75" customHeight="1">
      <c r="A56" s="76"/>
      <c r="B56" s="76"/>
      <c r="C56" s="76"/>
      <c r="D56" s="76"/>
      <c r="E56" s="76"/>
      <c r="F56" s="109"/>
      <c r="G56" s="76"/>
      <c r="H56" s="109"/>
      <c r="I56" s="76"/>
      <c r="J56" s="109"/>
      <c r="K56" s="76"/>
      <c r="L56" s="109"/>
      <c r="M56" s="76"/>
      <c r="N56" s="109"/>
      <c r="O56" s="76"/>
      <c r="P56" s="109"/>
      <c r="Q56" s="76"/>
      <c r="R56" s="109"/>
      <c r="S56" s="76"/>
      <c r="T56" s="109"/>
      <c r="U56" s="76"/>
      <c r="V56" s="109"/>
      <c r="W56" s="76"/>
      <c r="X56" s="109"/>
      <c r="Y56" s="76"/>
      <c r="Z56" s="76"/>
    </row>
    <row r="57" ht="12.75" customHeight="1">
      <c r="A57" s="76"/>
      <c r="B57" s="76"/>
      <c r="C57" s="76"/>
      <c r="D57" s="76"/>
      <c r="E57" s="76"/>
      <c r="F57" s="76"/>
      <c r="G57" s="76"/>
      <c r="H57" s="76"/>
      <c r="I57" s="76"/>
      <c r="J57" s="76"/>
      <c r="K57" s="76"/>
      <c r="L57" s="76"/>
      <c r="M57" s="76"/>
      <c r="N57" s="76"/>
      <c r="O57" s="76"/>
      <c r="P57" s="76"/>
      <c r="Q57" s="76"/>
      <c r="R57" s="76"/>
      <c r="S57" s="76"/>
      <c r="T57" s="76"/>
      <c r="U57" s="76"/>
      <c r="V57" s="76"/>
      <c r="W57" s="76"/>
      <c r="X57" s="76"/>
      <c r="Y57" s="76"/>
      <c r="Z57" s="76"/>
    </row>
    <row r="58" ht="12.75" customHeight="1">
      <c r="A58" s="76"/>
      <c r="B58" s="76"/>
      <c r="C58" s="76"/>
      <c r="D58" s="76"/>
      <c r="E58" s="76"/>
      <c r="F58" s="109"/>
      <c r="G58" s="109"/>
      <c r="H58" s="109"/>
      <c r="I58" s="109"/>
      <c r="J58" s="109"/>
      <c r="K58" s="109"/>
      <c r="L58" s="109"/>
      <c r="M58" s="109"/>
      <c r="N58" s="109"/>
      <c r="O58" s="109"/>
      <c r="P58" s="109"/>
      <c r="Q58" s="109"/>
      <c r="R58" s="109"/>
      <c r="S58" s="109"/>
      <c r="T58" s="109"/>
      <c r="U58" s="109"/>
      <c r="V58" s="109"/>
      <c r="W58" s="109"/>
      <c r="X58" s="109"/>
      <c r="Y58" s="76"/>
      <c r="Z58" s="76"/>
    </row>
    <row r="59" ht="12.75" customHeight="1">
      <c r="A59" s="76"/>
      <c r="B59" s="76"/>
      <c r="C59" s="76"/>
      <c r="D59" s="76"/>
      <c r="E59" s="76"/>
      <c r="F59" s="76"/>
      <c r="G59" s="76"/>
      <c r="H59" s="76"/>
      <c r="I59" s="76"/>
      <c r="J59" s="76"/>
      <c r="K59" s="76"/>
      <c r="L59" s="76"/>
      <c r="M59" s="76"/>
      <c r="N59" s="76"/>
      <c r="O59" s="76"/>
      <c r="P59" s="76"/>
      <c r="Q59" s="76"/>
      <c r="R59" s="76"/>
      <c r="S59" s="76"/>
      <c r="T59" s="76"/>
      <c r="U59" s="76"/>
      <c r="V59" s="76"/>
      <c r="W59" s="76"/>
      <c r="X59" s="76"/>
      <c r="Y59" s="76"/>
      <c r="Z59" s="76"/>
    </row>
    <row r="60" ht="12.75" customHeight="1">
      <c r="A60" s="76"/>
      <c r="B60" s="76"/>
      <c r="C60" s="76"/>
      <c r="D60" s="76"/>
      <c r="E60" s="76"/>
      <c r="F60" s="76"/>
      <c r="G60" s="76"/>
      <c r="H60" s="76"/>
      <c r="I60" s="76"/>
      <c r="J60" s="76"/>
      <c r="K60" s="76"/>
      <c r="L60" s="76"/>
      <c r="M60" s="76"/>
      <c r="N60" s="76"/>
      <c r="O60" s="76"/>
      <c r="P60" s="76"/>
      <c r="Q60" s="76"/>
      <c r="R60" s="76"/>
      <c r="S60" s="76"/>
      <c r="T60" s="76"/>
      <c r="U60" s="76"/>
      <c r="V60" s="76"/>
      <c r="W60" s="76"/>
      <c r="X60" s="76"/>
      <c r="Y60" s="76"/>
      <c r="Z60" s="76"/>
    </row>
    <row r="61" ht="12.75" customHeight="1">
      <c r="A61" s="76"/>
      <c r="B61" s="76"/>
      <c r="C61" s="76"/>
      <c r="D61" s="76"/>
      <c r="E61" s="76"/>
      <c r="F61" s="76"/>
      <c r="G61" s="76"/>
      <c r="H61" s="76"/>
      <c r="I61" s="76"/>
      <c r="J61" s="76"/>
      <c r="K61" s="76"/>
      <c r="L61" s="76"/>
      <c r="M61" s="76"/>
      <c r="N61" s="76"/>
      <c r="O61" s="76"/>
      <c r="P61" s="76"/>
      <c r="Q61" s="76"/>
      <c r="R61" s="76"/>
      <c r="S61" s="76"/>
      <c r="T61" s="76"/>
      <c r="U61" s="76"/>
      <c r="V61" s="76"/>
      <c r="W61" s="76"/>
      <c r="X61" s="76"/>
      <c r="Y61" s="76"/>
      <c r="Z61" s="76"/>
    </row>
    <row r="62" ht="12.75" customHeight="1">
      <c r="A62" s="76"/>
      <c r="B62" s="76"/>
      <c r="C62" s="76"/>
      <c r="D62" s="76"/>
      <c r="E62" s="76"/>
      <c r="F62" s="76"/>
      <c r="G62" s="76"/>
      <c r="H62" s="76"/>
      <c r="I62" s="76"/>
      <c r="J62" s="76"/>
      <c r="K62" s="76"/>
      <c r="L62" s="76"/>
      <c r="M62" s="76"/>
      <c r="N62" s="76"/>
      <c r="O62" s="76"/>
      <c r="P62" s="76"/>
      <c r="Q62" s="76"/>
      <c r="R62" s="76"/>
      <c r="S62" s="76"/>
      <c r="T62" s="76"/>
      <c r="U62" s="76"/>
      <c r="V62" s="76"/>
      <c r="W62" s="76"/>
      <c r="X62" s="76"/>
      <c r="Y62" s="76"/>
      <c r="Z62" s="76"/>
    </row>
    <row r="63" ht="12.75" customHeight="1">
      <c r="A63" s="76"/>
      <c r="B63" s="76"/>
      <c r="C63" s="76"/>
      <c r="D63" s="76"/>
      <c r="E63" s="76"/>
      <c r="F63" s="76"/>
      <c r="G63" s="76"/>
      <c r="H63" s="76"/>
      <c r="I63" s="76"/>
      <c r="J63" s="76"/>
      <c r="K63" s="76"/>
      <c r="L63" s="76"/>
      <c r="M63" s="76"/>
      <c r="N63" s="76"/>
      <c r="O63" s="76"/>
      <c r="P63" s="76"/>
      <c r="Q63" s="76"/>
      <c r="R63" s="76"/>
      <c r="S63" s="76"/>
      <c r="T63" s="76"/>
      <c r="U63" s="76"/>
      <c r="V63" s="76"/>
      <c r="W63" s="76"/>
      <c r="X63" s="76"/>
      <c r="Y63" s="76"/>
      <c r="Z63" s="76"/>
    </row>
    <row r="64" ht="12.75" customHeight="1">
      <c r="A64" s="76"/>
      <c r="B64" s="76"/>
      <c r="C64" s="76"/>
      <c r="D64" s="76"/>
      <c r="E64" s="76"/>
      <c r="F64" s="76"/>
      <c r="G64" s="76"/>
      <c r="H64" s="76"/>
      <c r="I64" s="76"/>
      <c r="J64" s="76"/>
      <c r="K64" s="76"/>
      <c r="L64" s="76"/>
      <c r="M64" s="76"/>
      <c r="N64" s="76"/>
      <c r="O64" s="76"/>
      <c r="P64" s="76"/>
      <c r="Q64" s="76"/>
      <c r="R64" s="76"/>
      <c r="S64" s="76"/>
      <c r="T64" s="76"/>
      <c r="U64" s="76"/>
      <c r="V64" s="76"/>
      <c r="W64" s="76"/>
      <c r="X64" s="76"/>
      <c r="Y64" s="76"/>
      <c r="Z64" s="76"/>
    </row>
    <row r="65" ht="12.75" customHeight="1">
      <c r="A65" s="76"/>
      <c r="B65" s="76"/>
      <c r="C65" s="76"/>
      <c r="D65" s="76"/>
      <c r="E65" s="76"/>
      <c r="F65" s="76"/>
      <c r="G65" s="76"/>
      <c r="H65" s="76"/>
      <c r="I65" s="76"/>
      <c r="J65" s="76"/>
      <c r="K65" s="76"/>
      <c r="L65" s="76"/>
      <c r="M65" s="76"/>
      <c r="N65" s="76"/>
      <c r="O65" s="76"/>
      <c r="P65" s="76"/>
      <c r="Q65" s="76"/>
      <c r="R65" s="76"/>
      <c r="S65" s="76"/>
      <c r="T65" s="76"/>
      <c r="U65" s="76"/>
      <c r="V65" s="76"/>
      <c r="W65" s="76"/>
      <c r="X65" s="76"/>
      <c r="Y65" s="76"/>
      <c r="Z65" s="76"/>
    </row>
    <row r="66" ht="12.75" customHeight="1">
      <c r="A66" s="76"/>
      <c r="B66" s="76"/>
      <c r="C66" s="76"/>
      <c r="D66" s="76"/>
      <c r="E66" s="76"/>
      <c r="F66" s="76"/>
      <c r="G66" s="76"/>
      <c r="H66" s="76"/>
      <c r="I66" s="76"/>
      <c r="J66" s="76"/>
      <c r="K66" s="76"/>
      <c r="L66" s="76"/>
      <c r="M66" s="76"/>
      <c r="N66" s="76"/>
      <c r="O66" s="76"/>
      <c r="P66" s="76"/>
      <c r="Q66" s="76"/>
      <c r="R66" s="76"/>
      <c r="S66" s="76"/>
      <c r="T66" s="76"/>
      <c r="U66" s="76"/>
      <c r="V66" s="76"/>
      <c r="W66" s="76"/>
      <c r="X66" s="76"/>
      <c r="Y66" s="76"/>
      <c r="Z66" s="76"/>
    </row>
    <row r="67" ht="12.75" customHeight="1">
      <c r="A67" s="76"/>
      <c r="B67" s="76"/>
      <c r="C67" s="76"/>
      <c r="D67" s="76"/>
      <c r="E67" s="76"/>
      <c r="F67" s="76"/>
      <c r="G67" s="76"/>
      <c r="H67" s="76"/>
      <c r="I67" s="76"/>
      <c r="J67" s="76"/>
      <c r="K67" s="76"/>
      <c r="L67" s="76"/>
      <c r="M67" s="76"/>
      <c r="N67" s="76"/>
      <c r="O67" s="76"/>
      <c r="P67" s="76"/>
      <c r="Q67" s="76"/>
      <c r="R67" s="76"/>
      <c r="S67" s="76"/>
      <c r="T67" s="76"/>
      <c r="U67" s="76"/>
      <c r="V67" s="76"/>
      <c r="W67" s="76"/>
      <c r="X67" s="76"/>
      <c r="Y67" s="76"/>
      <c r="Z67" s="76"/>
    </row>
    <row r="68" ht="12.75" customHeight="1">
      <c r="A68" s="76"/>
      <c r="B68" s="76"/>
      <c r="C68" s="76"/>
      <c r="D68" s="76"/>
      <c r="E68" s="76"/>
      <c r="F68" s="76"/>
      <c r="G68" s="76"/>
      <c r="H68" s="76"/>
      <c r="I68" s="76"/>
      <c r="J68" s="76"/>
      <c r="K68" s="76"/>
      <c r="L68" s="76"/>
      <c r="M68" s="76"/>
      <c r="N68" s="76"/>
      <c r="O68" s="76"/>
      <c r="P68" s="76"/>
      <c r="Q68" s="76"/>
      <c r="R68" s="76"/>
      <c r="S68" s="76"/>
      <c r="T68" s="76"/>
      <c r="U68" s="76"/>
      <c r="V68" s="76"/>
      <c r="W68" s="76"/>
      <c r="X68" s="76"/>
      <c r="Y68" s="76"/>
      <c r="Z68" s="76"/>
    </row>
    <row r="69" ht="12.75" customHeight="1">
      <c r="A69" s="76"/>
      <c r="B69" s="76"/>
      <c r="C69" s="76"/>
      <c r="D69" s="76"/>
      <c r="E69" s="76"/>
      <c r="F69" s="76"/>
      <c r="G69" s="76"/>
      <c r="H69" s="76"/>
      <c r="I69" s="76"/>
      <c r="J69" s="76"/>
      <c r="K69" s="76"/>
      <c r="L69" s="76"/>
      <c r="M69" s="76"/>
      <c r="N69" s="76"/>
      <c r="O69" s="76"/>
      <c r="P69" s="76"/>
      <c r="Q69" s="76"/>
      <c r="R69" s="76"/>
      <c r="S69" s="76"/>
      <c r="T69" s="76"/>
      <c r="U69" s="76"/>
      <c r="V69" s="76"/>
      <c r="W69" s="76"/>
      <c r="X69" s="76"/>
      <c r="Y69" s="76"/>
      <c r="Z69" s="76"/>
    </row>
    <row r="70" ht="12.75" customHeight="1">
      <c r="A70" s="76"/>
      <c r="B70" s="76"/>
      <c r="C70" s="76"/>
      <c r="D70" s="76"/>
      <c r="E70" s="76"/>
      <c r="F70" s="76"/>
      <c r="G70" s="76"/>
      <c r="H70" s="76"/>
      <c r="I70" s="76"/>
      <c r="J70" s="76"/>
      <c r="K70" s="76"/>
      <c r="L70" s="76"/>
      <c r="M70" s="76"/>
      <c r="N70" s="76"/>
      <c r="O70" s="76"/>
      <c r="P70" s="76"/>
      <c r="Q70" s="76"/>
      <c r="R70" s="76"/>
      <c r="S70" s="76"/>
      <c r="T70" s="76"/>
      <c r="U70" s="76"/>
      <c r="V70" s="76"/>
      <c r="W70" s="76"/>
      <c r="X70" s="76"/>
      <c r="Y70" s="76"/>
      <c r="Z70" s="76"/>
    </row>
    <row r="71" ht="12.75" customHeight="1">
      <c r="A71" s="76"/>
      <c r="B71" s="76"/>
      <c r="C71" s="76"/>
      <c r="D71" s="76"/>
      <c r="E71" s="76"/>
      <c r="F71" s="76"/>
      <c r="G71" s="76"/>
      <c r="H71" s="76"/>
      <c r="I71" s="76"/>
      <c r="J71" s="76"/>
      <c r="K71" s="76"/>
      <c r="L71" s="76"/>
      <c r="M71" s="76"/>
      <c r="N71" s="76"/>
      <c r="O71" s="76"/>
      <c r="P71" s="76"/>
      <c r="Q71" s="76"/>
      <c r="R71" s="76"/>
      <c r="S71" s="76"/>
      <c r="T71" s="76"/>
      <c r="U71" s="76"/>
      <c r="V71" s="76"/>
      <c r="W71" s="76"/>
      <c r="X71" s="76"/>
      <c r="Y71" s="76"/>
      <c r="Z71" s="76"/>
    </row>
    <row r="72" ht="12.75" customHeight="1">
      <c r="A72" s="76"/>
      <c r="B72" s="76"/>
      <c r="C72" s="76"/>
      <c r="D72" s="76"/>
      <c r="E72" s="76"/>
      <c r="F72" s="76"/>
      <c r="G72" s="76"/>
      <c r="H72" s="76"/>
      <c r="I72" s="76"/>
      <c r="J72" s="76"/>
      <c r="K72" s="76"/>
      <c r="L72" s="76"/>
      <c r="M72" s="76"/>
      <c r="N72" s="76"/>
      <c r="O72" s="76"/>
      <c r="P72" s="76"/>
      <c r="Q72" s="76"/>
      <c r="R72" s="76"/>
      <c r="S72" s="76"/>
      <c r="T72" s="76"/>
      <c r="U72" s="76"/>
      <c r="V72" s="76"/>
      <c r="W72" s="76"/>
      <c r="X72" s="76"/>
      <c r="Y72" s="76"/>
      <c r="Z72" s="76"/>
    </row>
    <row r="73" ht="12.75" customHeight="1">
      <c r="A73" s="76"/>
      <c r="B73" s="76"/>
      <c r="C73" s="76"/>
      <c r="D73" s="76"/>
      <c r="E73" s="76"/>
      <c r="F73" s="76"/>
      <c r="G73" s="76"/>
      <c r="H73" s="76"/>
      <c r="I73" s="76"/>
      <c r="J73" s="76"/>
      <c r="K73" s="76"/>
      <c r="L73" s="76"/>
      <c r="M73" s="76"/>
      <c r="N73" s="76"/>
      <c r="O73" s="76"/>
      <c r="P73" s="76"/>
      <c r="Q73" s="76"/>
      <c r="R73" s="76"/>
      <c r="S73" s="76"/>
      <c r="T73" s="76"/>
      <c r="U73" s="76"/>
      <c r="V73" s="76"/>
      <c r="W73" s="76"/>
      <c r="X73" s="76"/>
      <c r="Y73" s="76"/>
      <c r="Z73" s="76"/>
    </row>
    <row r="74" ht="12.75" customHeight="1">
      <c r="A74" s="76"/>
      <c r="B74" s="76"/>
      <c r="C74" s="76"/>
      <c r="D74" s="76"/>
      <c r="E74" s="76"/>
      <c r="F74" s="76"/>
      <c r="G74" s="76"/>
      <c r="H74" s="76"/>
      <c r="I74" s="76"/>
      <c r="J74" s="76"/>
      <c r="K74" s="76"/>
      <c r="L74" s="76"/>
      <c r="M74" s="76"/>
      <c r="N74" s="76"/>
      <c r="O74" s="76"/>
      <c r="P74" s="76"/>
      <c r="Q74" s="76"/>
      <c r="R74" s="76"/>
      <c r="S74" s="76"/>
      <c r="T74" s="76"/>
      <c r="U74" s="76"/>
      <c r="V74" s="76"/>
      <c r="W74" s="76"/>
      <c r="X74" s="76"/>
      <c r="Y74" s="76"/>
      <c r="Z74" s="76"/>
    </row>
    <row r="75" ht="12.75" customHeight="1">
      <c r="A75" s="76"/>
      <c r="B75" s="76"/>
      <c r="C75" s="76"/>
      <c r="D75" s="76"/>
      <c r="E75" s="76"/>
      <c r="F75" s="76"/>
      <c r="G75" s="76"/>
      <c r="H75" s="76"/>
      <c r="I75" s="76"/>
      <c r="J75" s="76"/>
      <c r="K75" s="76"/>
      <c r="L75" s="76"/>
      <c r="M75" s="76"/>
      <c r="N75" s="76"/>
      <c r="O75" s="76"/>
      <c r="P75" s="76"/>
      <c r="Q75" s="76"/>
      <c r="R75" s="76"/>
      <c r="S75" s="76"/>
      <c r="T75" s="76"/>
      <c r="U75" s="76"/>
      <c r="V75" s="76"/>
      <c r="W75" s="76"/>
      <c r="X75" s="76"/>
      <c r="Y75" s="76"/>
      <c r="Z75" s="76"/>
    </row>
    <row r="76" ht="12.75" customHeight="1">
      <c r="A76" s="76"/>
      <c r="B76" s="76"/>
      <c r="C76" s="76"/>
      <c r="D76" s="76"/>
      <c r="E76" s="76"/>
      <c r="F76" s="76"/>
      <c r="G76" s="76"/>
      <c r="H76" s="76"/>
      <c r="I76" s="76"/>
      <c r="J76" s="76"/>
      <c r="K76" s="76"/>
      <c r="L76" s="76"/>
      <c r="M76" s="76"/>
      <c r="N76" s="76"/>
      <c r="O76" s="76"/>
      <c r="P76" s="76"/>
      <c r="Q76" s="76"/>
      <c r="R76" s="76"/>
      <c r="S76" s="76"/>
      <c r="T76" s="76"/>
      <c r="U76" s="76"/>
      <c r="V76" s="76"/>
      <c r="W76" s="76"/>
      <c r="X76" s="76"/>
      <c r="Y76" s="76"/>
      <c r="Z76" s="76"/>
    </row>
    <row r="77" ht="12.75" customHeight="1">
      <c r="A77" s="76"/>
      <c r="B77" s="76"/>
      <c r="C77" s="76"/>
      <c r="D77" s="76"/>
      <c r="E77" s="76"/>
      <c r="F77" s="76"/>
      <c r="G77" s="76"/>
      <c r="H77" s="76"/>
      <c r="I77" s="76"/>
      <c r="J77" s="76"/>
      <c r="K77" s="76"/>
      <c r="L77" s="76"/>
      <c r="M77" s="76"/>
      <c r="N77" s="76"/>
      <c r="O77" s="76"/>
      <c r="P77" s="76"/>
      <c r="Q77" s="76"/>
      <c r="R77" s="76"/>
      <c r="S77" s="76"/>
      <c r="T77" s="76"/>
      <c r="U77" s="76"/>
      <c r="V77" s="76"/>
      <c r="W77" s="76"/>
      <c r="X77" s="76"/>
      <c r="Y77" s="76"/>
      <c r="Z77" s="76"/>
    </row>
    <row r="78" ht="12.75" customHeight="1">
      <c r="A78" s="76"/>
      <c r="B78" s="76"/>
      <c r="C78" s="76"/>
      <c r="D78" s="76"/>
      <c r="E78" s="76"/>
      <c r="F78" s="76"/>
      <c r="G78" s="76"/>
      <c r="H78" s="76"/>
      <c r="I78" s="76"/>
      <c r="J78" s="76"/>
      <c r="K78" s="76"/>
      <c r="L78" s="76"/>
      <c r="M78" s="76"/>
      <c r="N78" s="76"/>
      <c r="O78" s="76"/>
      <c r="P78" s="76"/>
      <c r="Q78" s="76"/>
      <c r="R78" s="76"/>
      <c r="S78" s="76"/>
      <c r="T78" s="76"/>
      <c r="U78" s="76"/>
      <c r="V78" s="76"/>
      <c r="W78" s="76"/>
      <c r="X78" s="76"/>
      <c r="Y78" s="76"/>
      <c r="Z78" s="76"/>
    </row>
    <row r="79" ht="12.75" customHeight="1">
      <c r="A79" s="76"/>
      <c r="B79" s="76"/>
      <c r="C79" s="76"/>
      <c r="D79" s="76"/>
      <c r="E79" s="76"/>
      <c r="F79" s="76"/>
      <c r="G79" s="76"/>
      <c r="H79" s="76"/>
      <c r="I79" s="76"/>
      <c r="J79" s="76"/>
      <c r="K79" s="76"/>
      <c r="L79" s="76"/>
      <c r="M79" s="76"/>
      <c r="N79" s="76"/>
      <c r="O79" s="76"/>
      <c r="P79" s="76"/>
      <c r="Q79" s="76"/>
      <c r="R79" s="76"/>
      <c r="S79" s="76"/>
      <c r="T79" s="76"/>
      <c r="U79" s="76"/>
      <c r="V79" s="76"/>
      <c r="W79" s="76"/>
      <c r="X79" s="76"/>
      <c r="Y79" s="76"/>
      <c r="Z79" s="76"/>
    </row>
    <row r="80" ht="12.75" customHeight="1">
      <c r="A80" s="76"/>
      <c r="B80" s="76"/>
      <c r="C80" s="76"/>
      <c r="D80" s="76"/>
      <c r="E80" s="76"/>
      <c r="F80" s="76"/>
      <c r="G80" s="76"/>
      <c r="H80" s="76"/>
      <c r="I80" s="76"/>
      <c r="J80" s="76"/>
      <c r="K80" s="76"/>
      <c r="L80" s="76"/>
      <c r="M80" s="76"/>
      <c r="N80" s="76"/>
      <c r="O80" s="76"/>
      <c r="P80" s="76"/>
      <c r="Q80" s="76"/>
      <c r="R80" s="76"/>
      <c r="S80" s="76"/>
      <c r="T80" s="76"/>
      <c r="U80" s="76"/>
      <c r="V80" s="76"/>
      <c r="W80" s="76"/>
      <c r="X80" s="76"/>
      <c r="Y80" s="76"/>
      <c r="Z80" s="76"/>
    </row>
    <row r="81" ht="12.75" customHeight="1">
      <c r="A81" s="76"/>
      <c r="B81" s="76"/>
      <c r="C81" s="76"/>
      <c r="D81" s="76"/>
      <c r="E81" s="76"/>
      <c r="F81" s="76"/>
      <c r="G81" s="76"/>
      <c r="H81" s="76"/>
      <c r="I81" s="76"/>
      <c r="J81" s="76"/>
      <c r="K81" s="76"/>
      <c r="L81" s="76"/>
      <c r="M81" s="76"/>
      <c r="N81" s="76"/>
      <c r="O81" s="76"/>
      <c r="P81" s="76"/>
      <c r="Q81" s="76"/>
      <c r="R81" s="76"/>
      <c r="S81" s="76"/>
      <c r="T81" s="76"/>
      <c r="U81" s="76"/>
      <c r="V81" s="76"/>
      <c r="W81" s="76"/>
      <c r="X81" s="76"/>
      <c r="Y81" s="76"/>
      <c r="Z81" s="76"/>
    </row>
    <row r="82" ht="12.75" customHeight="1">
      <c r="A82" s="76"/>
      <c r="B82" s="76"/>
      <c r="C82" s="76"/>
      <c r="D82" s="76"/>
      <c r="E82" s="76"/>
      <c r="F82" s="76"/>
      <c r="G82" s="76"/>
      <c r="H82" s="76"/>
      <c r="I82" s="76"/>
      <c r="J82" s="76"/>
      <c r="K82" s="76"/>
      <c r="L82" s="76"/>
      <c r="M82" s="76"/>
      <c r="N82" s="76"/>
      <c r="O82" s="76"/>
      <c r="P82" s="76"/>
      <c r="Q82" s="76"/>
      <c r="R82" s="76"/>
      <c r="S82" s="76"/>
      <c r="T82" s="76"/>
      <c r="U82" s="76"/>
      <c r="V82" s="76"/>
      <c r="W82" s="76"/>
      <c r="X82" s="76"/>
      <c r="Y82" s="76"/>
      <c r="Z82" s="76"/>
    </row>
    <row r="83" ht="12.75" customHeight="1">
      <c r="A83" s="76"/>
      <c r="B83" s="76"/>
      <c r="C83" s="76"/>
      <c r="D83" s="76"/>
      <c r="E83" s="76"/>
      <c r="F83" s="76"/>
      <c r="G83" s="76"/>
      <c r="H83" s="76"/>
      <c r="I83" s="76"/>
      <c r="J83" s="76"/>
      <c r="K83" s="76"/>
      <c r="L83" s="76"/>
      <c r="M83" s="76"/>
      <c r="N83" s="76"/>
      <c r="O83" s="76"/>
      <c r="P83" s="76"/>
      <c r="Q83" s="76"/>
      <c r="R83" s="76"/>
      <c r="S83" s="76"/>
      <c r="T83" s="76"/>
      <c r="U83" s="76"/>
      <c r="V83" s="76"/>
      <c r="W83" s="76"/>
      <c r="X83" s="76"/>
      <c r="Y83" s="76"/>
      <c r="Z83" s="76"/>
    </row>
    <row r="84" ht="12.75" customHeight="1">
      <c r="A84" s="76"/>
      <c r="B84" s="76"/>
      <c r="C84" s="76"/>
      <c r="D84" s="76"/>
      <c r="E84" s="76"/>
      <c r="F84" s="76"/>
      <c r="G84" s="76"/>
      <c r="H84" s="76"/>
      <c r="I84" s="76"/>
      <c r="J84" s="76"/>
      <c r="K84" s="76"/>
      <c r="L84" s="76"/>
      <c r="M84" s="76"/>
      <c r="N84" s="76"/>
      <c r="O84" s="76"/>
      <c r="P84" s="76"/>
      <c r="Q84" s="76"/>
      <c r="R84" s="76"/>
      <c r="S84" s="76"/>
      <c r="T84" s="76"/>
      <c r="U84" s="76"/>
      <c r="V84" s="76"/>
      <c r="W84" s="76"/>
      <c r="X84" s="76"/>
      <c r="Y84" s="76"/>
      <c r="Z84" s="76"/>
    </row>
    <row r="85" ht="12.75" customHeight="1">
      <c r="A85" s="76"/>
      <c r="B85" s="76"/>
      <c r="C85" s="76"/>
      <c r="D85" s="76"/>
      <c r="E85" s="76"/>
      <c r="F85" s="76"/>
      <c r="G85" s="76"/>
      <c r="H85" s="76"/>
      <c r="I85" s="76"/>
      <c r="J85" s="76"/>
      <c r="K85" s="76"/>
      <c r="L85" s="76"/>
      <c r="M85" s="76"/>
      <c r="N85" s="76"/>
      <c r="O85" s="76"/>
      <c r="P85" s="76"/>
      <c r="Q85" s="76"/>
      <c r="R85" s="76"/>
      <c r="S85" s="76"/>
      <c r="T85" s="76"/>
      <c r="U85" s="76"/>
      <c r="V85" s="76"/>
      <c r="W85" s="76"/>
      <c r="X85" s="76"/>
      <c r="Y85" s="76"/>
      <c r="Z85" s="76"/>
    </row>
    <row r="86" ht="12.75" customHeight="1">
      <c r="A86" s="76"/>
      <c r="B86" s="76"/>
      <c r="C86" s="76"/>
      <c r="D86" s="76"/>
      <c r="E86" s="76"/>
      <c r="F86" s="76"/>
      <c r="G86" s="76"/>
      <c r="H86" s="76"/>
      <c r="I86" s="76"/>
      <c r="J86" s="76"/>
      <c r="K86" s="76"/>
      <c r="L86" s="76"/>
      <c r="M86" s="76"/>
      <c r="N86" s="76"/>
      <c r="O86" s="76"/>
      <c r="P86" s="76"/>
      <c r="Q86" s="76"/>
      <c r="R86" s="76"/>
      <c r="S86" s="76"/>
      <c r="T86" s="76"/>
      <c r="U86" s="76"/>
      <c r="V86" s="76"/>
      <c r="W86" s="76"/>
      <c r="X86" s="76"/>
      <c r="Y86" s="76"/>
      <c r="Z86" s="76"/>
    </row>
    <row r="87" ht="12.75" customHeight="1">
      <c r="A87" s="76"/>
      <c r="B87" s="76"/>
      <c r="C87" s="76"/>
      <c r="D87" s="76"/>
      <c r="E87" s="76"/>
      <c r="F87" s="76"/>
      <c r="G87" s="76"/>
      <c r="H87" s="76"/>
      <c r="I87" s="76"/>
      <c r="J87" s="76"/>
      <c r="K87" s="76"/>
      <c r="L87" s="76"/>
      <c r="M87" s="76"/>
      <c r="N87" s="76"/>
      <c r="O87" s="76"/>
      <c r="P87" s="76"/>
      <c r="Q87" s="76"/>
      <c r="R87" s="76"/>
      <c r="S87" s="76"/>
      <c r="T87" s="76"/>
      <c r="U87" s="76"/>
      <c r="V87" s="76"/>
      <c r="W87" s="76"/>
      <c r="X87" s="76"/>
      <c r="Y87" s="76"/>
      <c r="Z87" s="76"/>
    </row>
    <row r="88" ht="12.75" customHeight="1">
      <c r="A88" s="76"/>
      <c r="B88" s="76"/>
      <c r="C88" s="76"/>
      <c r="D88" s="76"/>
      <c r="E88" s="76"/>
      <c r="F88" s="76"/>
      <c r="G88" s="76"/>
      <c r="H88" s="76"/>
      <c r="I88" s="76"/>
      <c r="J88" s="76"/>
      <c r="K88" s="76"/>
      <c r="L88" s="76"/>
      <c r="M88" s="76"/>
      <c r="N88" s="76"/>
      <c r="O88" s="76"/>
      <c r="P88" s="76"/>
      <c r="Q88" s="76"/>
      <c r="R88" s="76"/>
      <c r="S88" s="76"/>
      <c r="T88" s="76"/>
      <c r="U88" s="76"/>
      <c r="V88" s="76"/>
      <c r="W88" s="76"/>
      <c r="X88" s="76"/>
      <c r="Y88" s="76"/>
      <c r="Z88" s="76"/>
    </row>
    <row r="89" ht="12.75" customHeight="1">
      <c r="A89" s="76"/>
      <c r="B89" s="76"/>
      <c r="C89" s="76"/>
      <c r="D89" s="76"/>
      <c r="E89" s="76"/>
      <c r="F89" s="76"/>
      <c r="G89" s="76"/>
      <c r="H89" s="76"/>
      <c r="I89" s="76"/>
      <c r="J89" s="76"/>
      <c r="K89" s="76"/>
      <c r="L89" s="76"/>
      <c r="M89" s="76"/>
      <c r="N89" s="76"/>
      <c r="O89" s="76"/>
      <c r="P89" s="76"/>
      <c r="Q89" s="76"/>
      <c r="R89" s="76"/>
      <c r="S89" s="76"/>
      <c r="T89" s="76"/>
      <c r="U89" s="76"/>
      <c r="V89" s="76"/>
      <c r="W89" s="76"/>
      <c r="X89" s="76"/>
      <c r="Y89" s="76"/>
      <c r="Z89" s="76"/>
    </row>
    <row r="90" ht="12.75" customHeight="1">
      <c r="A90" s="76"/>
      <c r="B90" s="76"/>
      <c r="C90" s="76"/>
      <c r="D90" s="76"/>
      <c r="E90" s="76"/>
      <c r="F90" s="76"/>
      <c r="G90" s="76"/>
      <c r="H90" s="76"/>
      <c r="I90" s="76"/>
      <c r="J90" s="76"/>
      <c r="K90" s="76"/>
      <c r="L90" s="76"/>
      <c r="M90" s="76"/>
      <c r="N90" s="76"/>
      <c r="O90" s="76"/>
      <c r="P90" s="76"/>
      <c r="Q90" s="76"/>
      <c r="R90" s="76"/>
      <c r="S90" s="76"/>
      <c r="T90" s="76"/>
      <c r="U90" s="76"/>
      <c r="V90" s="76"/>
      <c r="W90" s="76"/>
      <c r="X90" s="76"/>
      <c r="Y90" s="76"/>
      <c r="Z90" s="76"/>
    </row>
    <row r="91" ht="12.75" customHeight="1">
      <c r="A91" s="76"/>
      <c r="B91" s="76"/>
      <c r="C91" s="76"/>
      <c r="D91" s="76"/>
      <c r="E91" s="76"/>
      <c r="F91" s="76"/>
      <c r="G91" s="76"/>
      <c r="H91" s="76"/>
      <c r="I91" s="76"/>
      <c r="J91" s="76"/>
      <c r="K91" s="76"/>
      <c r="L91" s="76"/>
      <c r="M91" s="76"/>
      <c r="N91" s="76"/>
      <c r="O91" s="76"/>
      <c r="P91" s="76"/>
      <c r="Q91" s="76"/>
      <c r="R91" s="76"/>
      <c r="S91" s="76"/>
      <c r="T91" s="76"/>
      <c r="U91" s="76"/>
      <c r="V91" s="76"/>
      <c r="W91" s="76"/>
      <c r="X91" s="76"/>
      <c r="Y91" s="76"/>
      <c r="Z91" s="76"/>
    </row>
    <row r="92" ht="12.75" customHeight="1">
      <c r="A92" s="76"/>
      <c r="B92" s="76"/>
      <c r="C92" s="76"/>
      <c r="D92" s="76"/>
      <c r="E92" s="76"/>
      <c r="F92" s="76"/>
      <c r="G92" s="76"/>
      <c r="H92" s="76"/>
      <c r="I92" s="76"/>
      <c r="J92" s="76"/>
      <c r="K92" s="76"/>
      <c r="L92" s="76"/>
      <c r="M92" s="76"/>
      <c r="N92" s="76"/>
      <c r="O92" s="76"/>
      <c r="P92" s="76"/>
      <c r="Q92" s="76"/>
      <c r="R92" s="76"/>
      <c r="S92" s="76"/>
      <c r="T92" s="76"/>
      <c r="U92" s="76"/>
      <c r="V92" s="76"/>
      <c r="W92" s="76"/>
      <c r="X92" s="76"/>
      <c r="Y92" s="76"/>
      <c r="Z92" s="76"/>
    </row>
    <row r="93" ht="12.75" customHeight="1">
      <c r="A93" s="76"/>
      <c r="B93" s="76"/>
      <c r="C93" s="76"/>
      <c r="D93" s="76"/>
      <c r="E93" s="76"/>
      <c r="F93" s="76"/>
      <c r="G93" s="76"/>
      <c r="H93" s="76"/>
      <c r="I93" s="76"/>
      <c r="J93" s="76"/>
      <c r="K93" s="76"/>
      <c r="L93" s="76"/>
      <c r="M93" s="76"/>
      <c r="N93" s="76"/>
      <c r="O93" s="76"/>
      <c r="P93" s="76"/>
      <c r="Q93" s="76"/>
      <c r="R93" s="76"/>
      <c r="S93" s="76"/>
      <c r="T93" s="76"/>
      <c r="U93" s="76"/>
      <c r="V93" s="76"/>
      <c r="W93" s="76"/>
      <c r="X93" s="76"/>
      <c r="Y93" s="76"/>
      <c r="Z93" s="76"/>
    </row>
    <row r="94" ht="12.75" customHeight="1">
      <c r="A94" s="76"/>
      <c r="B94" s="76"/>
      <c r="C94" s="76"/>
      <c r="D94" s="76"/>
      <c r="E94" s="76"/>
      <c r="F94" s="76"/>
      <c r="G94" s="76"/>
      <c r="H94" s="76"/>
      <c r="I94" s="76"/>
      <c r="J94" s="76"/>
      <c r="K94" s="76"/>
      <c r="L94" s="76"/>
      <c r="M94" s="76"/>
      <c r="N94" s="76"/>
      <c r="O94" s="76"/>
      <c r="P94" s="76"/>
      <c r="Q94" s="76"/>
      <c r="R94" s="76"/>
      <c r="S94" s="76"/>
      <c r="T94" s="76"/>
      <c r="U94" s="76"/>
      <c r="V94" s="76"/>
      <c r="W94" s="76"/>
      <c r="X94" s="76"/>
      <c r="Y94" s="76"/>
      <c r="Z94" s="76"/>
    </row>
    <row r="95" ht="12.75" customHeight="1">
      <c r="A95" s="76"/>
      <c r="B95" s="76"/>
      <c r="C95" s="76"/>
      <c r="D95" s="76"/>
      <c r="E95" s="76"/>
      <c r="F95" s="76"/>
      <c r="G95" s="76"/>
      <c r="H95" s="76"/>
      <c r="I95" s="76"/>
      <c r="J95" s="76"/>
      <c r="K95" s="76"/>
      <c r="L95" s="76"/>
      <c r="M95" s="76"/>
      <c r="N95" s="76"/>
      <c r="O95" s="76"/>
      <c r="P95" s="76"/>
      <c r="Q95" s="76"/>
      <c r="R95" s="76"/>
      <c r="S95" s="76"/>
      <c r="T95" s="76"/>
      <c r="U95" s="76"/>
      <c r="V95" s="76"/>
      <c r="W95" s="76"/>
      <c r="X95" s="76"/>
      <c r="Y95" s="76"/>
      <c r="Z95" s="76"/>
    </row>
    <row r="96" ht="12.75" customHeight="1">
      <c r="A96" s="76"/>
      <c r="B96" s="76"/>
      <c r="C96" s="76"/>
      <c r="D96" s="76"/>
      <c r="E96" s="76"/>
      <c r="F96" s="76"/>
      <c r="G96" s="76"/>
      <c r="H96" s="76"/>
      <c r="I96" s="76"/>
      <c r="J96" s="76"/>
      <c r="K96" s="76"/>
      <c r="L96" s="76"/>
      <c r="M96" s="76"/>
      <c r="N96" s="76"/>
      <c r="O96" s="76"/>
      <c r="P96" s="76"/>
      <c r="Q96" s="76"/>
      <c r="R96" s="76"/>
      <c r="S96" s="76"/>
      <c r="T96" s="76"/>
      <c r="U96" s="76"/>
      <c r="V96" s="76"/>
      <c r="W96" s="76"/>
      <c r="X96" s="76"/>
      <c r="Y96" s="76"/>
      <c r="Z96" s="76"/>
    </row>
    <row r="97" ht="12.75" customHeight="1">
      <c r="A97" s="76"/>
      <c r="B97" s="76"/>
      <c r="C97" s="76"/>
      <c r="D97" s="76"/>
      <c r="E97" s="76"/>
      <c r="F97" s="76"/>
      <c r="G97" s="76"/>
      <c r="H97" s="76"/>
      <c r="I97" s="76"/>
      <c r="J97" s="76"/>
      <c r="K97" s="76"/>
      <c r="L97" s="76"/>
      <c r="M97" s="76"/>
      <c r="N97" s="76"/>
      <c r="O97" s="76"/>
      <c r="P97" s="76"/>
      <c r="Q97" s="76"/>
      <c r="R97" s="76"/>
      <c r="S97" s="76"/>
      <c r="T97" s="76"/>
      <c r="U97" s="76"/>
      <c r="V97" s="76"/>
      <c r="W97" s="76"/>
      <c r="X97" s="76"/>
      <c r="Y97" s="76"/>
      <c r="Z97" s="76"/>
    </row>
    <row r="98" ht="12.75" customHeight="1">
      <c r="A98" s="76"/>
      <c r="B98" s="76"/>
      <c r="C98" s="76"/>
      <c r="D98" s="76"/>
      <c r="E98" s="76"/>
      <c r="F98" s="76"/>
      <c r="G98" s="76"/>
      <c r="H98" s="76"/>
      <c r="I98" s="76"/>
      <c r="J98" s="76"/>
      <c r="K98" s="76"/>
      <c r="L98" s="76"/>
      <c r="M98" s="76"/>
      <c r="N98" s="76"/>
      <c r="O98" s="76"/>
      <c r="P98" s="76"/>
      <c r="Q98" s="76"/>
      <c r="R98" s="76"/>
      <c r="S98" s="76"/>
      <c r="T98" s="76"/>
      <c r="U98" s="76"/>
      <c r="V98" s="76"/>
      <c r="W98" s="76"/>
      <c r="X98" s="76"/>
      <c r="Y98" s="76"/>
      <c r="Z98" s="76"/>
    </row>
    <row r="99" ht="12.75" customHeight="1">
      <c r="A99" s="76"/>
      <c r="B99" s="76"/>
      <c r="C99" s="76"/>
      <c r="D99" s="76"/>
      <c r="E99" s="76"/>
      <c r="F99" s="76"/>
      <c r="G99" s="76"/>
      <c r="H99" s="76"/>
      <c r="I99" s="76"/>
      <c r="J99" s="76"/>
      <c r="K99" s="76"/>
      <c r="L99" s="76"/>
      <c r="M99" s="76"/>
      <c r="N99" s="76"/>
      <c r="O99" s="76"/>
      <c r="P99" s="76"/>
      <c r="Q99" s="76"/>
      <c r="R99" s="76"/>
      <c r="S99" s="76"/>
      <c r="T99" s="76"/>
      <c r="U99" s="76"/>
      <c r="V99" s="76"/>
      <c r="W99" s="76"/>
      <c r="X99" s="76"/>
      <c r="Y99" s="76"/>
      <c r="Z99" s="76"/>
    </row>
    <row r="100" ht="12.75" customHeight="1">
      <c r="A100" s="76"/>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row>
    <row r="101" ht="12.75" customHeight="1">
      <c r="A101" s="76"/>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row>
    <row r="102" ht="12.75" customHeight="1">
      <c r="A102" s="76"/>
      <c r="B102" s="76"/>
      <c r="C102" s="76"/>
      <c r="D102" s="76"/>
      <c r="E102" s="76"/>
      <c r="F102" s="76"/>
      <c r="G102" s="76"/>
      <c r="H102" s="76"/>
      <c r="I102" s="76"/>
      <c r="J102" s="76"/>
      <c r="K102" s="76"/>
      <c r="L102" s="76"/>
      <c r="M102" s="76"/>
      <c r="N102" s="76"/>
      <c r="O102" s="76"/>
      <c r="P102" s="76"/>
      <c r="Q102" s="76"/>
      <c r="R102" s="76"/>
      <c r="S102" s="76"/>
      <c r="T102" s="76"/>
      <c r="U102" s="76"/>
      <c r="V102" s="76"/>
      <c r="W102" s="76"/>
      <c r="X102" s="76"/>
      <c r="Y102" s="76"/>
      <c r="Z102" s="76"/>
    </row>
    <row r="103" ht="12.75" customHeight="1">
      <c r="A103" s="76"/>
      <c r="B103" s="76"/>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row>
    <row r="104" ht="12.75" customHeight="1">
      <c r="A104" s="76"/>
      <c r="B104" s="76"/>
      <c r="C104" s="76"/>
      <c r="D104" s="76"/>
      <c r="E104" s="76"/>
      <c r="F104" s="76"/>
      <c r="G104" s="76"/>
      <c r="H104" s="76"/>
      <c r="I104" s="76"/>
      <c r="J104" s="76"/>
      <c r="K104" s="76"/>
      <c r="L104" s="76"/>
      <c r="M104" s="76"/>
      <c r="N104" s="76"/>
      <c r="O104" s="76"/>
      <c r="P104" s="76"/>
      <c r="Q104" s="76"/>
      <c r="R104" s="76"/>
      <c r="S104" s="76"/>
      <c r="T104" s="76"/>
      <c r="U104" s="76"/>
      <c r="V104" s="76"/>
      <c r="W104" s="76"/>
      <c r="X104" s="76"/>
      <c r="Y104" s="76"/>
      <c r="Z104" s="76"/>
    </row>
    <row r="105" ht="12.75" customHeight="1">
      <c r="A105" s="76"/>
      <c r="B105" s="76"/>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row>
    <row r="106" ht="12.75" customHeight="1">
      <c r="A106" s="76"/>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row>
    <row r="107" ht="12.75" customHeight="1">
      <c r="A107" s="76"/>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row>
    <row r="108" ht="12.75" customHeight="1">
      <c r="A108" s="76"/>
      <c r="B108" s="76"/>
      <c r="C108" s="76"/>
      <c r="D108" s="76"/>
      <c r="E108" s="76"/>
      <c r="F108" s="76"/>
      <c r="G108" s="76"/>
      <c r="H108" s="76"/>
      <c r="I108" s="76"/>
      <c r="J108" s="76"/>
      <c r="K108" s="76"/>
      <c r="L108" s="76"/>
      <c r="M108" s="76"/>
      <c r="N108" s="76"/>
      <c r="O108" s="76"/>
      <c r="P108" s="76"/>
      <c r="Q108" s="76"/>
      <c r="R108" s="76"/>
      <c r="S108" s="76"/>
      <c r="T108" s="76"/>
      <c r="U108" s="76"/>
      <c r="V108" s="76"/>
      <c r="W108" s="76"/>
      <c r="X108" s="76"/>
      <c r="Y108" s="76"/>
      <c r="Z108" s="76"/>
    </row>
    <row r="109" ht="12.75" customHeight="1">
      <c r="A109" s="76"/>
      <c r="B109" s="76"/>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row>
    <row r="110" ht="12.75" customHeight="1">
      <c r="A110" s="76"/>
      <c r="B110" s="76"/>
      <c r="C110" s="76"/>
      <c r="D110" s="76"/>
      <c r="E110" s="76"/>
      <c r="F110" s="76"/>
      <c r="G110" s="76"/>
      <c r="H110" s="76"/>
      <c r="I110" s="76"/>
      <c r="J110" s="76"/>
      <c r="K110" s="76"/>
      <c r="L110" s="76"/>
      <c r="M110" s="76"/>
      <c r="N110" s="76"/>
      <c r="O110" s="76"/>
      <c r="P110" s="76"/>
      <c r="Q110" s="76"/>
      <c r="R110" s="76"/>
      <c r="S110" s="76"/>
      <c r="T110" s="76"/>
      <c r="U110" s="76"/>
      <c r="V110" s="76"/>
      <c r="W110" s="76"/>
      <c r="X110" s="76"/>
      <c r="Y110" s="76"/>
      <c r="Z110" s="76"/>
    </row>
    <row r="111" ht="12.75" customHeight="1">
      <c r="A111" s="76"/>
      <c r="B111" s="76"/>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row>
    <row r="112" ht="12.75" customHeight="1">
      <c r="A112" s="76"/>
      <c r="B112" s="76"/>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row>
    <row r="113" ht="12.75" customHeight="1">
      <c r="A113" s="76"/>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row>
    <row r="114" ht="12.75" customHeight="1">
      <c r="A114" s="76"/>
      <c r="B114" s="76"/>
      <c r="C114" s="76"/>
      <c r="D114" s="76"/>
      <c r="E114" s="76"/>
      <c r="F114" s="76"/>
      <c r="G114" s="76"/>
      <c r="H114" s="76"/>
      <c r="I114" s="76"/>
      <c r="J114" s="76"/>
      <c r="K114" s="76"/>
      <c r="L114" s="76"/>
      <c r="M114" s="76"/>
      <c r="N114" s="76"/>
      <c r="O114" s="76"/>
      <c r="P114" s="76"/>
      <c r="Q114" s="76"/>
      <c r="R114" s="76"/>
      <c r="S114" s="76"/>
      <c r="T114" s="76"/>
      <c r="U114" s="76"/>
      <c r="V114" s="76"/>
      <c r="W114" s="76"/>
      <c r="X114" s="76"/>
      <c r="Y114" s="76"/>
      <c r="Z114" s="76"/>
    </row>
    <row r="115" ht="12.75" customHeight="1">
      <c r="A115" s="76"/>
      <c r="B115" s="76"/>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row>
    <row r="116" ht="12.75" customHeight="1">
      <c r="A116" s="76"/>
      <c r="B116" s="76"/>
      <c r="C116" s="76"/>
      <c r="D116" s="76"/>
      <c r="E116" s="76"/>
      <c r="F116" s="76"/>
      <c r="G116" s="76"/>
      <c r="H116" s="76"/>
      <c r="I116" s="76"/>
      <c r="J116" s="76"/>
      <c r="K116" s="76"/>
      <c r="L116" s="76"/>
      <c r="M116" s="76"/>
      <c r="N116" s="76"/>
      <c r="O116" s="76"/>
      <c r="P116" s="76"/>
      <c r="Q116" s="76"/>
      <c r="R116" s="76"/>
      <c r="S116" s="76"/>
      <c r="T116" s="76"/>
      <c r="U116" s="76"/>
      <c r="V116" s="76"/>
      <c r="W116" s="76"/>
      <c r="X116" s="76"/>
      <c r="Y116" s="76"/>
      <c r="Z116" s="76"/>
    </row>
    <row r="117" ht="12.75" customHeight="1">
      <c r="A117" s="76"/>
      <c r="B117" s="76"/>
      <c r="C117" s="76"/>
      <c r="D117" s="76"/>
      <c r="E117" s="76"/>
      <c r="F117" s="76"/>
      <c r="G117" s="76"/>
      <c r="H117" s="76"/>
      <c r="I117" s="76"/>
      <c r="J117" s="76"/>
      <c r="K117" s="76"/>
      <c r="L117" s="76"/>
      <c r="M117" s="76"/>
      <c r="N117" s="76"/>
      <c r="O117" s="76"/>
      <c r="P117" s="76"/>
      <c r="Q117" s="76"/>
      <c r="R117" s="76"/>
      <c r="S117" s="76"/>
      <c r="T117" s="76"/>
      <c r="U117" s="76"/>
      <c r="V117" s="76"/>
      <c r="W117" s="76"/>
      <c r="X117" s="76"/>
      <c r="Y117" s="76"/>
      <c r="Z117" s="76"/>
    </row>
    <row r="118" ht="12.75" customHeight="1">
      <c r="A118" s="76"/>
      <c r="B118" s="76"/>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row>
    <row r="119" ht="12.75" customHeight="1">
      <c r="A119" s="76"/>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row>
    <row r="120" ht="12.75" customHeight="1">
      <c r="A120" s="76"/>
      <c r="B120" s="76"/>
      <c r="C120" s="76"/>
      <c r="D120" s="76"/>
      <c r="E120" s="76"/>
      <c r="F120" s="76"/>
      <c r="G120" s="76"/>
      <c r="H120" s="76"/>
      <c r="I120" s="76"/>
      <c r="J120" s="76"/>
      <c r="K120" s="76"/>
      <c r="L120" s="76"/>
      <c r="M120" s="76"/>
      <c r="N120" s="76"/>
      <c r="O120" s="76"/>
      <c r="P120" s="76"/>
      <c r="Q120" s="76"/>
      <c r="R120" s="76"/>
      <c r="S120" s="76"/>
      <c r="T120" s="76"/>
      <c r="U120" s="76"/>
      <c r="V120" s="76"/>
      <c r="W120" s="76"/>
      <c r="X120" s="76"/>
      <c r="Y120" s="76"/>
      <c r="Z120" s="76"/>
    </row>
    <row r="121" ht="12.75" customHeight="1">
      <c r="A121" s="76"/>
      <c r="B121" s="76"/>
      <c r="C121" s="76"/>
      <c r="D121" s="76"/>
      <c r="E121" s="76"/>
      <c r="F121" s="76"/>
      <c r="G121" s="76"/>
      <c r="H121" s="76"/>
      <c r="I121" s="76"/>
      <c r="J121" s="76"/>
      <c r="K121" s="76"/>
      <c r="L121" s="76"/>
      <c r="M121" s="76"/>
      <c r="N121" s="76"/>
      <c r="O121" s="76"/>
      <c r="P121" s="76"/>
      <c r="Q121" s="76"/>
      <c r="R121" s="76"/>
      <c r="S121" s="76"/>
      <c r="T121" s="76"/>
      <c r="U121" s="76"/>
      <c r="V121" s="76"/>
      <c r="W121" s="76"/>
      <c r="X121" s="76"/>
      <c r="Y121" s="76"/>
      <c r="Z121" s="76"/>
    </row>
    <row r="122" ht="12.75" customHeight="1">
      <c r="A122" s="76"/>
      <c r="B122" s="76"/>
      <c r="C122" s="76"/>
      <c r="D122" s="76"/>
      <c r="E122" s="76"/>
      <c r="F122" s="76"/>
      <c r="G122" s="76"/>
      <c r="H122" s="76"/>
      <c r="I122" s="76"/>
      <c r="J122" s="76"/>
      <c r="K122" s="76"/>
      <c r="L122" s="76"/>
      <c r="M122" s="76"/>
      <c r="N122" s="76"/>
      <c r="O122" s="76"/>
      <c r="P122" s="76"/>
      <c r="Q122" s="76"/>
      <c r="R122" s="76"/>
      <c r="S122" s="76"/>
      <c r="T122" s="76"/>
      <c r="U122" s="76"/>
      <c r="V122" s="76"/>
      <c r="W122" s="76"/>
      <c r="X122" s="76"/>
      <c r="Y122" s="76"/>
      <c r="Z122" s="76"/>
    </row>
    <row r="123" ht="12.75" customHeight="1">
      <c r="A123" s="76"/>
      <c r="B123" s="76"/>
      <c r="C123" s="76"/>
      <c r="D123" s="76"/>
      <c r="E123" s="76"/>
      <c r="F123" s="76"/>
      <c r="G123" s="76"/>
      <c r="H123" s="76"/>
      <c r="I123" s="76"/>
      <c r="J123" s="76"/>
      <c r="K123" s="76"/>
      <c r="L123" s="76"/>
      <c r="M123" s="76"/>
      <c r="N123" s="76"/>
      <c r="O123" s="76"/>
      <c r="P123" s="76"/>
      <c r="Q123" s="76"/>
      <c r="R123" s="76"/>
      <c r="S123" s="76"/>
      <c r="T123" s="76"/>
      <c r="U123" s="76"/>
      <c r="V123" s="76"/>
      <c r="W123" s="76"/>
      <c r="X123" s="76"/>
      <c r="Y123" s="76"/>
      <c r="Z123" s="76"/>
    </row>
    <row r="124" ht="12.75" customHeight="1">
      <c r="A124" s="76"/>
      <c r="B124" s="76"/>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row>
    <row r="125" ht="12.75" customHeight="1">
      <c r="A125" s="76"/>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row>
    <row r="126" ht="12.75" customHeight="1">
      <c r="A126" s="76"/>
      <c r="B126" s="76"/>
      <c r="C126" s="76"/>
      <c r="D126" s="76"/>
      <c r="E126" s="76"/>
      <c r="F126" s="76"/>
      <c r="G126" s="76"/>
      <c r="H126" s="76"/>
      <c r="I126" s="76"/>
      <c r="J126" s="76"/>
      <c r="K126" s="76"/>
      <c r="L126" s="76"/>
      <c r="M126" s="76"/>
      <c r="N126" s="76"/>
      <c r="O126" s="76"/>
      <c r="P126" s="76"/>
      <c r="Q126" s="76"/>
      <c r="R126" s="76"/>
      <c r="S126" s="76"/>
      <c r="T126" s="76"/>
      <c r="U126" s="76"/>
      <c r="V126" s="76"/>
      <c r="W126" s="76"/>
      <c r="X126" s="76"/>
      <c r="Y126" s="76"/>
      <c r="Z126" s="76"/>
    </row>
    <row r="127" ht="12.75" customHeight="1">
      <c r="A127" s="76"/>
      <c r="B127" s="76"/>
      <c r="C127" s="76"/>
      <c r="D127" s="76"/>
      <c r="E127" s="76"/>
      <c r="F127" s="76"/>
      <c r="G127" s="76"/>
      <c r="H127" s="76"/>
      <c r="I127" s="76"/>
      <c r="J127" s="76"/>
      <c r="K127" s="76"/>
      <c r="L127" s="76"/>
      <c r="M127" s="76"/>
      <c r="N127" s="76"/>
      <c r="O127" s="76"/>
      <c r="P127" s="76"/>
      <c r="Q127" s="76"/>
      <c r="R127" s="76"/>
      <c r="S127" s="76"/>
      <c r="T127" s="76"/>
      <c r="U127" s="76"/>
      <c r="V127" s="76"/>
      <c r="W127" s="76"/>
      <c r="X127" s="76"/>
      <c r="Y127" s="76"/>
      <c r="Z127" s="76"/>
    </row>
    <row r="128" ht="12.75" customHeight="1">
      <c r="A128" s="76"/>
      <c r="B128" s="76"/>
      <c r="C128" s="76"/>
      <c r="D128" s="76"/>
      <c r="E128" s="76"/>
      <c r="F128" s="76"/>
      <c r="G128" s="76"/>
      <c r="H128" s="76"/>
      <c r="I128" s="76"/>
      <c r="J128" s="76"/>
      <c r="K128" s="76"/>
      <c r="L128" s="76"/>
      <c r="M128" s="76"/>
      <c r="N128" s="76"/>
      <c r="O128" s="76"/>
      <c r="P128" s="76"/>
      <c r="Q128" s="76"/>
      <c r="R128" s="76"/>
      <c r="S128" s="76"/>
      <c r="T128" s="76"/>
      <c r="U128" s="76"/>
      <c r="V128" s="76"/>
      <c r="W128" s="76"/>
      <c r="X128" s="76"/>
      <c r="Y128" s="76"/>
      <c r="Z128" s="76"/>
    </row>
    <row r="129" ht="12.75" customHeight="1">
      <c r="A129" s="76"/>
      <c r="B129" s="76"/>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row>
    <row r="130" ht="12.75" customHeight="1">
      <c r="A130" s="76"/>
      <c r="B130" s="76"/>
      <c r="C130" s="76"/>
      <c r="D130" s="76"/>
      <c r="E130" s="76"/>
      <c r="F130" s="76"/>
      <c r="G130" s="76"/>
      <c r="H130" s="76"/>
      <c r="I130" s="76"/>
      <c r="J130" s="76"/>
      <c r="K130" s="76"/>
      <c r="L130" s="76"/>
      <c r="M130" s="76"/>
      <c r="N130" s="76"/>
      <c r="O130" s="76"/>
      <c r="P130" s="76"/>
      <c r="Q130" s="76"/>
      <c r="R130" s="76"/>
      <c r="S130" s="76"/>
      <c r="T130" s="76"/>
      <c r="U130" s="76"/>
      <c r="V130" s="76"/>
      <c r="W130" s="76"/>
      <c r="X130" s="76"/>
      <c r="Y130" s="76"/>
      <c r="Z130" s="76"/>
    </row>
    <row r="131" ht="12.75" customHeight="1">
      <c r="A131" s="76"/>
      <c r="B131" s="76"/>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row>
    <row r="132" ht="12.75" customHeight="1">
      <c r="A132" s="76"/>
      <c r="B132" s="76"/>
      <c r="C132" s="76"/>
      <c r="D132" s="76"/>
      <c r="E132" s="76"/>
      <c r="F132" s="76"/>
      <c r="G132" s="76"/>
      <c r="H132" s="76"/>
      <c r="I132" s="76"/>
      <c r="J132" s="76"/>
      <c r="K132" s="76"/>
      <c r="L132" s="76"/>
      <c r="M132" s="76"/>
      <c r="N132" s="76"/>
      <c r="O132" s="76"/>
      <c r="P132" s="76"/>
      <c r="Q132" s="76"/>
      <c r="R132" s="76"/>
      <c r="S132" s="76"/>
      <c r="T132" s="76"/>
      <c r="U132" s="76"/>
      <c r="V132" s="76"/>
      <c r="W132" s="76"/>
      <c r="X132" s="76"/>
      <c r="Y132" s="76"/>
      <c r="Z132" s="76"/>
    </row>
    <row r="133" ht="12.75" customHeight="1">
      <c r="A133" s="76"/>
      <c r="B133" s="76"/>
      <c r="C133" s="76"/>
      <c r="D133" s="76"/>
      <c r="E133" s="76"/>
      <c r="F133" s="76"/>
      <c r="G133" s="76"/>
      <c r="H133" s="76"/>
      <c r="I133" s="76"/>
      <c r="J133" s="76"/>
      <c r="K133" s="76"/>
      <c r="L133" s="76"/>
      <c r="M133" s="76"/>
      <c r="N133" s="76"/>
      <c r="O133" s="76"/>
      <c r="P133" s="76"/>
      <c r="Q133" s="76"/>
      <c r="R133" s="76"/>
      <c r="S133" s="76"/>
      <c r="T133" s="76"/>
      <c r="U133" s="76"/>
      <c r="V133" s="76"/>
      <c r="W133" s="76"/>
      <c r="X133" s="76"/>
      <c r="Y133" s="76"/>
      <c r="Z133" s="76"/>
    </row>
    <row r="134" ht="12.75" customHeight="1">
      <c r="A134" s="76"/>
      <c r="B134" s="76"/>
      <c r="C134" s="76"/>
      <c r="D134" s="76"/>
      <c r="E134" s="76"/>
      <c r="F134" s="76"/>
      <c r="G134" s="76"/>
      <c r="H134" s="76"/>
      <c r="I134" s="76"/>
      <c r="J134" s="76"/>
      <c r="K134" s="76"/>
      <c r="L134" s="76"/>
      <c r="M134" s="76"/>
      <c r="N134" s="76"/>
      <c r="O134" s="76"/>
      <c r="P134" s="76"/>
      <c r="Q134" s="76"/>
      <c r="R134" s="76"/>
      <c r="S134" s="76"/>
      <c r="T134" s="76"/>
      <c r="U134" s="76"/>
      <c r="V134" s="76"/>
      <c r="W134" s="76"/>
      <c r="X134" s="76"/>
      <c r="Y134" s="76"/>
      <c r="Z134" s="76"/>
    </row>
    <row r="135" ht="12.75" customHeight="1">
      <c r="A135" s="76"/>
      <c r="B135" s="76"/>
      <c r="C135" s="76"/>
      <c r="D135" s="76"/>
      <c r="E135" s="76"/>
      <c r="F135" s="76"/>
      <c r="G135" s="76"/>
      <c r="H135" s="76"/>
      <c r="I135" s="76"/>
      <c r="J135" s="76"/>
      <c r="K135" s="76"/>
      <c r="L135" s="76"/>
      <c r="M135" s="76"/>
      <c r="N135" s="76"/>
      <c r="O135" s="76"/>
      <c r="P135" s="76"/>
      <c r="Q135" s="76"/>
      <c r="R135" s="76"/>
      <c r="S135" s="76"/>
      <c r="T135" s="76"/>
      <c r="U135" s="76"/>
      <c r="V135" s="76"/>
      <c r="W135" s="76"/>
      <c r="X135" s="76"/>
      <c r="Y135" s="76"/>
      <c r="Z135" s="76"/>
    </row>
    <row r="136" ht="12.75" customHeight="1">
      <c r="A136" s="76"/>
      <c r="B136" s="76"/>
      <c r="C136" s="76"/>
      <c r="D136" s="76"/>
      <c r="E136" s="76"/>
      <c r="F136" s="76"/>
      <c r="G136" s="76"/>
      <c r="H136" s="76"/>
      <c r="I136" s="76"/>
      <c r="J136" s="76"/>
      <c r="K136" s="76"/>
      <c r="L136" s="76"/>
      <c r="M136" s="76"/>
      <c r="N136" s="76"/>
      <c r="O136" s="76"/>
      <c r="P136" s="76"/>
      <c r="Q136" s="76"/>
      <c r="R136" s="76"/>
      <c r="S136" s="76"/>
      <c r="T136" s="76"/>
      <c r="U136" s="76"/>
      <c r="V136" s="76"/>
      <c r="W136" s="76"/>
      <c r="X136" s="76"/>
      <c r="Y136" s="76"/>
      <c r="Z136" s="76"/>
    </row>
    <row r="137" ht="12.75" customHeight="1">
      <c r="A137" s="76"/>
      <c r="B137" s="76"/>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76"/>
    </row>
    <row r="138" ht="12.75" customHeight="1">
      <c r="A138" s="76"/>
      <c r="B138" s="76"/>
      <c r="C138" s="76"/>
      <c r="D138" s="76"/>
      <c r="E138" s="76"/>
      <c r="F138" s="76"/>
      <c r="G138" s="76"/>
      <c r="H138" s="76"/>
      <c r="I138" s="76"/>
      <c r="J138" s="76"/>
      <c r="K138" s="76"/>
      <c r="L138" s="76"/>
      <c r="M138" s="76"/>
      <c r="N138" s="76"/>
      <c r="O138" s="76"/>
      <c r="P138" s="76"/>
      <c r="Q138" s="76"/>
      <c r="R138" s="76"/>
      <c r="S138" s="76"/>
      <c r="T138" s="76"/>
      <c r="U138" s="76"/>
      <c r="V138" s="76"/>
      <c r="W138" s="76"/>
      <c r="X138" s="76"/>
      <c r="Y138" s="76"/>
      <c r="Z138" s="76"/>
    </row>
    <row r="139" ht="12.75" customHeight="1">
      <c r="A139" s="76"/>
      <c r="B139" s="76"/>
      <c r="C139" s="76"/>
      <c r="D139" s="76"/>
      <c r="E139" s="76"/>
      <c r="F139" s="76"/>
      <c r="G139" s="76"/>
      <c r="H139" s="76"/>
      <c r="I139" s="76"/>
      <c r="J139" s="76"/>
      <c r="K139" s="76"/>
      <c r="L139" s="76"/>
      <c r="M139" s="76"/>
      <c r="N139" s="76"/>
      <c r="O139" s="76"/>
      <c r="P139" s="76"/>
      <c r="Q139" s="76"/>
      <c r="R139" s="76"/>
      <c r="S139" s="76"/>
      <c r="T139" s="76"/>
      <c r="U139" s="76"/>
      <c r="V139" s="76"/>
      <c r="W139" s="76"/>
      <c r="X139" s="76"/>
      <c r="Y139" s="76"/>
      <c r="Z139" s="76"/>
    </row>
    <row r="140" ht="12.75" customHeight="1">
      <c r="A140" s="76"/>
      <c r="B140" s="76"/>
      <c r="C140" s="76"/>
      <c r="D140" s="76"/>
      <c r="E140" s="76"/>
      <c r="F140" s="76"/>
      <c r="G140" s="76"/>
      <c r="H140" s="76"/>
      <c r="I140" s="76"/>
      <c r="J140" s="76"/>
      <c r="K140" s="76"/>
      <c r="L140" s="76"/>
      <c r="M140" s="76"/>
      <c r="N140" s="76"/>
      <c r="O140" s="76"/>
      <c r="P140" s="76"/>
      <c r="Q140" s="76"/>
      <c r="R140" s="76"/>
      <c r="S140" s="76"/>
      <c r="T140" s="76"/>
      <c r="U140" s="76"/>
      <c r="V140" s="76"/>
      <c r="W140" s="76"/>
      <c r="X140" s="76"/>
      <c r="Y140" s="76"/>
      <c r="Z140" s="76"/>
    </row>
    <row r="141" ht="12.75" customHeight="1">
      <c r="A141" s="76"/>
      <c r="B141" s="76"/>
      <c r="C141" s="76"/>
      <c r="D141" s="76"/>
      <c r="E141" s="76"/>
      <c r="F141" s="76"/>
      <c r="G141" s="76"/>
      <c r="H141" s="76"/>
      <c r="I141" s="76"/>
      <c r="J141" s="76"/>
      <c r="K141" s="76"/>
      <c r="L141" s="76"/>
      <c r="M141" s="76"/>
      <c r="N141" s="76"/>
      <c r="O141" s="76"/>
      <c r="P141" s="76"/>
      <c r="Q141" s="76"/>
      <c r="R141" s="76"/>
      <c r="S141" s="76"/>
      <c r="T141" s="76"/>
      <c r="U141" s="76"/>
      <c r="V141" s="76"/>
      <c r="W141" s="76"/>
      <c r="X141" s="76"/>
      <c r="Y141" s="76"/>
      <c r="Z141" s="76"/>
    </row>
    <row r="142" ht="12.75" customHeight="1">
      <c r="A142" s="76"/>
      <c r="B142" s="76"/>
      <c r="C142" s="76"/>
      <c r="D142" s="76"/>
      <c r="E142" s="76"/>
      <c r="F142" s="76"/>
      <c r="G142" s="76"/>
      <c r="H142" s="76"/>
      <c r="I142" s="76"/>
      <c r="J142" s="76"/>
      <c r="K142" s="76"/>
      <c r="L142" s="76"/>
      <c r="M142" s="76"/>
      <c r="N142" s="76"/>
      <c r="O142" s="76"/>
      <c r="P142" s="76"/>
      <c r="Q142" s="76"/>
      <c r="R142" s="76"/>
      <c r="S142" s="76"/>
      <c r="T142" s="76"/>
      <c r="U142" s="76"/>
      <c r="V142" s="76"/>
      <c r="W142" s="76"/>
      <c r="X142" s="76"/>
      <c r="Y142" s="76"/>
      <c r="Z142" s="76"/>
    </row>
    <row r="143" ht="12.75" customHeight="1">
      <c r="A143" s="76"/>
      <c r="B143" s="76"/>
      <c r="C143" s="76"/>
      <c r="D143" s="76"/>
      <c r="E143" s="76"/>
      <c r="F143" s="76"/>
      <c r="G143" s="76"/>
      <c r="H143" s="76"/>
      <c r="I143" s="76"/>
      <c r="J143" s="76"/>
      <c r="K143" s="76"/>
      <c r="L143" s="76"/>
      <c r="M143" s="76"/>
      <c r="N143" s="76"/>
      <c r="O143" s="76"/>
      <c r="P143" s="76"/>
      <c r="Q143" s="76"/>
      <c r="R143" s="76"/>
      <c r="S143" s="76"/>
      <c r="T143" s="76"/>
      <c r="U143" s="76"/>
      <c r="V143" s="76"/>
      <c r="W143" s="76"/>
      <c r="X143" s="76"/>
      <c r="Y143" s="76"/>
      <c r="Z143" s="76"/>
    </row>
    <row r="144" ht="12.75" customHeight="1">
      <c r="A144" s="76"/>
      <c r="B144" s="76"/>
      <c r="C144" s="76"/>
      <c r="D144" s="76"/>
      <c r="E144" s="76"/>
      <c r="F144" s="76"/>
      <c r="G144" s="76"/>
      <c r="H144" s="76"/>
      <c r="I144" s="76"/>
      <c r="J144" s="76"/>
      <c r="K144" s="76"/>
      <c r="L144" s="76"/>
      <c r="M144" s="76"/>
      <c r="N144" s="76"/>
      <c r="O144" s="76"/>
      <c r="P144" s="76"/>
      <c r="Q144" s="76"/>
      <c r="R144" s="76"/>
      <c r="S144" s="76"/>
      <c r="T144" s="76"/>
      <c r="U144" s="76"/>
      <c r="V144" s="76"/>
      <c r="W144" s="76"/>
      <c r="X144" s="76"/>
      <c r="Y144" s="76"/>
      <c r="Z144" s="76"/>
    </row>
    <row r="145" ht="12.75" customHeight="1">
      <c r="A145" s="76"/>
      <c r="B145" s="76"/>
      <c r="C145" s="76"/>
      <c r="D145" s="76"/>
      <c r="E145" s="76"/>
      <c r="F145" s="76"/>
      <c r="G145" s="76"/>
      <c r="H145" s="76"/>
      <c r="I145" s="76"/>
      <c r="J145" s="76"/>
      <c r="K145" s="76"/>
      <c r="L145" s="76"/>
      <c r="M145" s="76"/>
      <c r="N145" s="76"/>
      <c r="O145" s="76"/>
      <c r="P145" s="76"/>
      <c r="Q145" s="76"/>
      <c r="R145" s="76"/>
      <c r="S145" s="76"/>
      <c r="T145" s="76"/>
      <c r="U145" s="76"/>
      <c r="V145" s="76"/>
      <c r="W145" s="76"/>
      <c r="X145" s="76"/>
      <c r="Y145" s="76"/>
      <c r="Z145" s="76"/>
    </row>
    <row r="146" ht="12.75" customHeight="1">
      <c r="A146" s="76"/>
      <c r="B146" s="76"/>
      <c r="C146" s="76"/>
      <c r="D146" s="76"/>
      <c r="E146" s="76"/>
      <c r="F146" s="76"/>
      <c r="G146" s="76"/>
      <c r="H146" s="76"/>
      <c r="I146" s="76"/>
      <c r="J146" s="76"/>
      <c r="K146" s="76"/>
      <c r="L146" s="76"/>
      <c r="M146" s="76"/>
      <c r="N146" s="76"/>
      <c r="O146" s="76"/>
      <c r="P146" s="76"/>
      <c r="Q146" s="76"/>
      <c r="R146" s="76"/>
      <c r="S146" s="76"/>
      <c r="T146" s="76"/>
      <c r="U146" s="76"/>
      <c r="V146" s="76"/>
      <c r="W146" s="76"/>
      <c r="X146" s="76"/>
      <c r="Y146" s="76"/>
      <c r="Z146" s="76"/>
    </row>
    <row r="147" ht="12.75" customHeight="1">
      <c r="A147" s="76"/>
      <c r="B147" s="76"/>
      <c r="C147" s="76"/>
      <c r="D147" s="76"/>
      <c r="E147" s="76"/>
      <c r="F147" s="76"/>
      <c r="G147" s="76"/>
      <c r="H147" s="76"/>
      <c r="I147" s="76"/>
      <c r="J147" s="76"/>
      <c r="K147" s="76"/>
      <c r="L147" s="76"/>
      <c r="M147" s="76"/>
      <c r="N147" s="76"/>
      <c r="O147" s="76"/>
      <c r="P147" s="76"/>
      <c r="Q147" s="76"/>
      <c r="R147" s="76"/>
      <c r="S147" s="76"/>
      <c r="T147" s="76"/>
      <c r="U147" s="76"/>
      <c r="V147" s="76"/>
      <c r="W147" s="76"/>
      <c r="X147" s="76"/>
      <c r="Y147" s="76"/>
      <c r="Z147" s="76"/>
    </row>
    <row r="148" ht="12.75" customHeight="1">
      <c r="A148" s="76"/>
      <c r="B148" s="76"/>
      <c r="C148" s="76"/>
      <c r="D148" s="76"/>
      <c r="E148" s="76"/>
      <c r="F148" s="76"/>
      <c r="G148" s="76"/>
      <c r="H148" s="76"/>
      <c r="I148" s="76"/>
      <c r="J148" s="76"/>
      <c r="K148" s="76"/>
      <c r="L148" s="76"/>
      <c r="M148" s="76"/>
      <c r="N148" s="76"/>
      <c r="O148" s="76"/>
      <c r="P148" s="76"/>
      <c r="Q148" s="76"/>
      <c r="R148" s="76"/>
      <c r="S148" s="76"/>
      <c r="T148" s="76"/>
      <c r="U148" s="76"/>
      <c r="V148" s="76"/>
      <c r="W148" s="76"/>
      <c r="X148" s="76"/>
      <c r="Y148" s="76"/>
      <c r="Z148" s="76"/>
    </row>
    <row r="149" ht="12.75" customHeight="1">
      <c r="A149" s="76"/>
      <c r="B149" s="76"/>
      <c r="C149" s="76"/>
      <c r="D149" s="76"/>
      <c r="E149" s="76"/>
      <c r="F149" s="76"/>
      <c r="G149" s="76"/>
      <c r="H149" s="76"/>
      <c r="I149" s="76"/>
      <c r="J149" s="76"/>
      <c r="K149" s="76"/>
      <c r="L149" s="76"/>
      <c r="M149" s="76"/>
      <c r="N149" s="76"/>
      <c r="O149" s="76"/>
      <c r="P149" s="76"/>
      <c r="Q149" s="76"/>
      <c r="R149" s="76"/>
      <c r="S149" s="76"/>
      <c r="T149" s="76"/>
      <c r="U149" s="76"/>
      <c r="V149" s="76"/>
      <c r="W149" s="76"/>
      <c r="X149" s="76"/>
      <c r="Y149" s="76"/>
      <c r="Z149" s="76"/>
    </row>
    <row r="150" ht="12.75" customHeight="1">
      <c r="A150" s="76"/>
      <c r="B150" s="76"/>
      <c r="C150" s="76"/>
      <c r="D150" s="76"/>
      <c r="E150" s="76"/>
      <c r="F150" s="76"/>
      <c r="G150" s="76"/>
      <c r="H150" s="76"/>
      <c r="I150" s="76"/>
      <c r="J150" s="76"/>
      <c r="K150" s="76"/>
      <c r="L150" s="76"/>
      <c r="M150" s="76"/>
      <c r="N150" s="76"/>
      <c r="O150" s="76"/>
      <c r="P150" s="76"/>
      <c r="Q150" s="76"/>
      <c r="R150" s="76"/>
      <c r="S150" s="76"/>
      <c r="T150" s="76"/>
      <c r="U150" s="76"/>
      <c r="V150" s="76"/>
      <c r="W150" s="76"/>
      <c r="X150" s="76"/>
      <c r="Y150" s="76"/>
      <c r="Z150" s="76"/>
    </row>
    <row r="151" ht="12.75" customHeight="1">
      <c r="A151" s="76"/>
      <c r="B151" s="76"/>
      <c r="C151" s="76"/>
      <c r="D151" s="76"/>
      <c r="E151" s="76"/>
      <c r="F151" s="76"/>
      <c r="G151" s="76"/>
      <c r="H151" s="76"/>
      <c r="I151" s="76"/>
      <c r="J151" s="76"/>
      <c r="K151" s="76"/>
      <c r="L151" s="76"/>
      <c r="M151" s="76"/>
      <c r="N151" s="76"/>
      <c r="O151" s="76"/>
      <c r="P151" s="76"/>
      <c r="Q151" s="76"/>
      <c r="R151" s="76"/>
      <c r="S151" s="76"/>
      <c r="T151" s="76"/>
      <c r="U151" s="76"/>
      <c r="V151" s="76"/>
      <c r="W151" s="76"/>
      <c r="X151" s="76"/>
      <c r="Y151" s="76"/>
      <c r="Z151" s="76"/>
    </row>
    <row r="152" ht="12.75" customHeight="1">
      <c r="A152" s="76"/>
      <c r="B152" s="76"/>
      <c r="C152" s="76"/>
      <c r="D152" s="76"/>
      <c r="E152" s="76"/>
      <c r="F152" s="76"/>
      <c r="G152" s="76"/>
      <c r="H152" s="76"/>
      <c r="I152" s="76"/>
      <c r="J152" s="76"/>
      <c r="K152" s="76"/>
      <c r="L152" s="76"/>
      <c r="M152" s="76"/>
      <c r="N152" s="76"/>
      <c r="O152" s="76"/>
      <c r="P152" s="76"/>
      <c r="Q152" s="76"/>
      <c r="R152" s="76"/>
      <c r="S152" s="76"/>
      <c r="T152" s="76"/>
      <c r="U152" s="76"/>
      <c r="V152" s="76"/>
      <c r="W152" s="76"/>
      <c r="X152" s="76"/>
      <c r="Y152" s="76"/>
      <c r="Z152" s="76"/>
    </row>
    <row r="153" ht="12.75" customHeight="1">
      <c r="A153" s="76"/>
      <c r="B153" s="76"/>
      <c r="C153" s="76"/>
      <c r="D153" s="76"/>
      <c r="E153" s="76"/>
      <c r="F153" s="76"/>
      <c r="G153" s="76"/>
      <c r="H153" s="76"/>
      <c r="I153" s="76"/>
      <c r="J153" s="76"/>
      <c r="K153" s="76"/>
      <c r="L153" s="76"/>
      <c r="M153" s="76"/>
      <c r="N153" s="76"/>
      <c r="O153" s="76"/>
      <c r="P153" s="76"/>
      <c r="Q153" s="76"/>
      <c r="R153" s="76"/>
      <c r="S153" s="76"/>
      <c r="T153" s="76"/>
      <c r="U153" s="76"/>
      <c r="V153" s="76"/>
      <c r="W153" s="76"/>
      <c r="X153" s="76"/>
      <c r="Y153" s="76"/>
      <c r="Z153" s="76"/>
    </row>
    <row r="154" ht="12.75" customHeight="1">
      <c r="A154" s="76"/>
      <c r="B154" s="76"/>
      <c r="C154" s="76"/>
      <c r="D154" s="76"/>
      <c r="E154" s="76"/>
      <c r="F154" s="76"/>
      <c r="G154" s="76"/>
      <c r="H154" s="76"/>
      <c r="I154" s="76"/>
      <c r="J154" s="76"/>
      <c r="K154" s="76"/>
      <c r="L154" s="76"/>
      <c r="M154" s="76"/>
      <c r="N154" s="76"/>
      <c r="O154" s="76"/>
      <c r="P154" s="76"/>
      <c r="Q154" s="76"/>
      <c r="R154" s="76"/>
      <c r="S154" s="76"/>
      <c r="T154" s="76"/>
      <c r="U154" s="76"/>
      <c r="V154" s="76"/>
      <c r="W154" s="76"/>
      <c r="X154" s="76"/>
      <c r="Y154" s="76"/>
      <c r="Z154" s="76"/>
    </row>
    <row r="155" ht="12.75" customHeight="1">
      <c r="A155" s="76"/>
      <c r="B155" s="76"/>
      <c r="C155" s="76"/>
      <c r="D155" s="76"/>
      <c r="E155" s="76"/>
      <c r="F155" s="76"/>
      <c r="G155" s="76"/>
      <c r="H155" s="76"/>
      <c r="I155" s="76"/>
      <c r="J155" s="76"/>
      <c r="K155" s="76"/>
      <c r="L155" s="76"/>
      <c r="M155" s="76"/>
      <c r="N155" s="76"/>
      <c r="O155" s="76"/>
      <c r="P155" s="76"/>
      <c r="Q155" s="76"/>
      <c r="R155" s="76"/>
      <c r="S155" s="76"/>
      <c r="T155" s="76"/>
      <c r="U155" s="76"/>
      <c r="V155" s="76"/>
      <c r="W155" s="76"/>
      <c r="X155" s="76"/>
      <c r="Y155" s="76"/>
      <c r="Z155" s="76"/>
    </row>
    <row r="156" ht="12.75" customHeight="1">
      <c r="A156" s="76"/>
      <c r="B156" s="76"/>
      <c r="C156" s="76"/>
      <c r="D156" s="76"/>
      <c r="E156" s="76"/>
      <c r="F156" s="76"/>
      <c r="G156" s="76"/>
      <c r="H156" s="76"/>
      <c r="I156" s="76"/>
      <c r="J156" s="76"/>
      <c r="K156" s="76"/>
      <c r="L156" s="76"/>
      <c r="M156" s="76"/>
      <c r="N156" s="76"/>
      <c r="O156" s="76"/>
      <c r="P156" s="76"/>
      <c r="Q156" s="76"/>
      <c r="R156" s="76"/>
      <c r="S156" s="76"/>
      <c r="T156" s="76"/>
      <c r="U156" s="76"/>
      <c r="V156" s="76"/>
      <c r="W156" s="76"/>
      <c r="X156" s="76"/>
      <c r="Y156" s="76"/>
      <c r="Z156" s="76"/>
    </row>
    <row r="157" ht="12.75" customHeight="1">
      <c r="A157" s="76"/>
      <c r="B157" s="76"/>
      <c r="C157" s="76"/>
      <c r="D157" s="76"/>
      <c r="E157" s="76"/>
      <c r="F157" s="76"/>
      <c r="G157" s="76"/>
      <c r="H157" s="76"/>
      <c r="I157" s="76"/>
      <c r="J157" s="76"/>
      <c r="K157" s="76"/>
      <c r="L157" s="76"/>
      <c r="M157" s="76"/>
      <c r="N157" s="76"/>
      <c r="O157" s="76"/>
      <c r="P157" s="76"/>
      <c r="Q157" s="76"/>
      <c r="R157" s="76"/>
      <c r="S157" s="76"/>
      <c r="T157" s="76"/>
      <c r="U157" s="76"/>
      <c r="V157" s="76"/>
      <c r="W157" s="76"/>
      <c r="X157" s="76"/>
      <c r="Y157" s="76"/>
      <c r="Z157" s="76"/>
    </row>
    <row r="158" ht="12.75" customHeight="1">
      <c r="A158" s="76"/>
      <c r="B158" s="76"/>
      <c r="C158" s="76"/>
      <c r="D158" s="76"/>
      <c r="E158" s="76"/>
      <c r="F158" s="76"/>
      <c r="G158" s="76"/>
      <c r="H158" s="76"/>
      <c r="I158" s="76"/>
      <c r="J158" s="76"/>
      <c r="K158" s="76"/>
      <c r="L158" s="76"/>
      <c r="M158" s="76"/>
      <c r="N158" s="76"/>
      <c r="O158" s="76"/>
      <c r="P158" s="76"/>
      <c r="Q158" s="76"/>
      <c r="R158" s="76"/>
      <c r="S158" s="76"/>
      <c r="T158" s="76"/>
      <c r="U158" s="76"/>
      <c r="V158" s="76"/>
      <c r="W158" s="76"/>
      <c r="X158" s="76"/>
      <c r="Y158" s="76"/>
      <c r="Z158" s="76"/>
    </row>
    <row r="159" ht="12.75" customHeight="1">
      <c r="A159" s="76"/>
      <c r="B159" s="76"/>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row>
    <row r="160" ht="12.75" customHeight="1">
      <c r="A160" s="76"/>
      <c r="B160" s="76"/>
      <c r="C160" s="76"/>
      <c r="D160" s="76"/>
      <c r="E160" s="76"/>
      <c r="F160" s="76"/>
      <c r="G160" s="76"/>
      <c r="H160" s="76"/>
      <c r="I160" s="76"/>
      <c r="J160" s="76"/>
      <c r="K160" s="76"/>
      <c r="L160" s="76"/>
      <c r="M160" s="76"/>
      <c r="N160" s="76"/>
      <c r="O160" s="76"/>
      <c r="P160" s="76"/>
      <c r="Q160" s="76"/>
      <c r="R160" s="76"/>
      <c r="S160" s="76"/>
      <c r="T160" s="76"/>
      <c r="U160" s="76"/>
      <c r="V160" s="76"/>
      <c r="W160" s="76"/>
      <c r="X160" s="76"/>
      <c r="Y160" s="76"/>
      <c r="Z160" s="76"/>
    </row>
    <row r="161" ht="12.75" customHeight="1">
      <c r="A161" s="76"/>
      <c r="B161" s="76"/>
      <c r="C161" s="76"/>
      <c r="D161" s="76"/>
      <c r="E161" s="76"/>
      <c r="F161" s="76"/>
      <c r="G161" s="76"/>
      <c r="H161" s="76"/>
      <c r="I161" s="76"/>
      <c r="J161" s="76"/>
      <c r="K161" s="76"/>
      <c r="L161" s="76"/>
      <c r="M161" s="76"/>
      <c r="N161" s="76"/>
      <c r="O161" s="76"/>
      <c r="P161" s="76"/>
      <c r="Q161" s="76"/>
      <c r="R161" s="76"/>
      <c r="S161" s="76"/>
      <c r="T161" s="76"/>
      <c r="U161" s="76"/>
      <c r="V161" s="76"/>
      <c r="W161" s="76"/>
      <c r="X161" s="76"/>
      <c r="Y161" s="76"/>
      <c r="Z161" s="76"/>
    </row>
    <row r="162" ht="12.75" customHeight="1">
      <c r="A162" s="76"/>
      <c r="B162" s="76"/>
      <c r="C162" s="76"/>
      <c r="D162" s="76"/>
      <c r="E162" s="76"/>
      <c r="F162" s="76"/>
      <c r="G162" s="76"/>
      <c r="H162" s="76"/>
      <c r="I162" s="76"/>
      <c r="J162" s="76"/>
      <c r="K162" s="76"/>
      <c r="L162" s="76"/>
      <c r="M162" s="76"/>
      <c r="N162" s="76"/>
      <c r="O162" s="76"/>
      <c r="P162" s="76"/>
      <c r="Q162" s="76"/>
      <c r="R162" s="76"/>
      <c r="S162" s="76"/>
      <c r="T162" s="76"/>
      <c r="U162" s="76"/>
      <c r="V162" s="76"/>
      <c r="W162" s="76"/>
      <c r="X162" s="76"/>
      <c r="Y162" s="76"/>
      <c r="Z162" s="76"/>
    </row>
    <row r="163" ht="12.75" customHeight="1">
      <c r="A163" s="76"/>
      <c r="B163" s="76"/>
      <c r="C163" s="76"/>
      <c r="D163" s="76"/>
      <c r="E163" s="76"/>
      <c r="F163" s="76"/>
      <c r="G163" s="76"/>
      <c r="H163" s="76"/>
      <c r="I163" s="76"/>
      <c r="J163" s="76"/>
      <c r="K163" s="76"/>
      <c r="L163" s="76"/>
      <c r="M163" s="76"/>
      <c r="N163" s="76"/>
      <c r="O163" s="76"/>
      <c r="P163" s="76"/>
      <c r="Q163" s="76"/>
      <c r="R163" s="76"/>
      <c r="S163" s="76"/>
      <c r="T163" s="76"/>
      <c r="U163" s="76"/>
      <c r="V163" s="76"/>
      <c r="W163" s="76"/>
      <c r="X163" s="76"/>
      <c r="Y163" s="76"/>
      <c r="Z163" s="76"/>
    </row>
    <row r="164" ht="12.75" customHeight="1">
      <c r="A164" s="76"/>
      <c r="B164" s="76"/>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row>
    <row r="165" ht="12.75" customHeight="1">
      <c r="A165" s="76"/>
      <c r="B165" s="76"/>
      <c r="C165" s="76"/>
      <c r="D165" s="76"/>
      <c r="E165" s="76"/>
      <c r="F165" s="76"/>
      <c r="G165" s="76"/>
      <c r="H165" s="76"/>
      <c r="I165" s="76"/>
      <c r="J165" s="76"/>
      <c r="K165" s="76"/>
      <c r="L165" s="76"/>
      <c r="M165" s="76"/>
      <c r="N165" s="76"/>
      <c r="O165" s="76"/>
      <c r="P165" s="76"/>
      <c r="Q165" s="76"/>
      <c r="R165" s="76"/>
      <c r="S165" s="76"/>
      <c r="T165" s="76"/>
      <c r="U165" s="76"/>
      <c r="V165" s="76"/>
      <c r="W165" s="76"/>
      <c r="X165" s="76"/>
      <c r="Y165" s="76"/>
      <c r="Z165" s="76"/>
    </row>
    <row r="166" ht="12.75" customHeight="1">
      <c r="A166" s="76"/>
      <c r="B166" s="76"/>
      <c r="C166" s="76"/>
      <c r="D166" s="76"/>
      <c r="E166" s="76"/>
      <c r="F166" s="76"/>
      <c r="G166" s="76"/>
      <c r="H166" s="76"/>
      <c r="I166" s="76"/>
      <c r="J166" s="76"/>
      <c r="K166" s="76"/>
      <c r="L166" s="76"/>
      <c r="M166" s="76"/>
      <c r="N166" s="76"/>
      <c r="O166" s="76"/>
      <c r="P166" s="76"/>
      <c r="Q166" s="76"/>
      <c r="R166" s="76"/>
      <c r="S166" s="76"/>
      <c r="T166" s="76"/>
      <c r="U166" s="76"/>
      <c r="V166" s="76"/>
      <c r="W166" s="76"/>
      <c r="X166" s="76"/>
      <c r="Y166" s="76"/>
      <c r="Z166" s="76"/>
    </row>
    <row r="167" ht="12.75" customHeight="1">
      <c r="A167" s="76"/>
      <c r="B167" s="76"/>
      <c r="C167" s="76"/>
      <c r="D167" s="76"/>
      <c r="E167" s="76"/>
      <c r="F167" s="76"/>
      <c r="G167" s="76"/>
      <c r="H167" s="76"/>
      <c r="I167" s="76"/>
      <c r="J167" s="76"/>
      <c r="K167" s="76"/>
      <c r="L167" s="76"/>
      <c r="M167" s="76"/>
      <c r="N167" s="76"/>
      <c r="O167" s="76"/>
      <c r="P167" s="76"/>
      <c r="Q167" s="76"/>
      <c r="R167" s="76"/>
      <c r="S167" s="76"/>
      <c r="T167" s="76"/>
      <c r="U167" s="76"/>
      <c r="V167" s="76"/>
      <c r="W167" s="76"/>
      <c r="X167" s="76"/>
      <c r="Y167" s="76"/>
      <c r="Z167" s="76"/>
    </row>
    <row r="168" ht="12.75" customHeight="1">
      <c r="A168" s="76"/>
      <c r="B168" s="76"/>
      <c r="C168" s="76"/>
      <c r="D168" s="76"/>
      <c r="E168" s="76"/>
      <c r="F168" s="76"/>
      <c r="G168" s="76"/>
      <c r="H168" s="76"/>
      <c r="I168" s="76"/>
      <c r="J168" s="76"/>
      <c r="K168" s="76"/>
      <c r="L168" s="76"/>
      <c r="M168" s="76"/>
      <c r="N168" s="76"/>
      <c r="O168" s="76"/>
      <c r="P168" s="76"/>
      <c r="Q168" s="76"/>
      <c r="R168" s="76"/>
      <c r="S168" s="76"/>
      <c r="T168" s="76"/>
      <c r="U168" s="76"/>
      <c r="V168" s="76"/>
      <c r="W168" s="76"/>
      <c r="X168" s="76"/>
      <c r="Y168" s="76"/>
      <c r="Z168" s="76"/>
    </row>
    <row r="169" ht="12.75" customHeight="1">
      <c r="A169" s="76"/>
      <c r="B169" s="76"/>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row>
    <row r="170" ht="12.75" customHeight="1">
      <c r="A170" s="76"/>
      <c r="B170" s="76"/>
      <c r="C170" s="76"/>
      <c r="D170" s="76"/>
      <c r="E170" s="76"/>
      <c r="F170" s="76"/>
      <c r="G170" s="76"/>
      <c r="H170" s="76"/>
      <c r="I170" s="76"/>
      <c r="J170" s="76"/>
      <c r="K170" s="76"/>
      <c r="L170" s="76"/>
      <c r="M170" s="76"/>
      <c r="N170" s="76"/>
      <c r="O170" s="76"/>
      <c r="P170" s="76"/>
      <c r="Q170" s="76"/>
      <c r="R170" s="76"/>
      <c r="S170" s="76"/>
      <c r="T170" s="76"/>
      <c r="U170" s="76"/>
      <c r="V170" s="76"/>
      <c r="W170" s="76"/>
      <c r="X170" s="76"/>
      <c r="Y170" s="76"/>
      <c r="Z170" s="76"/>
    </row>
    <row r="171" ht="12.75" customHeight="1">
      <c r="A171" s="76"/>
      <c r="B171" s="76"/>
      <c r="C171" s="76"/>
      <c r="D171" s="76"/>
      <c r="E171" s="76"/>
      <c r="F171" s="76"/>
      <c r="G171" s="76"/>
      <c r="H171" s="76"/>
      <c r="I171" s="76"/>
      <c r="J171" s="76"/>
      <c r="K171" s="76"/>
      <c r="L171" s="76"/>
      <c r="M171" s="76"/>
      <c r="N171" s="76"/>
      <c r="O171" s="76"/>
      <c r="P171" s="76"/>
      <c r="Q171" s="76"/>
      <c r="R171" s="76"/>
      <c r="S171" s="76"/>
      <c r="T171" s="76"/>
      <c r="U171" s="76"/>
      <c r="V171" s="76"/>
      <c r="W171" s="76"/>
      <c r="X171" s="76"/>
      <c r="Y171" s="76"/>
      <c r="Z171" s="76"/>
    </row>
    <row r="172" ht="12.75" customHeight="1">
      <c r="A172" s="76"/>
      <c r="B172" s="76"/>
      <c r="C172" s="76"/>
      <c r="D172" s="76"/>
      <c r="E172" s="76"/>
      <c r="F172" s="76"/>
      <c r="G172" s="76"/>
      <c r="H172" s="76"/>
      <c r="I172" s="76"/>
      <c r="J172" s="76"/>
      <c r="K172" s="76"/>
      <c r="L172" s="76"/>
      <c r="M172" s="76"/>
      <c r="N172" s="76"/>
      <c r="O172" s="76"/>
      <c r="P172" s="76"/>
      <c r="Q172" s="76"/>
      <c r="R172" s="76"/>
      <c r="S172" s="76"/>
      <c r="T172" s="76"/>
      <c r="U172" s="76"/>
      <c r="V172" s="76"/>
      <c r="W172" s="76"/>
      <c r="X172" s="76"/>
      <c r="Y172" s="76"/>
      <c r="Z172" s="76"/>
    </row>
    <row r="173" ht="12.75" customHeight="1">
      <c r="A173" s="76"/>
      <c r="B173" s="76"/>
      <c r="C173" s="76"/>
      <c r="D173" s="76"/>
      <c r="E173" s="76"/>
      <c r="F173" s="76"/>
      <c r="G173" s="76"/>
      <c r="H173" s="76"/>
      <c r="I173" s="76"/>
      <c r="J173" s="76"/>
      <c r="K173" s="76"/>
      <c r="L173" s="76"/>
      <c r="M173" s="76"/>
      <c r="N173" s="76"/>
      <c r="O173" s="76"/>
      <c r="P173" s="76"/>
      <c r="Q173" s="76"/>
      <c r="R173" s="76"/>
      <c r="S173" s="76"/>
      <c r="T173" s="76"/>
      <c r="U173" s="76"/>
      <c r="V173" s="76"/>
      <c r="W173" s="76"/>
      <c r="X173" s="76"/>
      <c r="Y173" s="76"/>
      <c r="Z173" s="76"/>
    </row>
    <row r="174" ht="12.75" customHeight="1">
      <c r="A174" s="76"/>
      <c r="B174" s="76"/>
      <c r="C174" s="76"/>
      <c r="D174" s="76"/>
      <c r="E174" s="76"/>
      <c r="F174" s="76"/>
      <c r="G174" s="76"/>
      <c r="H174" s="76"/>
      <c r="I174" s="76"/>
      <c r="J174" s="76"/>
      <c r="K174" s="76"/>
      <c r="L174" s="76"/>
      <c r="M174" s="76"/>
      <c r="N174" s="76"/>
      <c r="O174" s="76"/>
      <c r="P174" s="76"/>
      <c r="Q174" s="76"/>
      <c r="R174" s="76"/>
      <c r="S174" s="76"/>
      <c r="T174" s="76"/>
      <c r="U174" s="76"/>
      <c r="V174" s="76"/>
      <c r="W174" s="76"/>
      <c r="X174" s="76"/>
      <c r="Y174" s="76"/>
      <c r="Z174" s="76"/>
    </row>
    <row r="175" ht="12.75" customHeight="1">
      <c r="A175" s="76"/>
      <c r="B175" s="76"/>
      <c r="C175" s="76"/>
      <c r="D175" s="76"/>
      <c r="E175" s="76"/>
      <c r="F175" s="76"/>
      <c r="G175" s="76"/>
      <c r="H175" s="76"/>
      <c r="I175" s="76"/>
      <c r="J175" s="76"/>
      <c r="K175" s="76"/>
      <c r="L175" s="76"/>
      <c r="M175" s="76"/>
      <c r="N175" s="76"/>
      <c r="O175" s="76"/>
      <c r="P175" s="76"/>
      <c r="Q175" s="76"/>
      <c r="R175" s="76"/>
      <c r="S175" s="76"/>
      <c r="T175" s="76"/>
      <c r="U175" s="76"/>
      <c r="V175" s="76"/>
      <c r="W175" s="76"/>
      <c r="X175" s="76"/>
      <c r="Y175" s="76"/>
      <c r="Z175" s="76"/>
    </row>
    <row r="176" ht="12.75" customHeight="1">
      <c r="A176" s="76"/>
      <c r="B176" s="76"/>
      <c r="C176" s="76"/>
      <c r="D176" s="76"/>
      <c r="E176" s="76"/>
      <c r="F176" s="76"/>
      <c r="G176" s="76"/>
      <c r="H176" s="76"/>
      <c r="I176" s="76"/>
      <c r="J176" s="76"/>
      <c r="K176" s="76"/>
      <c r="L176" s="76"/>
      <c r="M176" s="76"/>
      <c r="N176" s="76"/>
      <c r="O176" s="76"/>
      <c r="P176" s="76"/>
      <c r="Q176" s="76"/>
      <c r="R176" s="76"/>
      <c r="S176" s="76"/>
      <c r="T176" s="76"/>
      <c r="U176" s="76"/>
      <c r="V176" s="76"/>
      <c r="W176" s="76"/>
      <c r="X176" s="76"/>
      <c r="Y176" s="76"/>
      <c r="Z176" s="76"/>
    </row>
    <row r="177" ht="12.75" customHeight="1">
      <c r="A177" s="76"/>
      <c r="B177" s="76"/>
      <c r="C177" s="76"/>
      <c r="D177" s="76"/>
      <c r="E177" s="76"/>
      <c r="F177" s="76"/>
      <c r="G177" s="76"/>
      <c r="H177" s="76"/>
      <c r="I177" s="76"/>
      <c r="J177" s="76"/>
      <c r="K177" s="76"/>
      <c r="L177" s="76"/>
      <c r="M177" s="76"/>
      <c r="N177" s="76"/>
      <c r="O177" s="76"/>
      <c r="P177" s="76"/>
      <c r="Q177" s="76"/>
      <c r="R177" s="76"/>
      <c r="S177" s="76"/>
      <c r="T177" s="76"/>
      <c r="U177" s="76"/>
      <c r="V177" s="76"/>
      <c r="W177" s="76"/>
      <c r="X177" s="76"/>
      <c r="Y177" s="76"/>
      <c r="Z177" s="76"/>
    </row>
    <row r="178" ht="12.75" customHeight="1">
      <c r="A178" s="76"/>
      <c r="B178" s="76"/>
      <c r="C178" s="76"/>
      <c r="D178" s="76"/>
      <c r="E178" s="76"/>
      <c r="F178" s="76"/>
      <c r="G178" s="76"/>
      <c r="H178" s="76"/>
      <c r="I178" s="76"/>
      <c r="J178" s="76"/>
      <c r="K178" s="76"/>
      <c r="L178" s="76"/>
      <c r="M178" s="76"/>
      <c r="N178" s="76"/>
      <c r="O178" s="76"/>
      <c r="P178" s="76"/>
      <c r="Q178" s="76"/>
      <c r="R178" s="76"/>
      <c r="S178" s="76"/>
      <c r="T178" s="76"/>
      <c r="U178" s="76"/>
      <c r="V178" s="76"/>
      <c r="W178" s="76"/>
      <c r="X178" s="76"/>
      <c r="Y178" s="76"/>
      <c r="Z178" s="76"/>
    </row>
    <row r="179" ht="12.75" customHeight="1">
      <c r="A179" s="76"/>
      <c r="B179" s="76"/>
      <c r="C179" s="76"/>
      <c r="D179" s="76"/>
      <c r="E179" s="76"/>
      <c r="F179" s="76"/>
      <c r="G179" s="76"/>
      <c r="H179" s="76"/>
      <c r="I179" s="76"/>
      <c r="J179" s="76"/>
      <c r="K179" s="76"/>
      <c r="L179" s="76"/>
      <c r="M179" s="76"/>
      <c r="N179" s="76"/>
      <c r="O179" s="76"/>
      <c r="P179" s="76"/>
      <c r="Q179" s="76"/>
      <c r="R179" s="76"/>
      <c r="S179" s="76"/>
      <c r="T179" s="76"/>
      <c r="U179" s="76"/>
      <c r="V179" s="76"/>
      <c r="W179" s="76"/>
      <c r="X179" s="76"/>
      <c r="Y179" s="76"/>
      <c r="Z179" s="76"/>
    </row>
    <row r="180" ht="12.75" customHeight="1">
      <c r="A180" s="76"/>
      <c r="B180" s="76"/>
      <c r="C180" s="76"/>
      <c r="D180" s="76"/>
      <c r="E180" s="76"/>
      <c r="F180" s="76"/>
      <c r="G180" s="76"/>
      <c r="H180" s="76"/>
      <c r="I180" s="76"/>
      <c r="J180" s="76"/>
      <c r="K180" s="76"/>
      <c r="L180" s="76"/>
      <c r="M180" s="76"/>
      <c r="N180" s="76"/>
      <c r="O180" s="76"/>
      <c r="P180" s="76"/>
      <c r="Q180" s="76"/>
      <c r="R180" s="76"/>
      <c r="S180" s="76"/>
      <c r="T180" s="76"/>
      <c r="U180" s="76"/>
      <c r="V180" s="76"/>
      <c r="W180" s="76"/>
      <c r="X180" s="76"/>
      <c r="Y180" s="76"/>
      <c r="Z180" s="76"/>
    </row>
    <row r="181" ht="12.75" customHeight="1">
      <c r="A181" s="76"/>
      <c r="B181" s="76"/>
      <c r="C181" s="76"/>
      <c r="D181" s="76"/>
      <c r="E181" s="76"/>
      <c r="F181" s="76"/>
      <c r="G181" s="76"/>
      <c r="H181" s="76"/>
      <c r="I181" s="76"/>
      <c r="J181" s="76"/>
      <c r="K181" s="76"/>
      <c r="L181" s="76"/>
      <c r="M181" s="76"/>
      <c r="N181" s="76"/>
      <c r="O181" s="76"/>
      <c r="P181" s="76"/>
      <c r="Q181" s="76"/>
      <c r="R181" s="76"/>
      <c r="S181" s="76"/>
      <c r="T181" s="76"/>
      <c r="U181" s="76"/>
      <c r="V181" s="76"/>
      <c r="W181" s="76"/>
      <c r="X181" s="76"/>
      <c r="Y181" s="76"/>
      <c r="Z181" s="76"/>
    </row>
    <row r="182" ht="12.75" customHeight="1">
      <c r="A182" s="76"/>
      <c r="B182" s="76"/>
      <c r="C182" s="76"/>
      <c r="D182" s="76"/>
      <c r="E182" s="76"/>
      <c r="F182" s="76"/>
      <c r="G182" s="76"/>
      <c r="H182" s="76"/>
      <c r="I182" s="76"/>
      <c r="J182" s="76"/>
      <c r="K182" s="76"/>
      <c r="L182" s="76"/>
      <c r="M182" s="76"/>
      <c r="N182" s="76"/>
      <c r="O182" s="76"/>
      <c r="P182" s="76"/>
      <c r="Q182" s="76"/>
      <c r="R182" s="76"/>
      <c r="S182" s="76"/>
      <c r="T182" s="76"/>
      <c r="U182" s="76"/>
      <c r="V182" s="76"/>
      <c r="W182" s="76"/>
      <c r="X182" s="76"/>
      <c r="Y182" s="76"/>
      <c r="Z182" s="76"/>
    </row>
    <row r="183" ht="12.75" customHeight="1">
      <c r="A183" s="76"/>
      <c r="B183" s="76"/>
      <c r="C183" s="76"/>
      <c r="D183" s="76"/>
      <c r="E183" s="76"/>
      <c r="F183" s="76"/>
      <c r="G183" s="76"/>
      <c r="H183" s="76"/>
      <c r="I183" s="76"/>
      <c r="J183" s="76"/>
      <c r="K183" s="76"/>
      <c r="L183" s="76"/>
      <c r="M183" s="76"/>
      <c r="N183" s="76"/>
      <c r="O183" s="76"/>
      <c r="P183" s="76"/>
      <c r="Q183" s="76"/>
      <c r="R183" s="76"/>
      <c r="S183" s="76"/>
      <c r="T183" s="76"/>
      <c r="U183" s="76"/>
      <c r="V183" s="76"/>
      <c r="W183" s="76"/>
      <c r="X183" s="76"/>
      <c r="Y183" s="76"/>
      <c r="Z183" s="76"/>
    </row>
    <row r="184" ht="12.75" customHeight="1">
      <c r="A184" s="76"/>
      <c r="B184" s="76"/>
      <c r="C184" s="76"/>
      <c r="D184" s="76"/>
      <c r="E184" s="76"/>
      <c r="F184" s="76"/>
      <c r="G184" s="76"/>
      <c r="H184" s="76"/>
      <c r="I184" s="76"/>
      <c r="J184" s="76"/>
      <c r="K184" s="76"/>
      <c r="L184" s="76"/>
      <c r="M184" s="76"/>
      <c r="N184" s="76"/>
      <c r="O184" s="76"/>
      <c r="P184" s="76"/>
      <c r="Q184" s="76"/>
      <c r="R184" s="76"/>
      <c r="S184" s="76"/>
      <c r="T184" s="76"/>
      <c r="U184" s="76"/>
      <c r="V184" s="76"/>
      <c r="W184" s="76"/>
      <c r="X184" s="76"/>
      <c r="Y184" s="76"/>
      <c r="Z184" s="76"/>
    </row>
    <row r="185" ht="12.75" customHeight="1">
      <c r="A185" s="76"/>
      <c r="B185" s="76"/>
      <c r="C185" s="76"/>
      <c r="D185" s="76"/>
      <c r="E185" s="76"/>
      <c r="F185" s="76"/>
      <c r="G185" s="76"/>
      <c r="H185" s="76"/>
      <c r="I185" s="76"/>
      <c r="J185" s="76"/>
      <c r="K185" s="76"/>
      <c r="L185" s="76"/>
      <c r="M185" s="76"/>
      <c r="N185" s="76"/>
      <c r="O185" s="76"/>
      <c r="P185" s="76"/>
      <c r="Q185" s="76"/>
      <c r="R185" s="76"/>
      <c r="S185" s="76"/>
      <c r="T185" s="76"/>
      <c r="U185" s="76"/>
      <c r="V185" s="76"/>
      <c r="W185" s="76"/>
      <c r="X185" s="76"/>
      <c r="Y185" s="76"/>
      <c r="Z185" s="76"/>
    </row>
    <row r="186" ht="12.75" customHeight="1">
      <c r="A186" s="76"/>
      <c r="B186" s="76"/>
      <c r="C186" s="76"/>
      <c r="D186" s="76"/>
      <c r="E186" s="76"/>
      <c r="F186" s="76"/>
      <c r="G186" s="76"/>
      <c r="H186" s="76"/>
      <c r="I186" s="76"/>
      <c r="J186" s="76"/>
      <c r="K186" s="76"/>
      <c r="L186" s="76"/>
      <c r="M186" s="76"/>
      <c r="N186" s="76"/>
      <c r="O186" s="76"/>
      <c r="P186" s="76"/>
      <c r="Q186" s="76"/>
      <c r="R186" s="76"/>
      <c r="S186" s="76"/>
      <c r="T186" s="76"/>
      <c r="U186" s="76"/>
      <c r="V186" s="76"/>
      <c r="W186" s="76"/>
      <c r="X186" s="76"/>
      <c r="Y186" s="76"/>
      <c r="Z186" s="76"/>
    </row>
    <row r="187" ht="12.75" customHeight="1">
      <c r="A187" s="76"/>
      <c r="B187" s="76"/>
      <c r="C187" s="76"/>
      <c r="D187" s="76"/>
      <c r="E187" s="76"/>
      <c r="F187" s="76"/>
      <c r="G187" s="76"/>
      <c r="H187" s="76"/>
      <c r="I187" s="76"/>
      <c r="J187" s="76"/>
      <c r="K187" s="76"/>
      <c r="L187" s="76"/>
      <c r="M187" s="76"/>
      <c r="N187" s="76"/>
      <c r="O187" s="76"/>
      <c r="P187" s="76"/>
      <c r="Q187" s="76"/>
      <c r="R187" s="76"/>
      <c r="S187" s="76"/>
      <c r="T187" s="76"/>
      <c r="U187" s="76"/>
      <c r="V187" s="76"/>
      <c r="W187" s="76"/>
      <c r="X187" s="76"/>
      <c r="Y187" s="76"/>
      <c r="Z187" s="76"/>
    </row>
    <row r="188" ht="12.75" customHeight="1">
      <c r="A188" s="76"/>
      <c r="B188" s="76"/>
      <c r="C188" s="76"/>
      <c r="D188" s="76"/>
      <c r="E188" s="76"/>
      <c r="F188" s="76"/>
      <c r="G188" s="76"/>
      <c r="H188" s="76"/>
      <c r="I188" s="76"/>
      <c r="J188" s="76"/>
      <c r="K188" s="76"/>
      <c r="L188" s="76"/>
      <c r="M188" s="76"/>
      <c r="N188" s="76"/>
      <c r="O188" s="76"/>
      <c r="P188" s="76"/>
      <c r="Q188" s="76"/>
      <c r="R188" s="76"/>
      <c r="S188" s="76"/>
      <c r="T188" s="76"/>
      <c r="U188" s="76"/>
      <c r="V188" s="76"/>
      <c r="W188" s="76"/>
      <c r="X188" s="76"/>
      <c r="Y188" s="76"/>
      <c r="Z188" s="76"/>
    </row>
    <row r="189" ht="12.75" customHeight="1">
      <c r="A189" s="76"/>
      <c r="B189" s="76"/>
      <c r="C189" s="76"/>
      <c r="D189" s="76"/>
      <c r="E189" s="76"/>
      <c r="F189" s="76"/>
      <c r="G189" s="76"/>
      <c r="H189" s="76"/>
      <c r="I189" s="76"/>
      <c r="J189" s="76"/>
      <c r="K189" s="76"/>
      <c r="L189" s="76"/>
      <c r="M189" s="76"/>
      <c r="N189" s="76"/>
      <c r="O189" s="76"/>
      <c r="P189" s="76"/>
      <c r="Q189" s="76"/>
      <c r="R189" s="76"/>
      <c r="S189" s="76"/>
      <c r="T189" s="76"/>
      <c r="U189" s="76"/>
      <c r="V189" s="76"/>
      <c r="W189" s="76"/>
      <c r="X189" s="76"/>
      <c r="Y189" s="76"/>
      <c r="Z189" s="76"/>
    </row>
    <row r="190" ht="12.75" customHeight="1">
      <c r="A190" s="76"/>
      <c r="B190" s="76"/>
      <c r="C190" s="76"/>
      <c r="D190" s="76"/>
      <c r="E190" s="76"/>
      <c r="F190" s="76"/>
      <c r="G190" s="76"/>
      <c r="H190" s="76"/>
      <c r="I190" s="76"/>
      <c r="J190" s="76"/>
      <c r="K190" s="76"/>
      <c r="L190" s="76"/>
      <c r="M190" s="76"/>
      <c r="N190" s="76"/>
      <c r="O190" s="76"/>
      <c r="P190" s="76"/>
      <c r="Q190" s="76"/>
      <c r="R190" s="76"/>
      <c r="S190" s="76"/>
      <c r="T190" s="76"/>
      <c r="U190" s="76"/>
      <c r="V190" s="76"/>
      <c r="W190" s="76"/>
      <c r="X190" s="76"/>
      <c r="Y190" s="76"/>
      <c r="Z190" s="76"/>
    </row>
    <row r="191" ht="12.75" customHeight="1">
      <c r="A191" s="76"/>
      <c r="B191" s="76"/>
      <c r="C191" s="76"/>
      <c r="D191" s="76"/>
      <c r="E191" s="76"/>
      <c r="F191" s="76"/>
      <c r="G191" s="76"/>
      <c r="H191" s="76"/>
      <c r="I191" s="76"/>
      <c r="J191" s="76"/>
      <c r="K191" s="76"/>
      <c r="L191" s="76"/>
      <c r="M191" s="76"/>
      <c r="N191" s="76"/>
      <c r="O191" s="76"/>
      <c r="P191" s="76"/>
      <c r="Q191" s="76"/>
      <c r="R191" s="76"/>
      <c r="S191" s="76"/>
      <c r="T191" s="76"/>
      <c r="U191" s="76"/>
      <c r="V191" s="76"/>
      <c r="W191" s="76"/>
      <c r="X191" s="76"/>
      <c r="Y191" s="76"/>
      <c r="Z191" s="76"/>
    </row>
    <row r="192" ht="12.75" customHeight="1">
      <c r="A192" s="76"/>
      <c r="B192" s="76"/>
      <c r="C192" s="76"/>
      <c r="D192" s="76"/>
      <c r="E192" s="76"/>
      <c r="F192" s="76"/>
      <c r="G192" s="76"/>
      <c r="H192" s="76"/>
      <c r="I192" s="76"/>
      <c r="J192" s="76"/>
      <c r="K192" s="76"/>
      <c r="L192" s="76"/>
      <c r="M192" s="76"/>
      <c r="N192" s="76"/>
      <c r="O192" s="76"/>
      <c r="P192" s="76"/>
      <c r="Q192" s="76"/>
      <c r="R192" s="76"/>
      <c r="S192" s="76"/>
      <c r="T192" s="76"/>
      <c r="U192" s="76"/>
      <c r="V192" s="76"/>
      <c r="W192" s="76"/>
      <c r="X192" s="76"/>
      <c r="Y192" s="76"/>
      <c r="Z192" s="76"/>
    </row>
    <row r="193" ht="12.75" customHeight="1">
      <c r="A193" s="76"/>
      <c r="B193" s="76"/>
      <c r="C193" s="76"/>
      <c r="D193" s="76"/>
      <c r="E193" s="76"/>
      <c r="F193" s="76"/>
      <c r="G193" s="76"/>
      <c r="H193" s="76"/>
      <c r="I193" s="76"/>
      <c r="J193" s="76"/>
      <c r="K193" s="76"/>
      <c r="L193" s="76"/>
      <c r="M193" s="76"/>
      <c r="N193" s="76"/>
      <c r="O193" s="76"/>
      <c r="P193" s="76"/>
      <c r="Q193" s="76"/>
      <c r="R193" s="76"/>
      <c r="S193" s="76"/>
      <c r="T193" s="76"/>
      <c r="U193" s="76"/>
      <c r="V193" s="76"/>
      <c r="W193" s="76"/>
      <c r="X193" s="76"/>
      <c r="Y193" s="76"/>
      <c r="Z193" s="76"/>
    </row>
    <row r="194" ht="12.75" customHeight="1">
      <c r="A194" s="76"/>
      <c r="B194" s="76"/>
      <c r="C194" s="76"/>
      <c r="D194" s="76"/>
      <c r="E194" s="76"/>
      <c r="F194" s="76"/>
      <c r="G194" s="76"/>
      <c r="H194" s="76"/>
      <c r="I194" s="76"/>
      <c r="J194" s="76"/>
      <c r="K194" s="76"/>
      <c r="L194" s="76"/>
      <c r="M194" s="76"/>
      <c r="N194" s="76"/>
      <c r="O194" s="76"/>
      <c r="P194" s="76"/>
      <c r="Q194" s="76"/>
      <c r="R194" s="76"/>
      <c r="S194" s="76"/>
      <c r="T194" s="76"/>
      <c r="U194" s="76"/>
      <c r="V194" s="76"/>
      <c r="W194" s="76"/>
      <c r="X194" s="76"/>
      <c r="Y194" s="76"/>
      <c r="Z194" s="76"/>
    </row>
    <row r="195" ht="12.75" customHeight="1">
      <c r="A195" s="76"/>
      <c r="B195" s="76"/>
      <c r="C195" s="76"/>
      <c r="D195" s="76"/>
      <c r="E195" s="76"/>
      <c r="F195" s="76"/>
      <c r="G195" s="76"/>
      <c r="H195" s="76"/>
      <c r="I195" s="76"/>
      <c r="J195" s="76"/>
      <c r="K195" s="76"/>
      <c r="L195" s="76"/>
      <c r="M195" s="76"/>
      <c r="N195" s="76"/>
      <c r="O195" s="76"/>
      <c r="P195" s="76"/>
      <c r="Q195" s="76"/>
      <c r="R195" s="76"/>
      <c r="S195" s="76"/>
      <c r="T195" s="76"/>
      <c r="U195" s="76"/>
      <c r="V195" s="76"/>
      <c r="W195" s="76"/>
      <c r="X195" s="76"/>
      <c r="Y195" s="76"/>
      <c r="Z195" s="76"/>
    </row>
    <row r="196" ht="12.75" customHeight="1">
      <c r="A196" s="76"/>
      <c r="B196" s="76"/>
      <c r="C196" s="76"/>
      <c r="D196" s="76"/>
      <c r="E196" s="76"/>
      <c r="F196" s="76"/>
      <c r="G196" s="76"/>
      <c r="H196" s="76"/>
      <c r="I196" s="76"/>
      <c r="J196" s="76"/>
      <c r="K196" s="76"/>
      <c r="L196" s="76"/>
      <c r="M196" s="76"/>
      <c r="N196" s="76"/>
      <c r="O196" s="76"/>
      <c r="P196" s="76"/>
      <c r="Q196" s="76"/>
      <c r="R196" s="76"/>
      <c r="S196" s="76"/>
      <c r="T196" s="76"/>
      <c r="U196" s="76"/>
      <c r="V196" s="76"/>
      <c r="W196" s="76"/>
      <c r="X196" s="76"/>
      <c r="Y196" s="76"/>
      <c r="Z196" s="76"/>
    </row>
    <row r="197" ht="12.75" customHeight="1">
      <c r="A197" s="76"/>
      <c r="B197" s="76"/>
      <c r="C197" s="76"/>
      <c r="D197" s="76"/>
      <c r="E197" s="76"/>
      <c r="F197" s="76"/>
      <c r="G197" s="76"/>
      <c r="H197" s="76"/>
      <c r="I197" s="76"/>
      <c r="J197" s="76"/>
      <c r="K197" s="76"/>
      <c r="L197" s="76"/>
      <c r="M197" s="76"/>
      <c r="N197" s="76"/>
      <c r="O197" s="76"/>
      <c r="P197" s="76"/>
      <c r="Q197" s="76"/>
      <c r="R197" s="76"/>
      <c r="S197" s="76"/>
      <c r="T197" s="76"/>
      <c r="U197" s="76"/>
      <c r="V197" s="76"/>
      <c r="W197" s="76"/>
      <c r="X197" s="76"/>
      <c r="Y197" s="76"/>
      <c r="Z197" s="76"/>
    </row>
    <row r="198" ht="12.75" customHeight="1">
      <c r="A198" s="76"/>
      <c r="B198" s="76"/>
      <c r="C198" s="76"/>
      <c r="D198" s="76"/>
      <c r="E198" s="76"/>
      <c r="F198" s="76"/>
      <c r="G198" s="76"/>
      <c r="H198" s="76"/>
      <c r="I198" s="76"/>
      <c r="J198" s="76"/>
      <c r="K198" s="76"/>
      <c r="L198" s="76"/>
      <c r="M198" s="76"/>
      <c r="N198" s="76"/>
      <c r="O198" s="76"/>
      <c r="P198" s="76"/>
      <c r="Q198" s="76"/>
      <c r="R198" s="76"/>
      <c r="S198" s="76"/>
      <c r="T198" s="76"/>
      <c r="U198" s="76"/>
      <c r="V198" s="76"/>
      <c r="W198" s="76"/>
      <c r="X198" s="76"/>
      <c r="Y198" s="76"/>
      <c r="Z198" s="76"/>
    </row>
    <row r="199" ht="12.75" customHeight="1">
      <c r="A199" s="76"/>
      <c r="B199" s="76"/>
      <c r="C199" s="76"/>
      <c r="D199" s="76"/>
      <c r="E199" s="76"/>
      <c r="F199" s="76"/>
      <c r="G199" s="76"/>
      <c r="H199" s="76"/>
      <c r="I199" s="76"/>
      <c r="J199" s="76"/>
      <c r="K199" s="76"/>
      <c r="L199" s="76"/>
      <c r="M199" s="76"/>
      <c r="N199" s="76"/>
      <c r="O199" s="76"/>
      <c r="P199" s="76"/>
      <c r="Q199" s="76"/>
      <c r="R199" s="76"/>
      <c r="S199" s="76"/>
      <c r="T199" s="76"/>
      <c r="U199" s="76"/>
      <c r="V199" s="76"/>
      <c r="W199" s="76"/>
      <c r="X199" s="76"/>
      <c r="Y199" s="76"/>
      <c r="Z199" s="76"/>
    </row>
    <row r="200" ht="12.75" customHeight="1">
      <c r="A200" s="76"/>
      <c r="B200" s="76"/>
      <c r="C200" s="76"/>
      <c r="D200" s="76"/>
      <c r="E200" s="76"/>
      <c r="F200" s="76"/>
      <c r="G200" s="76"/>
      <c r="H200" s="76"/>
      <c r="I200" s="76"/>
      <c r="J200" s="76"/>
      <c r="K200" s="76"/>
      <c r="L200" s="76"/>
      <c r="M200" s="76"/>
      <c r="N200" s="76"/>
      <c r="O200" s="76"/>
      <c r="P200" s="76"/>
      <c r="Q200" s="76"/>
      <c r="R200" s="76"/>
      <c r="S200" s="76"/>
      <c r="T200" s="76"/>
      <c r="U200" s="76"/>
      <c r="V200" s="76"/>
      <c r="W200" s="76"/>
      <c r="X200" s="76"/>
      <c r="Y200" s="76"/>
      <c r="Z200" s="76"/>
    </row>
    <row r="201" ht="12.75" customHeight="1">
      <c r="A201" s="76"/>
      <c r="B201" s="76"/>
      <c r="C201" s="76"/>
      <c r="D201" s="76"/>
      <c r="E201" s="76"/>
      <c r="F201" s="76"/>
      <c r="G201" s="76"/>
      <c r="H201" s="76"/>
      <c r="I201" s="76"/>
      <c r="J201" s="76"/>
      <c r="K201" s="76"/>
      <c r="L201" s="76"/>
      <c r="M201" s="76"/>
      <c r="N201" s="76"/>
      <c r="O201" s="76"/>
      <c r="P201" s="76"/>
      <c r="Q201" s="76"/>
      <c r="R201" s="76"/>
      <c r="S201" s="76"/>
      <c r="T201" s="76"/>
      <c r="U201" s="76"/>
      <c r="V201" s="76"/>
      <c r="W201" s="76"/>
      <c r="X201" s="76"/>
      <c r="Y201" s="76"/>
      <c r="Z201" s="76"/>
    </row>
    <row r="202" ht="12.75" customHeight="1">
      <c r="A202" s="76"/>
      <c r="B202" s="76"/>
      <c r="C202" s="76"/>
      <c r="D202" s="76"/>
      <c r="E202" s="76"/>
      <c r="F202" s="76"/>
      <c r="G202" s="76"/>
      <c r="H202" s="76"/>
      <c r="I202" s="76"/>
      <c r="J202" s="76"/>
      <c r="K202" s="76"/>
      <c r="L202" s="76"/>
      <c r="M202" s="76"/>
      <c r="N202" s="76"/>
      <c r="O202" s="76"/>
      <c r="P202" s="76"/>
      <c r="Q202" s="76"/>
      <c r="R202" s="76"/>
      <c r="S202" s="76"/>
      <c r="T202" s="76"/>
      <c r="U202" s="76"/>
      <c r="V202" s="76"/>
      <c r="W202" s="76"/>
      <c r="X202" s="76"/>
      <c r="Y202" s="76"/>
      <c r="Z202" s="76"/>
    </row>
    <row r="203" ht="12.75" customHeight="1">
      <c r="A203" s="76"/>
      <c r="B203" s="76"/>
      <c r="C203" s="76"/>
      <c r="D203" s="76"/>
      <c r="E203" s="76"/>
      <c r="F203" s="76"/>
      <c r="G203" s="76"/>
      <c r="H203" s="76"/>
      <c r="I203" s="76"/>
      <c r="J203" s="76"/>
      <c r="K203" s="76"/>
      <c r="L203" s="76"/>
      <c r="M203" s="76"/>
      <c r="N203" s="76"/>
      <c r="O203" s="76"/>
      <c r="P203" s="76"/>
      <c r="Q203" s="76"/>
      <c r="R203" s="76"/>
      <c r="S203" s="76"/>
      <c r="T203" s="76"/>
      <c r="U203" s="76"/>
      <c r="V203" s="76"/>
      <c r="W203" s="76"/>
      <c r="X203" s="76"/>
      <c r="Y203" s="76"/>
      <c r="Z203" s="76"/>
    </row>
    <row r="204" ht="12.75" customHeight="1">
      <c r="A204" s="76"/>
      <c r="B204" s="76"/>
      <c r="C204" s="76"/>
      <c r="D204" s="76"/>
      <c r="E204" s="76"/>
      <c r="F204" s="76"/>
      <c r="G204" s="76"/>
      <c r="H204" s="76"/>
      <c r="I204" s="76"/>
      <c r="J204" s="76"/>
      <c r="K204" s="76"/>
      <c r="L204" s="76"/>
      <c r="M204" s="76"/>
      <c r="N204" s="76"/>
      <c r="O204" s="76"/>
      <c r="P204" s="76"/>
      <c r="Q204" s="76"/>
      <c r="R204" s="76"/>
      <c r="S204" s="76"/>
      <c r="T204" s="76"/>
      <c r="U204" s="76"/>
      <c r="V204" s="76"/>
      <c r="W204" s="76"/>
      <c r="X204" s="76"/>
      <c r="Y204" s="76"/>
      <c r="Z204" s="76"/>
    </row>
    <row r="205" ht="12.75" customHeight="1">
      <c r="A205" s="76"/>
      <c r="B205" s="76"/>
      <c r="C205" s="76"/>
      <c r="D205" s="76"/>
      <c r="E205" s="76"/>
      <c r="F205" s="76"/>
      <c r="G205" s="76"/>
      <c r="H205" s="76"/>
      <c r="I205" s="76"/>
      <c r="J205" s="76"/>
      <c r="K205" s="76"/>
      <c r="L205" s="76"/>
      <c r="M205" s="76"/>
      <c r="N205" s="76"/>
      <c r="O205" s="76"/>
      <c r="P205" s="76"/>
      <c r="Q205" s="76"/>
      <c r="R205" s="76"/>
      <c r="S205" s="76"/>
      <c r="T205" s="76"/>
      <c r="U205" s="76"/>
      <c r="V205" s="76"/>
      <c r="W205" s="76"/>
      <c r="X205" s="76"/>
      <c r="Y205" s="76"/>
      <c r="Z205" s="76"/>
    </row>
    <row r="206" ht="12.75" customHeight="1">
      <c r="A206" s="76"/>
      <c r="B206" s="76"/>
      <c r="C206" s="76"/>
      <c r="D206" s="76"/>
      <c r="E206" s="76"/>
      <c r="F206" s="76"/>
      <c r="G206" s="76"/>
      <c r="H206" s="76"/>
      <c r="I206" s="76"/>
      <c r="J206" s="76"/>
      <c r="K206" s="76"/>
      <c r="L206" s="76"/>
      <c r="M206" s="76"/>
      <c r="N206" s="76"/>
      <c r="O206" s="76"/>
      <c r="P206" s="76"/>
      <c r="Q206" s="76"/>
      <c r="R206" s="76"/>
      <c r="S206" s="76"/>
      <c r="T206" s="76"/>
      <c r="U206" s="76"/>
      <c r="V206" s="76"/>
      <c r="W206" s="76"/>
      <c r="X206" s="76"/>
      <c r="Y206" s="76"/>
      <c r="Z206" s="76"/>
    </row>
    <row r="207" ht="12.75" customHeight="1">
      <c r="A207" s="76"/>
      <c r="B207" s="76"/>
      <c r="C207" s="76"/>
      <c r="D207" s="76"/>
      <c r="E207" s="76"/>
      <c r="F207" s="76"/>
      <c r="G207" s="76"/>
      <c r="H207" s="76"/>
      <c r="I207" s="76"/>
      <c r="J207" s="76"/>
      <c r="K207" s="76"/>
      <c r="L207" s="76"/>
      <c r="M207" s="76"/>
      <c r="N207" s="76"/>
      <c r="O207" s="76"/>
      <c r="P207" s="76"/>
      <c r="Q207" s="76"/>
      <c r="R207" s="76"/>
      <c r="S207" s="76"/>
      <c r="T207" s="76"/>
      <c r="U207" s="76"/>
      <c r="V207" s="76"/>
      <c r="W207" s="76"/>
      <c r="X207" s="76"/>
      <c r="Y207" s="76"/>
      <c r="Z207" s="76"/>
    </row>
    <row r="208" ht="12.75" customHeight="1">
      <c r="A208" s="76"/>
      <c r="B208" s="76"/>
      <c r="C208" s="76"/>
      <c r="D208" s="76"/>
      <c r="E208" s="76"/>
      <c r="F208" s="76"/>
      <c r="G208" s="76"/>
      <c r="H208" s="76"/>
      <c r="I208" s="76"/>
      <c r="J208" s="76"/>
      <c r="K208" s="76"/>
      <c r="L208" s="76"/>
      <c r="M208" s="76"/>
      <c r="N208" s="76"/>
      <c r="O208" s="76"/>
      <c r="P208" s="76"/>
      <c r="Q208" s="76"/>
      <c r="R208" s="76"/>
      <c r="S208" s="76"/>
      <c r="T208" s="76"/>
      <c r="U208" s="76"/>
      <c r="V208" s="76"/>
      <c r="W208" s="76"/>
      <c r="X208" s="76"/>
      <c r="Y208" s="76"/>
      <c r="Z208" s="76"/>
    </row>
    <row r="209" ht="12.75" customHeight="1">
      <c r="A209" s="76"/>
      <c r="B209" s="76"/>
      <c r="C209" s="76"/>
      <c r="D209" s="76"/>
      <c r="E209" s="76"/>
      <c r="F209" s="76"/>
      <c r="G209" s="76"/>
      <c r="H209" s="76"/>
      <c r="I209" s="76"/>
      <c r="J209" s="76"/>
      <c r="K209" s="76"/>
      <c r="L209" s="76"/>
      <c r="M209" s="76"/>
      <c r="N209" s="76"/>
      <c r="O209" s="76"/>
      <c r="P209" s="76"/>
      <c r="Q209" s="76"/>
      <c r="R209" s="76"/>
      <c r="S209" s="76"/>
      <c r="T209" s="76"/>
      <c r="U209" s="76"/>
      <c r="V209" s="76"/>
      <c r="W209" s="76"/>
      <c r="X209" s="76"/>
      <c r="Y209" s="76"/>
      <c r="Z209" s="76"/>
    </row>
    <row r="210" ht="12.75" customHeight="1">
      <c r="A210" s="76"/>
      <c r="B210" s="76"/>
      <c r="C210" s="76"/>
      <c r="D210" s="76"/>
      <c r="E210" s="76"/>
      <c r="F210" s="76"/>
      <c r="G210" s="76"/>
      <c r="H210" s="76"/>
      <c r="I210" s="76"/>
      <c r="J210" s="76"/>
      <c r="K210" s="76"/>
      <c r="L210" s="76"/>
      <c r="M210" s="76"/>
      <c r="N210" s="76"/>
      <c r="O210" s="76"/>
      <c r="P210" s="76"/>
      <c r="Q210" s="76"/>
      <c r="R210" s="76"/>
      <c r="S210" s="76"/>
      <c r="T210" s="76"/>
      <c r="U210" s="76"/>
      <c r="V210" s="76"/>
      <c r="W210" s="76"/>
      <c r="X210" s="76"/>
      <c r="Y210" s="76"/>
      <c r="Z210" s="76"/>
    </row>
    <row r="211" ht="12.75" customHeight="1">
      <c r="A211" s="76"/>
      <c r="B211" s="76"/>
      <c r="C211" s="76"/>
      <c r="D211" s="76"/>
      <c r="E211" s="76"/>
      <c r="F211" s="76"/>
      <c r="G211" s="76"/>
      <c r="H211" s="76"/>
      <c r="I211" s="76"/>
      <c r="J211" s="76"/>
      <c r="K211" s="76"/>
      <c r="L211" s="76"/>
      <c r="M211" s="76"/>
      <c r="N211" s="76"/>
      <c r="O211" s="76"/>
      <c r="P211" s="76"/>
      <c r="Q211" s="76"/>
      <c r="R211" s="76"/>
      <c r="S211" s="76"/>
      <c r="T211" s="76"/>
      <c r="U211" s="76"/>
      <c r="V211" s="76"/>
      <c r="W211" s="76"/>
      <c r="X211" s="76"/>
      <c r="Y211" s="76"/>
      <c r="Z211" s="76"/>
    </row>
    <row r="212" ht="12.75" customHeight="1">
      <c r="A212" s="76"/>
      <c r="B212" s="76"/>
      <c r="C212" s="76"/>
      <c r="D212" s="76"/>
      <c r="E212" s="76"/>
      <c r="F212" s="76"/>
      <c r="G212" s="76"/>
      <c r="H212" s="76"/>
      <c r="I212" s="76"/>
      <c r="J212" s="76"/>
      <c r="K212" s="76"/>
      <c r="L212" s="76"/>
      <c r="M212" s="76"/>
      <c r="N212" s="76"/>
      <c r="O212" s="76"/>
      <c r="P212" s="76"/>
      <c r="Q212" s="76"/>
      <c r="R212" s="76"/>
      <c r="S212" s="76"/>
      <c r="T212" s="76"/>
      <c r="U212" s="76"/>
      <c r="V212" s="76"/>
      <c r="W212" s="76"/>
      <c r="X212" s="76"/>
      <c r="Y212" s="76"/>
      <c r="Z212" s="76"/>
    </row>
    <row r="213" ht="12.75" customHeight="1">
      <c r="A213" s="76"/>
      <c r="B213" s="76"/>
      <c r="C213" s="76"/>
      <c r="D213" s="76"/>
      <c r="E213" s="76"/>
      <c r="F213" s="76"/>
      <c r="G213" s="76"/>
      <c r="H213" s="76"/>
      <c r="I213" s="76"/>
      <c r="J213" s="76"/>
      <c r="K213" s="76"/>
      <c r="L213" s="76"/>
      <c r="M213" s="76"/>
      <c r="N213" s="76"/>
      <c r="O213" s="76"/>
      <c r="P213" s="76"/>
      <c r="Q213" s="76"/>
      <c r="R213" s="76"/>
      <c r="S213" s="76"/>
      <c r="T213" s="76"/>
      <c r="U213" s="76"/>
      <c r="V213" s="76"/>
      <c r="W213" s="76"/>
      <c r="X213" s="76"/>
      <c r="Y213" s="76"/>
      <c r="Z213" s="76"/>
    </row>
    <row r="214" ht="12.75" customHeight="1">
      <c r="A214" s="76"/>
      <c r="B214" s="76"/>
      <c r="C214" s="76"/>
      <c r="D214" s="76"/>
      <c r="E214" s="76"/>
      <c r="F214" s="76"/>
      <c r="G214" s="76"/>
      <c r="H214" s="76"/>
      <c r="I214" s="76"/>
      <c r="J214" s="76"/>
      <c r="K214" s="76"/>
      <c r="L214" s="76"/>
      <c r="M214" s="76"/>
      <c r="N214" s="76"/>
      <c r="O214" s="76"/>
      <c r="P214" s="76"/>
      <c r="Q214" s="76"/>
      <c r="R214" s="76"/>
      <c r="S214" s="76"/>
      <c r="T214" s="76"/>
      <c r="U214" s="76"/>
      <c r="V214" s="76"/>
      <c r="W214" s="76"/>
      <c r="X214" s="76"/>
      <c r="Y214" s="76"/>
      <c r="Z214" s="76"/>
    </row>
    <row r="215" ht="12.75" customHeight="1">
      <c r="A215" s="76"/>
      <c r="B215" s="76"/>
      <c r="C215" s="76"/>
      <c r="D215" s="76"/>
      <c r="E215" s="76"/>
      <c r="F215" s="76"/>
      <c r="G215" s="76"/>
      <c r="H215" s="76"/>
      <c r="I215" s="76"/>
      <c r="J215" s="76"/>
      <c r="K215" s="76"/>
      <c r="L215" s="76"/>
      <c r="M215" s="76"/>
      <c r="N215" s="76"/>
      <c r="O215" s="76"/>
      <c r="P215" s="76"/>
      <c r="Q215" s="76"/>
      <c r="R215" s="76"/>
      <c r="S215" s="76"/>
      <c r="T215" s="76"/>
      <c r="U215" s="76"/>
      <c r="V215" s="76"/>
      <c r="W215" s="76"/>
      <c r="X215" s="76"/>
      <c r="Y215" s="76"/>
      <c r="Z215" s="76"/>
    </row>
    <row r="216" ht="12.75" customHeight="1">
      <c r="A216" s="76"/>
      <c r="B216" s="76"/>
      <c r="C216" s="76"/>
      <c r="D216" s="76"/>
      <c r="E216" s="76"/>
      <c r="F216" s="76"/>
      <c r="G216" s="76"/>
      <c r="H216" s="76"/>
      <c r="I216" s="76"/>
      <c r="J216" s="76"/>
      <c r="K216" s="76"/>
      <c r="L216" s="76"/>
      <c r="M216" s="76"/>
      <c r="N216" s="76"/>
      <c r="O216" s="76"/>
      <c r="P216" s="76"/>
      <c r="Q216" s="76"/>
      <c r="R216" s="76"/>
      <c r="S216" s="76"/>
      <c r="T216" s="76"/>
      <c r="U216" s="76"/>
      <c r="V216" s="76"/>
      <c r="W216" s="76"/>
      <c r="X216" s="76"/>
      <c r="Y216" s="76"/>
      <c r="Z216" s="76"/>
    </row>
    <row r="217" ht="12.75" customHeight="1">
      <c r="A217" s="76"/>
      <c r="B217" s="76"/>
      <c r="C217" s="76"/>
      <c r="D217" s="76"/>
      <c r="E217" s="76"/>
      <c r="F217" s="76"/>
      <c r="G217" s="76"/>
      <c r="H217" s="76"/>
      <c r="I217" s="76"/>
      <c r="J217" s="76"/>
      <c r="K217" s="76"/>
      <c r="L217" s="76"/>
      <c r="M217" s="76"/>
      <c r="N217" s="76"/>
      <c r="O217" s="76"/>
      <c r="P217" s="76"/>
      <c r="Q217" s="76"/>
      <c r="R217" s="76"/>
      <c r="S217" s="76"/>
      <c r="T217" s="76"/>
      <c r="U217" s="76"/>
      <c r="V217" s="76"/>
      <c r="W217" s="76"/>
      <c r="X217" s="76"/>
      <c r="Y217" s="76"/>
      <c r="Z217" s="76"/>
    </row>
    <row r="218" ht="12.75" customHeight="1">
      <c r="A218" s="76"/>
      <c r="B218" s="76"/>
      <c r="C218" s="76"/>
      <c r="D218" s="76"/>
      <c r="E218" s="76"/>
      <c r="F218" s="76"/>
      <c r="G218" s="76"/>
      <c r="H218" s="76"/>
      <c r="I218" s="76"/>
      <c r="J218" s="76"/>
      <c r="K218" s="76"/>
      <c r="L218" s="76"/>
      <c r="M218" s="76"/>
      <c r="N218" s="76"/>
      <c r="O218" s="76"/>
      <c r="P218" s="76"/>
      <c r="Q218" s="76"/>
      <c r="R218" s="76"/>
      <c r="S218" s="76"/>
      <c r="T218" s="76"/>
      <c r="U218" s="76"/>
      <c r="V218" s="76"/>
      <c r="W218" s="76"/>
      <c r="X218" s="76"/>
      <c r="Y218" s="76"/>
      <c r="Z218" s="76"/>
    </row>
    <row r="219" ht="12.75" customHeight="1">
      <c r="A219" s="76"/>
      <c r="B219" s="76"/>
      <c r="C219" s="76"/>
      <c r="D219" s="76"/>
      <c r="E219" s="76"/>
      <c r="F219" s="76"/>
      <c r="G219" s="76"/>
      <c r="H219" s="76"/>
      <c r="I219" s="76"/>
      <c r="J219" s="76"/>
      <c r="K219" s="76"/>
      <c r="L219" s="76"/>
      <c r="M219" s="76"/>
      <c r="N219" s="76"/>
      <c r="O219" s="76"/>
      <c r="P219" s="76"/>
      <c r="Q219" s="76"/>
      <c r="R219" s="76"/>
      <c r="S219" s="76"/>
      <c r="T219" s="76"/>
      <c r="U219" s="76"/>
      <c r="V219" s="76"/>
      <c r="W219" s="76"/>
      <c r="X219" s="76"/>
      <c r="Y219" s="76"/>
      <c r="Z219" s="76"/>
    </row>
    <row r="220" ht="12.75" customHeight="1">
      <c r="A220" s="76"/>
      <c r="B220" s="76"/>
      <c r="C220" s="76"/>
      <c r="D220" s="76"/>
      <c r="E220" s="76"/>
      <c r="F220" s="76"/>
      <c r="G220" s="76"/>
      <c r="H220" s="76"/>
      <c r="I220" s="76"/>
      <c r="J220" s="76"/>
      <c r="K220" s="76"/>
      <c r="L220" s="76"/>
      <c r="M220" s="76"/>
      <c r="N220" s="76"/>
      <c r="O220" s="76"/>
      <c r="P220" s="76"/>
      <c r="Q220" s="76"/>
      <c r="R220" s="76"/>
      <c r="S220" s="76"/>
      <c r="T220" s="76"/>
      <c r="U220" s="76"/>
      <c r="V220" s="76"/>
      <c r="W220" s="76"/>
      <c r="X220" s="76"/>
      <c r="Y220" s="76"/>
      <c r="Z220" s="76"/>
    </row>
    <row r="221" ht="12.75" customHeight="1">
      <c r="A221" s="76"/>
      <c r="B221" s="76"/>
      <c r="C221" s="76"/>
      <c r="D221" s="76"/>
      <c r="E221" s="76"/>
      <c r="F221" s="76"/>
      <c r="G221" s="76"/>
      <c r="H221" s="76"/>
      <c r="I221" s="76"/>
      <c r="J221" s="76"/>
      <c r="K221" s="76"/>
      <c r="L221" s="76"/>
      <c r="M221" s="76"/>
      <c r="N221" s="76"/>
      <c r="O221" s="76"/>
      <c r="P221" s="76"/>
      <c r="Q221" s="76"/>
      <c r="R221" s="76"/>
      <c r="S221" s="76"/>
      <c r="T221" s="76"/>
      <c r="U221" s="76"/>
      <c r="V221" s="76"/>
      <c r="W221" s="76"/>
      <c r="X221" s="76"/>
      <c r="Y221" s="76"/>
      <c r="Z221" s="76"/>
    </row>
    <row r="222" ht="12.75" customHeight="1">
      <c r="A222" s="76"/>
      <c r="B222" s="76"/>
      <c r="C222" s="76"/>
      <c r="D222" s="76"/>
      <c r="E222" s="76"/>
      <c r="F222" s="76"/>
      <c r="G222" s="76"/>
      <c r="H222" s="76"/>
      <c r="I222" s="76"/>
      <c r="J222" s="76"/>
      <c r="K222" s="76"/>
      <c r="L222" s="76"/>
      <c r="M222" s="76"/>
      <c r="N222" s="76"/>
      <c r="O222" s="76"/>
      <c r="P222" s="76"/>
      <c r="Q222" s="76"/>
      <c r="R222" s="76"/>
      <c r="S222" s="76"/>
      <c r="T222" s="76"/>
      <c r="U222" s="76"/>
      <c r="V222" s="76"/>
      <c r="W222" s="76"/>
      <c r="X222" s="76"/>
      <c r="Y222" s="76"/>
      <c r="Z222" s="76"/>
    </row>
    <row r="223" ht="12.75" customHeight="1">
      <c r="A223" s="76"/>
      <c r="B223" s="76"/>
      <c r="C223" s="76"/>
      <c r="D223" s="76"/>
      <c r="E223" s="76"/>
      <c r="F223" s="76"/>
      <c r="G223" s="76"/>
      <c r="H223" s="76"/>
      <c r="I223" s="76"/>
      <c r="J223" s="76"/>
      <c r="K223" s="76"/>
      <c r="L223" s="76"/>
      <c r="M223" s="76"/>
      <c r="N223" s="76"/>
      <c r="O223" s="76"/>
      <c r="P223" s="76"/>
      <c r="Q223" s="76"/>
      <c r="R223" s="76"/>
      <c r="S223" s="76"/>
      <c r="T223" s="76"/>
      <c r="U223" s="76"/>
      <c r="V223" s="76"/>
      <c r="W223" s="76"/>
      <c r="X223" s="76"/>
      <c r="Y223" s="76"/>
      <c r="Z223" s="76"/>
    </row>
    <row r="224" ht="12.75" customHeight="1">
      <c r="A224" s="76"/>
      <c r="B224" s="76"/>
      <c r="C224" s="76"/>
      <c r="D224" s="76"/>
      <c r="E224" s="76"/>
      <c r="F224" s="76"/>
      <c r="G224" s="76"/>
      <c r="H224" s="76"/>
      <c r="I224" s="76"/>
      <c r="J224" s="76"/>
      <c r="K224" s="76"/>
      <c r="L224" s="76"/>
      <c r="M224" s="76"/>
      <c r="N224" s="76"/>
      <c r="O224" s="76"/>
      <c r="P224" s="76"/>
      <c r="Q224" s="76"/>
      <c r="R224" s="76"/>
      <c r="S224" s="76"/>
      <c r="T224" s="76"/>
      <c r="U224" s="76"/>
      <c r="V224" s="76"/>
      <c r="W224" s="76"/>
      <c r="X224" s="76"/>
      <c r="Y224" s="76"/>
      <c r="Z224" s="76"/>
    </row>
    <row r="225" ht="12.75" customHeight="1">
      <c r="A225" s="76"/>
      <c r="B225" s="76"/>
      <c r="C225" s="76"/>
      <c r="D225" s="76"/>
      <c r="E225" s="76"/>
      <c r="F225" s="76"/>
      <c r="G225" s="76"/>
      <c r="H225" s="76"/>
      <c r="I225" s="76"/>
      <c r="J225" s="76"/>
      <c r="K225" s="76"/>
      <c r="L225" s="76"/>
      <c r="M225" s="76"/>
      <c r="N225" s="76"/>
      <c r="O225" s="76"/>
      <c r="P225" s="76"/>
      <c r="Q225" s="76"/>
      <c r="R225" s="76"/>
      <c r="S225" s="76"/>
      <c r="T225" s="76"/>
      <c r="U225" s="76"/>
      <c r="V225" s="76"/>
      <c r="W225" s="76"/>
      <c r="X225" s="76"/>
      <c r="Y225" s="76"/>
      <c r="Z225" s="76"/>
    </row>
    <row r="226" ht="12.75" customHeight="1">
      <c r="A226" s="76"/>
      <c r="B226" s="76"/>
      <c r="C226" s="76"/>
      <c r="D226" s="76"/>
      <c r="E226" s="76"/>
      <c r="F226" s="76"/>
      <c r="G226" s="76"/>
      <c r="H226" s="76"/>
      <c r="I226" s="76"/>
      <c r="J226" s="76"/>
      <c r="K226" s="76"/>
      <c r="L226" s="76"/>
      <c r="M226" s="76"/>
      <c r="N226" s="76"/>
      <c r="O226" s="76"/>
      <c r="P226" s="76"/>
      <c r="Q226" s="76"/>
      <c r="R226" s="76"/>
      <c r="S226" s="76"/>
      <c r="T226" s="76"/>
      <c r="U226" s="76"/>
      <c r="V226" s="76"/>
      <c r="W226" s="76"/>
      <c r="X226" s="76"/>
      <c r="Y226" s="76"/>
      <c r="Z226" s="76"/>
    </row>
    <row r="227" ht="12.75" customHeight="1">
      <c r="A227" s="76"/>
      <c r="B227" s="76"/>
      <c r="C227" s="76"/>
      <c r="D227" s="76"/>
      <c r="E227" s="76"/>
      <c r="F227" s="76"/>
      <c r="G227" s="76"/>
      <c r="H227" s="76"/>
      <c r="I227" s="76"/>
      <c r="J227" s="76"/>
      <c r="K227" s="76"/>
      <c r="L227" s="76"/>
      <c r="M227" s="76"/>
      <c r="N227" s="76"/>
      <c r="O227" s="76"/>
      <c r="P227" s="76"/>
      <c r="Q227" s="76"/>
      <c r="R227" s="76"/>
      <c r="S227" s="76"/>
      <c r="T227" s="76"/>
      <c r="U227" s="76"/>
      <c r="V227" s="76"/>
      <c r="W227" s="76"/>
      <c r="X227" s="76"/>
      <c r="Y227" s="76"/>
      <c r="Z227" s="76"/>
    </row>
    <row r="228" ht="12.75" customHeight="1">
      <c r="A228" s="76"/>
      <c r="B228" s="76"/>
      <c r="C228" s="76"/>
      <c r="D228" s="76"/>
      <c r="E228" s="76"/>
      <c r="F228" s="76"/>
      <c r="G228" s="76"/>
      <c r="H228" s="76"/>
      <c r="I228" s="76"/>
      <c r="J228" s="76"/>
      <c r="K228" s="76"/>
      <c r="L228" s="76"/>
      <c r="M228" s="76"/>
      <c r="N228" s="76"/>
      <c r="O228" s="76"/>
      <c r="P228" s="76"/>
      <c r="Q228" s="76"/>
      <c r="R228" s="76"/>
      <c r="S228" s="76"/>
      <c r="T228" s="76"/>
      <c r="U228" s="76"/>
      <c r="V228" s="76"/>
      <c r="W228" s="76"/>
      <c r="X228" s="76"/>
      <c r="Y228" s="76"/>
      <c r="Z228" s="76"/>
    </row>
    <row r="229" ht="12.75" customHeight="1">
      <c r="A229" s="76"/>
      <c r="B229" s="76"/>
      <c r="C229" s="76"/>
      <c r="D229" s="76"/>
      <c r="E229" s="76"/>
      <c r="F229" s="76"/>
      <c r="G229" s="76"/>
      <c r="H229" s="76"/>
      <c r="I229" s="76"/>
      <c r="J229" s="76"/>
      <c r="K229" s="76"/>
      <c r="L229" s="76"/>
      <c r="M229" s="76"/>
      <c r="N229" s="76"/>
      <c r="O229" s="76"/>
      <c r="P229" s="76"/>
      <c r="Q229" s="76"/>
      <c r="R229" s="76"/>
      <c r="S229" s="76"/>
      <c r="T229" s="76"/>
      <c r="U229" s="76"/>
      <c r="V229" s="76"/>
      <c r="W229" s="76"/>
      <c r="X229" s="76"/>
      <c r="Y229" s="76"/>
      <c r="Z229" s="76"/>
    </row>
    <row r="230" ht="12.75" customHeight="1">
      <c r="A230" s="76"/>
      <c r="B230" s="76"/>
      <c r="C230" s="76"/>
      <c r="D230" s="76"/>
      <c r="E230" s="76"/>
      <c r="F230" s="76"/>
      <c r="G230" s="76"/>
      <c r="H230" s="76"/>
      <c r="I230" s="76"/>
      <c r="J230" s="76"/>
      <c r="K230" s="76"/>
      <c r="L230" s="76"/>
      <c r="M230" s="76"/>
      <c r="N230" s="76"/>
      <c r="O230" s="76"/>
      <c r="P230" s="76"/>
      <c r="Q230" s="76"/>
      <c r="R230" s="76"/>
      <c r="S230" s="76"/>
      <c r="T230" s="76"/>
      <c r="U230" s="76"/>
      <c r="V230" s="76"/>
      <c r="W230" s="76"/>
      <c r="X230" s="76"/>
      <c r="Y230" s="76"/>
      <c r="Z230" s="76"/>
    </row>
    <row r="231" ht="12.75" customHeight="1">
      <c r="A231" s="76"/>
      <c r="B231" s="76"/>
      <c r="C231" s="76"/>
      <c r="D231" s="76"/>
      <c r="E231" s="76"/>
      <c r="F231" s="76"/>
      <c r="G231" s="76"/>
      <c r="H231" s="76"/>
      <c r="I231" s="76"/>
      <c r="J231" s="76"/>
      <c r="K231" s="76"/>
      <c r="L231" s="76"/>
      <c r="M231" s="76"/>
      <c r="N231" s="76"/>
      <c r="O231" s="76"/>
      <c r="P231" s="76"/>
      <c r="Q231" s="76"/>
      <c r="R231" s="76"/>
      <c r="S231" s="76"/>
      <c r="T231" s="76"/>
      <c r="U231" s="76"/>
      <c r="V231" s="76"/>
      <c r="W231" s="76"/>
      <c r="X231" s="76"/>
      <c r="Y231" s="76"/>
      <c r="Z231" s="76"/>
    </row>
    <row r="232" ht="12.75" customHeight="1">
      <c r="A232" s="76"/>
      <c r="B232" s="76"/>
      <c r="C232" s="76"/>
      <c r="D232" s="76"/>
      <c r="E232" s="76"/>
      <c r="F232" s="76"/>
      <c r="G232" s="76"/>
      <c r="H232" s="76"/>
      <c r="I232" s="76"/>
      <c r="J232" s="76"/>
      <c r="K232" s="76"/>
      <c r="L232" s="76"/>
      <c r="M232" s="76"/>
      <c r="N232" s="76"/>
      <c r="O232" s="76"/>
      <c r="P232" s="76"/>
      <c r="Q232" s="76"/>
      <c r="R232" s="76"/>
      <c r="S232" s="76"/>
      <c r="T232" s="76"/>
      <c r="U232" s="76"/>
      <c r="V232" s="76"/>
      <c r="W232" s="76"/>
      <c r="X232" s="76"/>
      <c r="Y232" s="76"/>
      <c r="Z232" s="76"/>
    </row>
    <row r="233" ht="12.75" customHeight="1">
      <c r="A233" s="76"/>
      <c r="B233" s="76"/>
      <c r="C233" s="76"/>
      <c r="D233" s="76"/>
      <c r="E233" s="76"/>
      <c r="F233" s="76"/>
      <c r="G233" s="76"/>
      <c r="H233" s="76"/>
      <c r="I233" s="76"/>
      <c r="J233" s="76"/>
      <c r="K233" s="76"/>
      <c r="L233" s="76"/>
      <c r="M233" s="76"/>
      <c r="N233" s="76"/>
      <c r="O233" s="76"/>
      <c r="P233" s="76"/>
      <c r="Q233" s="76"/>
      <c r="R233" s="76"/>
      <c r="S233" s="76"/>
      <c r="T233" s="76"/>
      <c r="U233" s="76"/>
      <c r="V233" s="76"/>
      <c r="W233" s="76"/>
      <c r="X233" s="76"/>
      <c r="Y233" s="76"/>
      <c r="Z233" s="76"/>
    </row>
    <row r="234" ht="12.75" customHeight="1">
      <c r="A234" s="76"/>
      <c r="B234" s="76"/>
      <c r="C234" s="76"/>
      <c r="D234" s="76"/>
      <c r="E234" s="76"/>
      <c r="F234" s="76"/>
      <c r="G234" s="76"/>
      <c r="H234" s="76"/>
      <c r="I234" s="76"/>
      <c r="J234" s="76"/>
      <c r="K234" s="76"/>
      <c r="L234" s="76"/>
      <c r="M234" s="76"/>
      <c r="N234" s="76"/>
      <c r="O234" s="76"/>
      <c r="P234" s="76"/>
      <c r="Q234" s="76"/>
      <c r="R234" s="76"/>
      <c r="S234" s="76"/>
      <c r="T234" s="76"/>
      <c r="U234" s="76"/>
      <c r="V234" s="76"/>
      <c r="W234" s="76"/>
      <c r="X234" s="76"/>
      <c r="Y234" s="76"/>
      <c r="Z234" s="76"/>
    </row>
    <row r="235" ht="12.75" customHeight="1">
      <c r="A235" s="76"/>
      <c r="B235" s="76"/>
      <c r="C235" s="76"/>
      <c r="D235" s="76"/>
      <c r="E235" s="76"/>
      <c r="F235" s="76"/>
      <c r="G235" s="76"/>
      <c r="H235" s="76"/>
      <c r="I235" s="76"/>
      <c r="J235" s="76"/>
      <c r="K235" s="76"/>
      <c r="L235" s="76"/>
      <c r="M235" s="76"/>
      <c r="N235" s="76"/>
      <c r="O235" s="76"/>
      <c r="P235" s="76"/>
      <c r="Q235" s="76"/>
      <c r="R235" s="76"/>
      <c r="S235" s="76"/>
      <c r="T235" s="76"/>
      <c r="U235" s="76"/>
      <c r="V235" s="76"/>
      <c r="W235" s="76"/>
      <c r="X235" s="76"/>
      <c r="Y235" s="76"/>
      <c r="Z235" s="76"/>
    </row>
    <row r="236" ht="12.75" customHeight="1">
      <c r="A236" s="76"/>
      <c r="B236" s="76"/>
      <c r="C236" s="76"/>
      <c r="D236" s="76"/>
      <c r="E236" s="76"/>
      <c r="F236" s="76"/>
      <c r="G236" s="76"/>
      <c r="H236" s="76"/>
      <c r="I236" s="76"/>
      <c r="J236" s="76"/>
      <c r="K236" s="76"/>
      <c r="L236" s="76"/>
      <c r="M236" s="76"/>
      <c r="N236" s="76"/>
      <c r="O236" s="76"/>
      <c r="P236" s="76"/>
      <c r="Q236" s="76"/>
      <c r="R236" s="76"/>
      <c r="S236" s="76"/>
      <c r="T236" s="76"/>
      <c r="U236" s="76"/>
      <c r="V236" s="76"/>
      <c r="W236" s="76"/>
      <c r="X236" s="76"/>
      <c r="Y236" s="76"/>
      <c r="Z236" s="76"/>
    </row>
    <row r="237" ht="12.75" customHeight="1">
      <c r="A237" s="76"/>
      <c r="B237" s="76"/>
      <c r="C237" s="76"/>
      <c r="D237" s="76"/>
      <c r="E237" s="76"/>
      <c r="F237" s="76"/>
      <c r="G237" s="76"/>
      <c r="H237" s="76"/>
      <c r="I237" s="76"/>
      <c r="J237" s="76"/>
      <c r="K237" s="76"/>
      <c r="L237" s="76"/>
      <c r="M237" s="76"/>
      <c r="N237" s="76"/>
      <c r="O237" s="76"/>
      <c r="P237" s="76"/>
      <c r="Q237" s="76"/>
      <c r="R237" s="76"/>
      <c r="S237" s="76"/>
      <c r="T237" s="76"/>
      <c r="U237" s="76"/>
      <c r="V237" s="76"/>
      <c r="W237" s="76"/>
      <c r="X237" s="76"/>
      <c r="Y237" s="76"/>
      <c r="Z237" s="76"/>
    </row>
    <row r="238" ht="12.75" customHeight="1">
      <c r="A238" s="76"/>
      <c r="B238" s="76"/>
      <c r="C238" s="76"/>
      <c r="D238" s="76"/>
      <c r="E238" s="76"/>
      <c r="F238" s="76"/>
      <c r="G238" s="76"/>
      <c r="H238" s="76"/>
      <c r="I238" s="76"/>
      <c r="J238" s="76"/>
      <c r="K238" s="76"/>
      <c r="L238" s="76"/>
      <c r="M238" s="76"/>
      <c r="N238" s="76"/>
      <c r="O238" s="76"/>
      <c r="P238" s="76"/>
      <c r="Q238" s="76"/>
      <c r="R238" s="76"/>
      <c r="S238" s="76"/>
      <c r="T238" s="76"/>
      <c r="U238" s="76"/>
      <c r="V238" s="76"/>
      <c r="W238" s="76"/>
      <c r="X238" s="76"/>
      <c r="Y238" s="76"/>
      <c r="Z238" s="76"/>
    </row>
    <row r="239" ht="12.75" customHeight="1">
      <c r="A239" s="76"/>
      <c r="B239" s="76"/>
      <c r="C239" s="76"/>
      <c r="D239" s="76"/>
      <c r="E239" s="76"/>
      <c r="F239" s="76"/>
      <c r="G239" s="76"/>
      <c r="H239" s="76"/>
      <c r="I239" s="76"/>
      <c r="J239" s="76"/>
      <c r="K239" s="76"/>
      <c r="L239" s="76"/>
      <c r="M239" s="76"/>
      <c r="N239" s="76"/>
      <c r="O239" s="76"/>
      <c r="P239" s="76"/>
      <c r="Q239" s="76"/>
      <c r="R239" s="76"/>
      <c r="S239" s="76"/>
      <c r="T239" s="76"/>
      <c r="U239" s="76"/>
      <c r="V239" s="76"/>
      <c r="W239" s="76"/>
      <c r="X239" s="76"/>
      <c r="Y239" s="76"/>
      <c r="Z239" s="76"/>
    </row>
    <row r="240" ht="12.75" customHeight="1">
      <c r="A240" s="76"/>
      <c r="B240" s="76"/>
      <c r="C240" s="76"/>
      <c r="D240" s="76"/>
      <c r="E240" s="76"/>
      <c r="F240" s="76"/>
      <c r="G240" s="76"/>
      <c r="H240" s="76"/>
      <c r="I240" s="76"/>
      <c r="J240" s="76"/>
      <c r="K240" s="76"/>
      <c r="L240" s="76"/>
      <c r="M240" s="76"/>
      <c r="N240" s="76"/>
      <c r="O240" s="76"/>
      <c r="P240" s="76"/>
      <c r="Q240" s="76"/>
      <c r="R240" s="76"/>
      <c r="S240" s="76"/>
      <c r="T240" s="76"/>
      <c r="U240" s="76"/>
      <c r="V240" s="76"/>
      <c r="W240" s="76"/>
      <c r="X240" s="76"/>
      <c r="Y240" s="76"/>
      <c r="Z240" s="76"/>
    </row>
    <row r="241" ht="12.75" customHeight="1">
      <c r="A241" s="76"/>
      <c r="B241" s="76"/>
      <c r="C241" s="76"/>
      <c r="D241" s="76"/>
      <c r="E241" s="76"/>
      <c r="F241" s="76"/>
      <c r="G241" s="76"/>
      <c r="H241" s="76"/>
      <c r="I241" s="76"/>
      <c r="J241" s="76"/>
      <c r="K241" s="76"/>
      <c r="L241" s="76"/>
      <c r="M241" s="76"/>
      <c r="N241" s="76"/>
      <c r="O241" s="76"/>
      <c r="P241" s="76"/>
      <c r="Q241" s="76"/>
      <c r="R241" s="76"/>
      <c r="S241" s="76"/>
      <c r="T241" s="76"/>
      <c r="U241" s="76"/>
      <c r="V241" s="76"/>
      <c r="W241" s="76"/>
      <c r="X241" s="76"/>
      <c r="Y241" s="76"/>
      <c r="Z241" s="76"/>
    </row>
    <row r="242" ht="12.75" customHeight="1">
      <c r="A242" s="76"/>
      <c r="B242" s="76"/>
      <c r="C242" s="76"/>
      <c r="D242" s="76"/>
      <c r="E242" s="76"/>
      <c r="F242" s="76"/>
      <c r="G242" s="76"/>
      <c r="H242" s="76"/>
      <c r="I242" s="76"/>
      <c r="J242" s="76"/>
      <c r="K242" s="76"/>
      <c r="L242" s="76"/>
      <c r="M242" s="76"/>
      <c r="N242" s="76"/>
      <c r="O242" s="76"/>
      <c r="P242" s="76"/>
      <c r="Q242" s="76"/>
      <c r="R242" s="76"/>
      <c r="S242" s="76"/>
      <c r="T242" s="76"/>
      <c r="U242" s="76"/>
      <c r="V242" s="76"/>
      <c r="W242" s="76"/>
      <c r="X242" s="76"/>
      <c r="Y242" s="76"/>
      <c r="Z242" s="76"/>
    </row>
    <row r="243" ht="12.75" customHeight="1">
      <c r="A243" s="76"/>
      <c r="B243" s="76"/>
      <c r="C243" s="76"/>
      <c r="D243" s="76"/>
      <c r="E243" s="76"/>
      <c r="F243" s="76"/>
      <c r="G243" s="76"/>
      <c r="H243" s="76"/>
      <c r="I243" s="76"/>
      <c r="J243" s="76"/>
      <c r="K243" s="76"/>
      <c r="L243" s="76"/>
      <c r="M243" s="76"/>
      <c r="N243" s="76"/>
      <c r="O243" s="76"/>
      <c r="P243" s="76"/>
      <c r="Q243" s="76"/>
      <c r="R243" s="76"/>
      <c r="S243" s="76"/>
      <c r="T243" s="76"/>
      <c r="U243" s="76"/>
      <c r="V243" s="76"/>
      <c r="W243" s="76"/>
      <c r="X243" s="76"/>
      <c r="Y243" s="76"/>
      <c r="Z243" s="76"/>
    </row>
    <row r="244" ht="12.75" customHeight="1">
      <c r="A244" s="76"/>
      <c r="B244" s="76"/>
      <c r="C244" s="76"/>
      <c r="D244" s="76"/>
      <c r="E244" s="76"/>
      <c r="F244" s="76"/>
      <c r="G244" s="76"/>
      <c r="H244" s="76"/>
      <c r="I244" s="76"/>
      <c r="J244" s="76"/>
      <c r="K244" s="76"/>
      <c r="L244" s="76"/>
      <c r="M244" s="76"/>
      <c r="N244" s="76"/>
      <c r="O244" s="76"/>
      <c r="P244" s="76"/>
      <c r="Q244" s="76"/>
      <c r="R244" s="76"/>
      <c r="S244" s="76"/>
      <c r="T244" s="76"/>
      <c r="U244" s="76"/>
      <c r="V244" s="76"/>
      <c r="W244" s="76"/>
      <c r="X244" s="76"/>
      <c r="Y244" s="76"/>
      <c r="Z244" s="76"/>
    </row>
    <row r="245" ht="12.75" customHeight="1">
      <c r="A245" s="76"/>
      <c r="B245" s="76"/>
      <c r="C245" s="76"/>
      <c r="D245" s="76"/>
      <c r="E245" s="76"/>
      <c r="F245" s="76"/>
      <c r="G245" s="76"/>
      <c r="H245" s="76"/>
      <c r="I245" s="76"/>
      <c r="J245" s="76"/>
      <c r="K245" s="76"/>
      <c r="L245" s="76"/>
      <c r="M245" s="76"/>
      <c r="N245" s="76"/>
      <c r="O245" s="76"/>
      <c r="P245" s="76"/>
      <c r="Q245" s="76"/>
      <c r="R245" s="76"/>
      <c r="S245" s="76"/>
      <c r="T245" s="76"/>
      <c r="U245" s="76"/>
      <c r="V245" s="76"/>
      <c r="W245" s="76"/>
      <c r="X245" s="76"/>
      <c r="Y245" s="76"/>
      <c r="Z245" s="76"/>
    </row>
    <row r="246" ht="12.75" customHeight="1">
      <c r="A246" s="76"/>
      <c r="B246" s="76"/>
      <c r="C246" s="76"/>
      <c r="D246" s="76"/>
      <c r="E246" s="76"/>
      <c r="F246" s="76"/>
      <c r="G246" s="76"/>
      <c r="H246" s="76"/>
      <c r="I246" s="76"/>
      <c r="J246" s="76"/>
      <c r="K246" s="76"/>
      <c r="L246" s="76"/>
      <c r="M246" s="76"/>
      <c r="N246" s="76"/>
      <c r="O246" s="76"/>
      <c r="P246" s="76"/>
      <c r="Q246" s="76"/>
      <c r="R246" s="76"/>
      <c r="S246" s="76"/>
      <c r="T246" s="76"/>
      <c r="U246" s="76"/>
      <c r="V246" s="76"/>
      <c r="W246" s="76"/>
      <c r="X246" s="76"/>
      <c r="Y246" s="76"/>
      <c r="Z246" s="76"/>
    </row>
    <row r="247" ht="12.75" customHeight="1">
      <c r="A247" s="76"/>
      <c r="B247" s="76"/>
      <c r="C247" s="76"/>
      <c r="D247" s="76"/>
      <c r="E247" s="76"/>
      <c r="F247" s="76"/>
      <c r="G247" s="76"/>
      <c r="H247" s="76"/>
      <c r="I247" s="76"/>
      <c r="J247" s="76"/>
      <c r="K247" s="76"/>
      <c r="L247" s="76"/>
      <c r="M247" s="76"/>
      <c r="N247" s="76"/>
      <c r="O247" s="76"/>
      <c r="P247" s="76"/>
      <c r="Q247" s="76"/>
      <c r="R247" s="76"/>
      <c r="S247" s="76"/>
      <c r="T247" s="76"/>
      <c r="U247" s="76"/>
      <c r="V247" s="76"/>
      <c r="W247" s="76"/>
      <c r="X247" s="76"/>
      <c r="Y247" s="76"/>
      <c r="Z247" s="76"/>
    </row>
    <row r="248" ht="12.75" customHeight="1">
      <c r="A248" s="76"/>
      <c r="B248" s="76"/>
      <c r="C248" s="76"/>
      <c r="D248" s="76"/>
      <c r="E248" s="76"/>
      <c r="F248" s="76"/>
      <c r="G248" s="76"/>
      <c r="H248" s="76"/>
      <c r="I248" s="76"/>
      <c r="J248" s="76"/>
      <c r="K248" s="76"/>
      <c r="L248" s="76"/>
      <c r="M248" s="76"/>
      <c r="N248" s="76"/>
      <c r="O248" s="76"/>
      <c r="P248" s="76"/>
      <c r="Q248" s="76"/>
      <c r="R248" s="76"/>
      <c r="S248" s="76"/>
      <c r="T248" s="76"/>
      <c r="U248" s="76"/>
      <c r="V248" s="76"/>
      <c r="W248" s="76"/>
      <c r="X248" s="76"/>
      <c r="Y248" s="76"/>
      <c r="Z248" s="76"/>
    </row>
    <row r="249" ht="12.75" customHeight="1">
      <c r="A249" s="76"/>
      <c r="B249" s="76"/>
      <c r="C249" s="76"/>
      <c r="D249" s="76"/>
      <c r="E249" s="76"/>
      <c r="F249" s="76"/>
      <c r="G249" s="76"/>
      <c r="H249" s="76"/>
      <c r="I249" s="76"/>
      <c r="J249" s="76"/>
      <c r="K249" s="76"/>
      <c r="L249" s="76"/>
      <c r="M249" s="76"/>
      <c r="N249" s="76"/>
      <c r="O249" s="76"/>
      <c r="P249" s="76"/>
      <c r="Q249" s="76"/>
      <c r="R249" s="76"/>
      <c r="S249" s="76"/>
      <c r="T249" s="76"/>
      <c r="U249" s="76"/>
      <c r="V249" s="76"/>
      <c r="W249" s="76"/>
      <c r="X249" s="76"/>
      <c r="Y249" s="76"/>
      <c r="Z249" s="76"/>
    </row>
    <row r="250" ht="12.75" customHeight="1">
      <c r="A250" s="76"/>
      <c r="B250" s="76"/>
      <c r="C250" s="76"/>
      <c r="D250" s="76"/>
      <c r="E250" s="76"/>
      <c r="F250" s="76"/>
      <c r="G250" s="76"/>
      <c r="H250" s="76"/>
      <c r="I250" s="76"/>
      <c r="J250" s="76"/>
      <c r="K250" s="76"/>
      <c r="L250" s="76"/>
      <c r="M250" s="76"/>
      <c r="N250" s="76"/>
      <c r="O250" s="76"/>
      <c r="P250" s="76"/>
      <c r="Q250" s="76"/>
      <c r="R250" s="76"/>
      <c r="S250" s="76"/>
      <c r="T250" s="76"/>
      <c r="U250" s="76"/>
      <c r="V250" s="76"/>
      <c r="W250" s="76"/>
      <c r="X250" s="76"/>
      <c r="Y250" s="76"/>
      <c r="Z250" s="76"/>
    </row>
    <row r="251" ht="12.75" customHeight="1">
      <c r="A251" s="76"/>
      <c r="B251" s="76"/>
      <c r="C251" s="76"/>
      <c r="D251" s="76"/>
      <c r="E251" s="76"/>
      <c r="F251" s="76"/>
      <c r="G251" s="76"/>
      <c r="H251" s="76"/>
      <c r="I251" s="76"/>
      <c r="J251" s="76"/>
      <c r="K251" s="76"/>
      <c r="L251" s="76"/>
      <c r="M251" s="76"/>
      <c r="N251" s="76"/>
      <c r="O251" s="76"/>
      <c r="P251" s="76"/>
      <c r="Q251" s="76"/>
      <c r="R251" s="76"/>
      <c r="S251" s="76"/>
      <c r="T251" s="76"/>
      <c r="U251" s="76"/>
      <c r="V251" s="76"/>
      <c r="W251" s="76"/>
      <c r="X251" s="76"/>
      <c r="Y251" s="76"/>
      <c r="Z251" s="76"/>
    </row>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4">
    <mergeCell ref="S2:T2"/>
    <mergeCell ref="U2:V2"/>
    <mergeCell ref="A1:X1"/>
    <mergeCell ref="C2:D2"/>
    <mergeCell ref="E2:F2"/>
    <mergeCell ref="G2:H2"/>
    <mergeCell ref="I2:J2"/>
    <mergeCell ref="K2:L2"/>
    <mergeCell ref="M2:N2"/>
    <mergeCell ref="W2:X2"/>
    <mergeCell ref="K47:K51"/>
    <mergeCell ref="M47:M51"/>
    <mergeCell ref="O47:O51"/>
    <mergeCell ref="Q47:Q51"/>
    <mergeCell ref="S47:S51"/>
    <mergeCell ref="U47:U51"/>
    <mergeCell ref="W47:W51"/>
    <mergeCell ref="O2:P2"/>
    <mergeCell ref="Q2:R2"/>
    <mergeCell ref="A47:A51"/>
    <mergeCell ref="C47:C51"/>
    <mergeCell ref="E47:E51"/>
    <mergeCell ref="G47:G51"/>
    <mergeCell ref="I47:I51"/>
  </mergeCells>
  <printOptions horizontalCentered="1"/>
  <pageMargins bottom="0.3937007874015748" footer="0.0" header="0.0" left="0.11811023622047245" right="0.11811023622047245" top="0.3937007874015748"/>
  <pageSetup paperSize="9" scale="45"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 width="7.0"/>
    <col customWidth="1" min="3" max="3" width="48.63"/>
    <col customWidth="1" min="4" max="4" width="10.38"/>
    <col customWidth="1" min="5" max="6" width="7.0"/>
  </cols>
  <sheetData>
    <row r="1" ht="36.0" customHeight="1">
      <c r="A1" s="223" t="s">
        <v>2552</v>
      </c>
      <c r="B1" s="224"/>
      <c r="C1" s="224"/>
      <c r="D1" s="225"/>
      <c r="E1" s="226"/>
      <c r="F1" s="226"/>
      <c r="G1" s="226"/>
      <c r="H1" s="226"/>
      <c r="I1" s="226"/>
      <c r="J1" s="226"/>
      <c r="K1" s="226"/>
      <c r="L1" s="226"/>
      <c r="M1" s="226"/>
      <c r="N1" s="226"/>
      <c r="O1" s="226"/>
      <c r="P1" s="226"/>
      <c r="Q1" s="226"/>
      <c r="R1" s="226"/>
      <c r="S1" s="226"/>
      <c r="T1" s="226"/>
      <c r="U1" s="226"/>
      <c r="V1" s="226"/>
      <c r="W1" s="226"/>
      <c r="X1" s="226"/>
      <c r="Y1" s="226"/>
      <c r="Z1" s="226"/>
    </row>
    <row r="2" ht="15.75" customHeight="1">
      <c r="A2" s="227" t="s">
        <v>2553</v>
      </c>
      <c r="B2" s="224"/>
      <c r="C2" s="224"/>
      <c r="D2" s="225"/>
      <c r="E2" s="226"/>
      <c r="F2" s="226"/>
      <c r="G2" s="226"/>
      <c r="H2" s="226"/>
      <c r="I2" s="226"/>
      <c r="J2" s="226"/>
      <c r="K2" s="226"/>
      <c r="L2" s="226"/>
      <c r="M2" s="226"/>
      <c r="N2" s="226"/>
      <c r="O2" s="226"/>
      <c r="P2" s="226"/>
      <c r="Q2" s="226"/>
      <c r="R2" s="226"/>
      <c r="S2" s="226"/>
      <c r="T2" s="226"/>
      <c r="U2" s="226"/>
      <c r="V2" s="226"/>
      <c r="W2" s="226"/>
      <c r="X2" s="226"/>
      <c r="Y2" s="226"/>
      <c r="Z2" s="226"/>
    </row>
    <row r="3" ht="31.5" customHeight="1">
      <c r="A3" s="228" t="s">
        <v>2554</v>
      </c>
      <c r="D3" s="229"/>
      <c r="E3" s="226"/>
      <c r="F3" s="226"/>
      <c r="G3" s="226"/>
      <c r="H3" s="226"/>
      <c r="I3" s="226"/>
      <c r="J3" s="226"/>
      <c r="K3" s="226"/>
      <c r="L3" s="226"/>
      <c r="M3" s="226"/>
      <c r="N3" s="226"/>
      <c r="O3" s="226"/>
      <c r="P3" s="226"/>
      <c r="Q3" s="226"/>
      <c r="R3" s="226"/>
      <c r="S3" s="226"/>
      <c r="T3" s="226"/>
      <c r="U3" s="226"/>
      <c r="V3" s="226"/>
      <c r="W3" s="226"/>
      <c r="X3" s="226"/>
      <c r="Y3" s="226"/>
      <c r="Z3" s="226"/>
    </row>
    <row r="4" ht="15.75" customHeight="1">
      <c r="A4" s="230"/>
      <c r="B4" s="231"/>
      <c r="C4" s="231"/>
      <c r="D4" s="232"/>
      <c r="E4" s="226"/>
      <c r="F4" s="226"/>
      <c r="G4" s="226"/>
      <c r="H4" s="226"/>
      <c r="I4" s="226"/>
      <c r="J4" s="226"/>
      <c r="K4" s="226"/>
      <c r="L4" s="226"/>
      <c r="M4" s="226"/>
      <c r="N4" s="226"/>
      <c r="O4" s="226"/>
      <c r="P4" s="226"/>
      <c r="Q4" s="226"/>
      <c r="R4" s="226"/>
      <c r="S4" s="226"/>
      <c r="T4" s="226"/>
      <c r="U4" s="226"/>
      <c r="V4" s="226"/>
      <c r="W4" s="226"/>
      <c r="X4" s="226"/>
      <c r="Y4" s="226"/>
      <c r="Z4" s="226"/>
    </row>
    <row r="5" ht="15.75" customHeight="1">
      <c r="A5" s="233" t="s">
        <v>2555</v>
      </c>
      <c r="B5" s="234" t="s">
        <v>2556</v>
      </c>
      <c r="C5" s="235" t="s">
        <v>2557</v>
      </c>
      <c r="D5" s="236"/>
      <c r="E5" s="226"/>
      <c r="F5" s="226"/>
      <c r="G5" s="226"/>
      <c r="H5" s="226"/>
      <c r="I5" s="226"/>
      <c r="J5" s="226"/>
      <c r="K5" s="226"/>
      <c r="L5" s="226"/>
      <c r="M5" s="226"/>
      <c r="N5" s="226"/>
      <c r="O5" s="226"/>
      <c r="P5" s="226"/>
      <c r="Q5" s="226"/>
      <c r="R5" s="226"/>
      <c r="S5" s="226"/>
      <c r="T5" s="226"/>
      <c r="U5" s="226"/>
      <c r="V5" s="226"/>
      <c r="W5" s="226"/>
      <c r="X5" s="226"/>
      <c r="Y5" s="226"/>
      <c r="Z5" s="226"/>
    </row>
    <row r="6" ht="15.75" customHeight="1">
      <c r="A6" s="237"/>
      <c r="B6" s="238" t="s">
        <v>2558</v>
      </c>
      <c r="C6" s="239" t="s">
        <v>2559</v>
      </c>
      <c r="D6" s="240">
        <v>0.03</v>
      </c>
      <c r="E6" s="226"/>
      <c r="F6" s="226"/>
      <c r="G6" s="226"/>
      <c r="H6" s="226"/>
      <c r="I6" s="226"/>
      <c r="J6" s="226"/>
      <c r="K6" s="226"/>
      <c r="L6" s="226"/>
      <c r="M6" s="226"/>
      <c r="N6" s="226"/>
      <c r="O6" s="226"/>
      <c r="P6" s="226"/>
      <c r="Q6" s="226"/>
      <c r="R6" s="226"/>
      <c r="S6" s="226"/>
      <c r="T6" s="226"/>
      <c r="U6" s="226"/>
      <c r="V6" s="226"/>
      <c r="W6" s="226"/>
      <c r="X6" s="226"/>
      <c r="Y6" s="226"/>
      <c r="Z6" s="226"/>
    </row>
    <row r="7" ht="15.75" customHeight="1">
      <c r="A7" s="237"/>
      <c r="B7" s="238" t="s">
        <v>2560</v>
      </c>
      <c r="C7" s="239" t="s">
        <v>2561</v>
      </c>
      <c r="D7" s="240">
        <v>0.008</v>
      </c>
      <c r="E7" s="226"/>
      <c r="F7" s="226"/>
      <c r="G7" s="226"/>
      <c r="H7" s="226"/>
      <c r="I7" s="226"/>
      <c r="J7" s="226"/>
      <c r="K7" s="226"/>
      <c r="L7" s="226"/>
      <c r="M7" s="226"/>
      <c r="N7" s="226"/>
      <c r="O7" s="226"/>
      <c r="P7" s="226"/>
      <c r="Q7" s="226"/>
      <c r="R7" s="226"/>
      <c r="S7" s="226"/>
      <c r="T7" s="226"/>
      <c r="U7" s="226"/>
      <c r="V7" s="226"/>
      <c r="W7" s="226"/>
      <c r="X7" s="226"/>
      <c r="Y7" s="226"/>
      <c r="Z7" s="226"/>
    </row>
    <row r="8" ht="15.75" customHeight="1">
      <c r="A8" s="237"/>
      <c r="B8" s="238" t="s">
        <v>2562</v>
      </c>
      <c r="C8" s="239" t="s">
        <v>2563</v>
      </c>
      <c r="D8" s="240">
        <v>0.005</v>
      </c>
      <c r="E8" s="226"/>
      <c r="F8" s="226"/>
      <c r="G8" s="226"/>
      <c r="H8" s="226"/>
      <c r="I8" s="226"/>
      <c r="J8" s="226"/>
      <c r="K8" s="226"/>
      <c r="L8" s="226"/>
      <c r="M8" s="226"/>
      <c r="N8" s="226"/>
      <c r="O8" s="226"/>
      <c r="P8" s="226"/>
      <c r="Q8" s="226"/>
      <c r="R8" s="226"/>
      <c r="S8" s="226"/>
      <c r="T8" s="226"/>
      <c r="U8" s="226"/>
      <c r="V8" s="226"/>
      <c r="W8" s="226"/>
      <c r="X8" s="226"/>
      <c r="Y8" s="226"/>
      <c r="Z8" s="226"/>
    </row>
    <row r="9" ht="15.75" customHeight="1">
      <c r="A9" s="237"/>
      <c r="B9" s="238" t="s">
        <v>2564</v>
      </c>
      <c r="C9" s="239" t="s">
        <v>2565</v>
      </c>
      <c r="D9" s="240">
        <v>0.0</v>
      </c>
      <c r="E9" s="226"/>
      <c r="F9" s="226"/>
      <c r="G9" s="226"/>
      <c r="H9" s="226"/>
      <c r="I9" s="226"/>
      <c r="J9" s="226"/>
      <c r="K9" s="226"/>
      <c r="L9" s="226"/>
      <c r="M9" s="226"/>
      <c r="N9" s="226"/>
      <c r="O9" s="226"/>
      <c r="P9" s="226"/>
      <c r="Q9" s="226"/>
      <c r="R9" s="226"/>
      <c r="S9" s="226"/>
      <c r="T9" s="226"/>
      <c r="U9" s="226"/>
      <c r="V9" s="226"/>
      <c r="W9" s="226"/>
      <c r="X9" s="226"/>
      <c r="Y9" s="226"/>
      <c r="Z9" s="226"/>
    </row>
    <row r="10" ht="15.75" customHeight="1">
      <c r="A10" s="241"/>
      <c r="B10" s="242"/>
      <c r="C10" s="243" t="s">
        <v>2566</v>
      </c>
      <c r="D10" s="244">
        <f>SUM(D6:D9)</f>
        <v>0.043</v>
      </c>
      <c r="E10" s="226"/>
      <c r="F10" s="226"/>
      <c r="G10" s="226"/>
      <c r="H10" s="226"/>
      <c r="I10" s="226"/>
      <c r="J10" s="226"/>
      <c r="K10" s="226"/>
      <c r="L10" s="226"/>
      <c r="M10" s="226"/>
      <c r="N10" s="226"/>
      <c r="O10" s="226"/>
      <c r="P10" s="226"/>
      <c r="Q10" s="226"/>
      <c r="R10" s="226"/>
      <c r="S10" s="226"/>
      <c r="T10" s="226"/>
      <c r="U10" s="226"/>
      <c r="V10" s="226"/>
      <c r="W10" s="226"/>
      <c r="X10" s="226"/>
      <c r="Y10" s="226"/>
      <c r="Z10" s="226"/>
    </row>
    <row r="11" ht="15.75" customHeight="1">
      <c r="A11" s="222"/>
      <c r="B11" s="245"/>
      <c r="C11" s="76"/>
      <c r="D11" s="246"/>
      <c r="E11" s="226"/>
      <c r="F11" s="226"/>
      <c r="G11" s="226"/>
      <c r="H11" s="226"/>
      <c r="I11" s="226"/>
      <c r="J11" s="226"/>
      <c r="K11" s="226"/>
      <c r="L11" s="226"/>
      <c r="M11" s="226"/>
      <c r="N11" s="226"/>
      <c r="O11" s="226"/>
      <c r="P11" s="226"/>
      <c r="Q11" s="226"/>
      <c r="R11" s="226"/>
      <c r="S11" s="226"/>
      <c r="T11" s="226"/>
      <c r="U11" s="226"/>
      <c r="V11" s="226"/>
      <c r="W11" s="226"/>
      <c r="X11" s="226"/>
      <c r="Y11" s="226"/>
      <c r="Z11" s="226"/>
    </row>
    <row r="12" ht="15.75" customHeight="1">
      <c r="A12" s="247" t="s">
        <v>2555</v>
      </c>
      <c r="B12" s="248" t="s">
        <v>2567</v>
      </c>
      <c r="C12" s="249" t="s">
        <v>2568</v>
      </c>
      <c r="D12" s="250"/>
      <c r="E12" s="226"/>
      <c r="F12" s="226"/>
      <c r="G12" s="226"/>
      <c r="H12" s="226"/>
      <c r="I12" s="226"/>
      <c r="J12" s="226"/>
      <c r="K12" s="226"/>
      <c r="L12" s="226"/>
      <c r="M12" s="226"/>
      <c r="N12" s="226"/>
      <c r="O12" s="226"/>
      <c r="P12" s="226"/>
      <c r="Q12" s="226"/>
      <c r="R12" s="226"/>
      <c r="S12" s="226"/>
      <c r="T12" s="226"/>
      <c r="U12" s="226"/>
      <c r="V12" s="226"/>
      <c r="W12" s="226"/>
      <c r="X12" s="226"/>
      <c r="Y12" s="226"/>
      <c r="Z12" s="226"/>
    </row>
    <row r="13" ht="15.75" customHeight="1">
      <c r="A13" s="251"/>
      <c r="B13" s="252" t="s">
        <v>2569</v>
      </c>
      <c r="C13" s="239" t="s">
        <v>2570</v>
      </c>
      <c r="D13" s="240">
        <v>0.0616</v>
      </c>
      <c r="E13" s="226"/>
      <c r="F13" s="226"/>
      <c r="G13" s="226"/>
      <c r="H13" s="226"/>
      <c r="I13" s="226"/>
      <c r="J13" s="226"/>
      <c r="K13" s="226"/>
      <c r="L13" s="226"/>
      <c r="M13" s="226"/>
      <c r="N13" s="226"/>
      <c r="O13" s="226"/>
      <c r="P13" s="226"/>
      <c r="Q13" s="226"/>
      <c r="R13" s="226"/>
      <c r="S13" s="226"/>
      <c r="T13" s="226"/>
      <c r="U13" s="226"/>
      <c r="V13" s="226"/>
      <c r="W13" s="226"/>
      <c r="X13" s="226"/>
      <c r="Y13" s="226"/>
      <c r="Z13" s="226"/>
    </row>
    <row r="14" ht="15.75" customHeight="1">
      <c r="A14" s="241"/>
      <c r="B14" s="253"/>
      <c r="C14" s="254" t="s">
        <v>2571</v>
      </c>
      <c r="D14" s="244">
        <f>SUM(D13)</f>
        <v>0.0616</v>
      </c>
      <c r="E14" s="226"/>
      <c r="F14" s="226"/>
      <c r="G14" s="226"/>
      <c r="H14" s="226"/>
      <c r="I14" s="226"/>
      <c r="J14" s="226"/>
      <c r="K14" s="226"/>
      <c r="L14" s="226"/>
      <c r="M14" s="226"/>
      <c r="N14" s="226"/>
      <c r="O14" s="226"/>
      <c r="P14" s="226"/>
      <c r="Q14" s="226"/>
      <c r="R14" s="226"/>
      <c r="S14" s="226"/>
      <c r="T14" s="226"/>
      <c r="U14" s="226"/>
      <c r="V14" s="226"/>
      <c r="W14" s="226"/>
      <c r="X14" s="226"/>
      <c r="Y14" s="226"/>
      <c r="Z14" s="226"/>
    </row>
    <row r="15" ht="15.75" customHeight="1">
      <c r="A15" s="222"/>
      <c r="B15" s="245"/>
      <c r="C15" s="76"/>
      <c r="D15" s="246"/>
      <c r="E15" s="226"/>
      <c r="F15" s="226"/>
      <c r="G15" s="226"/>
      <c r="H15" s="226"/>
      <c r="I15" s="226"/>
      <c r="J15" s="226"/>
      <c r="K15" s="226"/>
      <c r="L15" s="226"/>
      <c r="M15" s="226"/>
      <c r="N15" s="226"/>
      <c r="O15" s="226"/>
      <c r="P15" s="226"/>
      <c r="Q15" s="226"/>
      <c r="R15" s="226"/>
      <c r="S15" s="226"/>
      <c r="T15" s="226"/>
      <c r="U15" s="226"/>
      <c r="V15" s="226"/>
      <c r="W15" s="226"/>
      <c r="X15" s="226"/>
      <c r="Y15" s="226"/>
      <c r="Z15" s="226"/>
    </row>
    <row r="16" ht="15.75" customHeight="1">
      <c r="A16" s="247" t="s">
        <v>2555</v>
      </c>
      <c r="B16" s="255" t="s">
        <v>2572</v>
      </c>
      <c r="C16" s="256" t="s">
        <v>2573</v>
      </c>
      <c r="D16" s="257"/>
      <c r="E16" s="226"/>
      <c r="F16" s="226"/>
      <c r="G16" s="226"/>
      <c r="H16" s="226"/>
      <c r="I16" s="226"/>
      <c r="J16" s="226"/>
      <c r="K16" s="226"/>
      <c r="L16" s="226"/>
      <c r="M16" s="226"/>
      <c r="N16" s="226"/>
      <c r="O16" s="226"/>
      <c r="P16" s="226"/>
      <c r="Q16" s="226"/>
      <c r="R16" s="226"/>
      <c r="S16" s="226"/>
      <c r="T16" s="226"/>
      <c r="U16" s="226"/>
      <c r="V16" s="226"/>
      <c r="W16" s="226"/>
      <c r="X16" s="226"/>
      <c r="Y16" s="226"/>
      <c r="Z16" s="226"/>
    </row>
    <row r="17" ht="15.75" customHeight="1">
      <c r="A17" s="251"/>
      <c r="B17" s="238" t="s">
        <v>2574</v>
      </c>
      <c r="C17" s="258" t="s">
        <v>2575</v>
      </c>
      <c r="D17" s="259">
        <v>0.0065</v>
      </c>
      <c r="E17" s="226"/>
      <c r="F17" s="226"/>
      <c r="G17" s="226"/>
      <c r="H17" s="226"/>
      <c r="I17" s="226"/>
      <c r="J17" s="226"/>
      <c r="K17" s="226"/>
      <c r="L17" s="226"/>
      <c r="M17" s="226"/>
      <c r="N17" s="226"/>
      <c r="O17" s="226"/>
      <c r="P17" s="226"/>
      <c r="Q17" s="226"/>
      <c r="R17" s="226"/>
      <c r="S17" s="226"/>
      <c r="T17" s="226"/>
      <c r="U17" s="226"/>
      <c r="V17" s="226"/>
      <c r="W17" s="226"/>
      <c r="X17" s="226"/>
      <c r="Y17" s="226"/>
      <c r="Z17" s="226"/>
    </row>
    <row r="18" ht="15.75" customHeight="1">
      <c r="A18" s="251"/>
      <c r="B18" s="238" t="s">
        <v>2576</v>
      </c>
      <c r="C18" s="258" t="s">
        <v>2577</v>
      </c>
      <c r="D18" s="259">
        <v>0.03</v>
      </c>
      <c r="E18" s="226"/>
      <c r="F18" s="226"/>
      <c r="G18" s="226"/>
      <c r="H18" s="226"/>
      <c r="I18" s="226"/>
      <c r="J18" s="226"/>
      <c r="K18" s="226"/>
      <c r="L18" s="226"/>
      <c r="M18" s="226"/>
      <c r="N18" s="226"/>
      <c r="O18" s="226"/>
      <c r="P18" s="226"/>
      <c r="Q18" s="226"/>
      <c r="R18" s="226"/>
      <c r="S18" s="226"/>
      <c r="T18" s="226"/>
      <c r="U18" s="226"/>
      <c r="V18" s="226"/>
      <c r="W18" s="226"/>
      <c r="X18" s="226"/>
      <c r="Y18" s="226"/>
      <c r="Z18" s="226"/>
    </row>
    <row r="19" ht="15.75" customHeight="1">
      <c r="A19" s="251"/>
      <c r="B19" s="238" t="s">
        <v>2578</v>
      </c>
      <c r="C19" s="258" t="s">
        <v>2579</v>
      </c>
      <c r="D19" s="259">
        <v>0.04</v>
      </c>
      <c r="E19" s="226"/>
      <c r="F19" s="226"/>
      <c r="G19" s="226"/>
      <c r="H19" s="226"/>
      <c r="I19" s="226"/>
      <c r="J19" s="226"/>
      <c r="K19" s="226"/>
      <c r="L19" s="226"/>
      <c r="M19" s="226"/>
      <c r="N19" s="226"/>
      <c r="O19" s="226"/>
      <c r="P19" s="226"/>
      <c r="Q19" s="226"/>
      <c r="R19" s="226"/>
      <c r="S19" s="226"/>
      <c r="T19" s="226"/>
      <c r="U19" s="226"/>
      <c r="V19" s="226"/>
      <c r="W19" s="226"/>
      <c r="X19" s="226"/>
      <c r="Y19" s="226"/>
      <c r="Z19" s="226"/>
    </row>
    <row r="20" ht="15.75" customHeight="1">
      <c r="A20" s="222"/>
      <c r="B20" s="260" t="s">
        <v>2580</v>
      </c>
      <c r="C20" s="261" t="s">
        <v>2581</v>
      </c>
      <c r="D20" s="262">
        <v>0.0</v>
      </c>
      <c r="E20" s="226"/>
      <c r="F20" s="226"/>
      <c r="G20" s="226"/>
      <c r="H20" s="226"/>
      <c r="I20" s="226"/>
      <c r="J20" s="226"/>
      <c r="K20" s="226"/>
      <c r="L20" s="226"/>
      <c r="M20" s="226"/>
      <c r="N20" s="226"/>
      <c r="O20" s="226"/>
      <c r="P20" s="226"/>
      <c r="Q20" s="226"/>
      <c r="R20" s="226"/>
      <c r="S20" s="226"/>
      <c r="T20" s="226"/>
      <c r="U20" s="226"/>
      <c r="V20" s="226"/>
      <c r="W20" s="226"/>
      <c r="X20" s="226"/>
      <c r="Y20" s="226"/>
      <c r="Z20" s="226"/>
    </row>
    <row r="21" ht="15.75" customHeight="1">
      <c r="A21" s="241"/>
      <c r="B21" s="263"/>
      <c r="C21" s="254" t="s">
        <v>2582</v>
      </c>
      <c r="D21" s="244">
        <f>SUM(D17:D20)</f>
        <v>0.0765</v>
      </c>
      <c r="E21" s="226"/>
      <c r="F21" s="226"/>
      <c r="G21" s="226"/>
      <c r="H21" s="226"/>
      <c r="I21" s="226"/>
      <c r="J21" s="226"/>
      <c r="K21" s="226"/>
      <c r="L21" s="226"/>
      <c r="M21" s="226"/>
      <c r="N21" s="226"/>
      <c r="O21" s="226"/>
      <c r="P21" s="226"/>
      <c r="Q21" s="226"/>
      <c r="R21" s="226"/>
      <c r="S21" s="226"/>
      <c r="T21" s="226"/>
      <c r="U21" s="226"/>
      <c r="V21" s="226"/>
      <c r="W21" s="226"/>
      <c r="X21" s="226"/>
      <c r="Y21" s="226"/>
      <c r="Z21" s="226"/>
    </row>
    <row r="22" ht="15.75" customHeight="1">
      <c r="A22" s="222"/>
      <c r="B22" s="264"/>
      <c r="C22" s="245"/>
      <c r="D22" s="265"/>
      <c r="E22" s="226"/>
      <c r="F22" s="226"/>
      <c r="G22" s="226"/>
      <c r="H22" s="226"/>
      <c r="I22" s="226"/>
      <c r="J22" s="226"/>
      <c r="K22" s="226"/>
      <c r="L22" s="226"/>
      <c r="M22" s="226"/>
      <c r="N22" s="226"/>
      <c r="O22" s="226"/>
      <c r="P22" s="226"/>
      <c r="Q22" s="226"/>
      <c r="R22" s="226"/>
      <c r="S22" s="226"/>
      <c r="T22" s="226"/>
      <c r="U22" s="226"/>
      <c r="V22" s="226"/>
      <c r="W22" s="226"/>
      <c r="X22" s="226"/>
      <c r="Y22" s="226"/>
      <c r="Z22" s="226"/>
    </row>
    <row r="23" ht="15.75" customHeight="1">
      <c r="A23" s="247" t="s">
        <v>2555</v>
      </c>
      <c r="B23" s="255" t="s">
        <v>2583</v>
      </c>
      <c r="C23" s="256" t="s">
        <v>2584</v>
      </c>
      <c r="D23" s="257"/>
      <c r="E23" s="226"/>
      <c r="F23" s="226"/>
      <c r="G23" s="226"/>
      <c r="H23" s="226"/>
      <c r="I23" s="226"/>
      <c r="J23" s="226"/>
      <c r="K23" s="226"/>
      <c r="L23" s="226"/>
      <c r="M23" s="226"/>
      <c r="N23" s="226"/>
      <c r="O23" s="226"/>
      <c r="P23" s="226"/>
      <c r="Q23" s="226"/>
      <c r="R23" s="226"/>
      <c r="S23" s="226"/>
      <c r="T23" s="226"/>
      <c r="U23" s="226"/>
      <c r="V23" s="226"/>
      <c r="W23" s="226"/>
      <c r="X23" s="226"/>
      <c r="Y23" s="226"/>
      <c r="Z23" s="226"/>
    </row>
    <row r="24" ht="15.75" customHeight="1">
      <c r="A24" s="266"/>
      <c r="B24" s="267"/>
      <c r="C24" s="261" t="s">
        <v>2585</v>
      </c>
      <c r="D24" s="259">
        <v>0.0059</v>
      </c>
      <c r="E24" s="226"/>
      <c r="F24" s="226"/>
      <c r="G24" s="226"/>
      <c r="H24" s="226"/>
      <c r="I24" s="226"/>
      <c r="J24" s="226"/>
      <c r="K24" s="226"/>
      <c r="L24" s="226"/>
      <c r="M24" s="226"/>
      <c r="N24" s="226"/>
      <c r="O24" s="226"/>
      <c r="P24" s="226"/>
      <c r="Q24" s="226"/>
      <c r="R24" s="226"/>
      <c r="S24" s="226"/>
      <c r="T24" s="226"/>
      <c r="U24" s="226"/>
      <c r="V24" s="226"/>
      <c r="W24" s="226"/>
      <c r="X24" s="226"/>
      <c r="Y24" s="226"/>
      <c r="Z24" s="226"/>
    </row>
    <row r="25" ht="15.75" customHeight="1">
      <c r="A25" s="268"/>
      <c r="B25" s="243"/>
      <c r="C25" s="254" t="s">
        <v>2586</v>
      </c>
      <c r="D25" s="269">
        <f>SUM(D24)</f>
        <v>0.0059</v>
      </c>
      <c r="E25" s="226"/>
      <c r="F25" s="226"/>
      <c r="G25" s="226"/>
      <c r="H25" s="226"/>
      <c r="I25" s="226"/>
      <c r="J25" s="226"/>
      <c r="K25" s="226"/>
      <c r="L25" s="226"/>
      <c r="M25" s="226"/>
      <c r="N25" s="226"/>
      <c r="O25" s="226"/>
      <c r="P25" s="226"/>
      <c r="Q25" s="226"/>
      <c r="R25" s="226"/>
      <c r="S25" s="226"/>
      <c r="T25" s="226"/>
      <c r="U25" s="226"/>
      <c r="V25" s="226"/>
      <c r="W25" s="226"/>
      <c r="X25" s="226"/>
      <c r="Y25" s="226"/>
      <c r="Z25" s="226"/>
    </row>
    <row r="26" ht="15.75" customHeight="1">
      <c r="A26" s="270"/>
      <c r="B26" s="271"/>
      <c r="C26" s="158"/>
      <c r="D26" s="272"/>
      <c r="E26" s="226"/>
      <c r="F26" s="226"/>
      <c r="G26" s="226"/>
      <c r="H26" s="226"/>
      <c r="I26" s="226"/>
      <c r="J26" s="226"/>
      <c r="K26" s="226"/>
      <c r="L26" s="226"/>
      <c r="M26" s="226"/>
      <c r="N26" s="226"/>
      <c r="O26" s="226"/>
      <c r="P26" s="226"/>
      <c r="Q26" s="226"/>
      <c r="R26" s="226"/>
      <c r="S26" s="226"/>
      <c r="T26" s="226"/>
      <c r="U26" s="226"/>
      <c r="V26" s="226"/>
      <c r="W26" s="226"/>
      <c r="X26" s="226"/>
      <c r="Y26" s="226"/>
      <c r="Z26" s="226"/>
    </row>
    <row r="27" ht="15.75" customHeight="1">
      <c r="A27" s="273" t="s">
        <v>2587</v>
      </c>
      <c r="B27" s="274"/>
      <c r="C27" s="274"/>
      <c r="D27" s="275"/>
      <c r="E27" s="226"/>
      <c r="F27" s="226"/>
      <c r="G27" s="226"/>
      <c r="H27" s="226"/>
      <c r="I27" s="226"/>
      <c r="J27" s="226"/>
      <c r="K27" s="226"/>
      <c r="L27" s="226"/>
      <c r="M27" s="226"/>
      <c r="N27" s="226"/>
      <c r="O27" s="226"/>
      <c r="P27" s="226"/>
      <c r="Q27" s="226"/>
      <c r="R27" s="226"/>
      <c r="S27" s="226"/>
      <c r="T27" s="226"/>
      <c r="U27" s="226"/>
      <c r="V27" s="226"/>
      <c r="W27" s="226"/>
      <c r="X27" s="226"/>
      <c r="Y27" s="226"/>
      <c r="Z27" s="226"/>
    </row>
    <row r="28" ht="15.75" customHeight="1">
      <c r="A28" s="276" t="s">
        <v>2588</v>
      </c>
      <c r="D28" s="277">
        <f>((((1+D10)*(1+D25)*(1+D14))/(1-D21)-1))</f>
        <v>0.2060439284</v>
      </c>
      <c r="E28" s="226"/>
      <c r="F28" s="226"/>
      <c r="G28" s="277">
        <v>0.2064948940569573</v>
      </c>
      <c r="H28" s="226"/>
      <c r="I28" s="226"/>
      <c r="J28" s="226"/>
      <c r="K28" s="226"/>
      <c r="L28" s="226"/>
      <c r="M28" s="226"/>
      <c r="N28" s="226"/>
      <c r="O28" s="226"/>
      <c r="P28" s="226"/>
      <c r="Q28" s="226"/>
      <c r="R28" s="226"/>
      <c r="S28" s="226"/>
      <c r="T28" s="226"/>
      <c r="U28" s="226"/>
      <c r="V28" s="226"/>
      <c r="W28" s="226"/>
      <c r="X28" s="226"/>
      <c r="Y28" s="226"/>
      <c r="Z28" s="226"/>
    </row>
    <row r="29" ht="15.75" customHeight="1">
      <c r="A29" s="278"/>
      <c r="B29" s="279"/>
      <c r="C29" s="31"/>
      <c r="D29" s="280"/>
      <c r="E29" s="226"/>
      <c r="F29" s="226"/>
      <c r="G29" s="226"/>
      <c r="H29" s="226"/>
      <c r="I29" s="226"/>
      <c r="J29" s="226"/>
      <c r="K29" s="226"/>
      <c r="L29" s="226"/>
      <c r="M29" s="226"/>
      <c r="N29" s="226"/>
      <c r="O29" s="226"/>
      <c r="P29" s="226"/>
      <c r="Q29" s="226"/>
      <c r="R29" s="226"/>
      <c r="S29" s="226"/>
      <c r="T29" s="226"/>
      <c r="U29" s="226"/>
      <c r="V29" s="226"/>
      <c r="W29" s="226"/>
      <c r="X29" s="226"/>
      <c r="Y29" s="226"/>
      <c r="Z29" s="226"/>
    </row>
    <row r="30" ht="15.75" customHeight="1">
      <c r="A30" s="281"/>
      <c r="B30" s="282"/>
      <c r="C30" s="283"/>
      <c r="D30" s="272"/>
      <c r="E30" s="226"/>
      <c r="F30" s="226"/>
      <c r="G30" s="226"/>
      <c r="H30" s="226"/>
      <c r="I30" s="226"/>
      <c r="J30" s="226"/>
      <c r="K30" s="226"/>
      <c r="L30" s="226"/>
      <c r="M30" s="226"/>
      <c r="N30" s="226"/>
      <c r="O30" s="226"/>
      <c r="P30" s="226"/>
      <c r="Q30" s="226"/>
      <c r="R30" s="226"/>
      <c r="S30" s="226"/>
      <c r="T30" s="226"/>
      <c r="U30" s="226"/>
      <c r="V30" s="226"/>
      <c r="W30" s="226"/>
      <c r="X30" s="226"/>
      <c r="Y30" s="226"/>
      <c r="Z30" s="226"/>
    </row>
    <row r="31" ht="15.75" customHeight="1">
      <c r="A31" s="284"/>
      <c r="B31" s="285"/>
      <c r="C31" s="286"/>
      <c r="D31" s="287"/>
      <c r="E31" s="226"/>
      <c r="F31" s="226"/>
      <c r="G31" s="226"/>
      <c r="H31" s="226"/>
      <c r="I31" s="226"/>
      <c r="J31" s="226"/>
      <c r="K31" s="226"/>
      <c r="L31" s="226"/>
      <c r="M31" s="226"/>
      <c r="N31" s="226"/>
      <c r="O31" s="226"/>
      <c r="P31" s="226"/>
      <c r="Q31" s="226"/>
      <c r="R31" s="226"/>
      <c r="S31" s="226"/>
      <c r="T31" s="226"/>
      <c r="U31" s="226"/>
      <c r="V31" s="226"/>
      <c r="W31" s="226"/>
      <c r="X31" s="226"/>
      <c r="Y31" s="226"/>
      <c r="Z31" s="226"/>
    </row>
    <row r="32" ht="15.75" customHeight="1">
      <c r="A32" s="226"/>
      <c r="B32" s="226"/>
      <c r="C32" s="226"/>
      <c r="D32" s="226"/>
      <c r="E32" s="226"/>
      <c r="F32" s="226"/>
      <c r="G32" s="226"/>
      <c r="H32" s="226"/>
      <c r="I32" s="226"/>
      <c r="J32" s="226"/>
      <c r="K32" s="226"/>
      <c r="L32" s="226"/>
      <c r="M32" s="226"/>
      <c r="N32" s="226"/>
      <c r="O32" s="226"/>
      <c r="P32" s="226"/>
      <c r="Q32" s="226"/>
      <c r="R32" s="226"/>
      <c r="S32" s="226"/>
      <c r="T32" s="226"/>
      <c r="U32" s="226"/>
      <c r="V32" s="226"/>
      <c r="W32" s="226"/>
      <c r="X32" s="226"/>
      <c r="Y32" s="226"/>
      <c r="Z32" s="226"/>
    </row>
    <row r="33" ht="15.75" customHeight="1">
      <c r="A33" s="226"/>
      <c r="B33" s="226" t="s">
        <v>2421</v>
      </c>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row>
    <row r="34" ht="15.75" customHeight="1">
      <c r="A34" s="226"/>
      <c r="B34" s="226"/>
      <c r="C34" s="226"/>
      <c r="D34" s="226"/>
      <c r="E34" s="226"/>
      <c r="F34" s="226"/>
      <c r="G34" s="226"/>
      <c r="H34" s="226"/>
      <c r="I34" s="226"/>
      <c r="J34" s="226"/>
      <c r="K34" s="226"/>
      <c r="L34" s="226"/>
      <c r="M34" s="226"/>
      <c r="N34" s="226"/>
      <c r="O34" s="226"/>
      <c r="P34" s="226"/>
      <c r="Q34" s="226"/>
      <c r="R34" s="226"/>
      <c r="S34" s="226"/>
      <c r="T34" s="226"/>
      <c r="U34" s="226"/>
      <c r="V34" s="226"/>
      <c r="W34" s="226"/>
      <c r="X34" s="226"/>
      <c r="Y34" s="226"/>
      <c r="Z34" s="226"/>
    </row>
    <row r="35" ht="15.75" customHeight="1">
      <c r="A35" s="226"/>
      <c r="B35" s="226"/>
      <c r="C35" s="226"/>
      <c r="D35" s="226"/>
      <c r="E35" s="226"/>
      <c r="F35" s="226"/>
      <c r="G35" s="226"/>
      <c r="H35" s="226"/>
      <c r="I35" s="226"/>
      <c r="J35" s="226"/>
      <c r="K35" s="226"/>
      <c r="L35" s="226"/>
      <c r="M35" s="226"/>
      <c r="N35" s="226"/>
      <c r="O35" s="226"/>
      <c r="P35" s="226"/>
      <c r="Q35" s="226"/>
      <c r="R35" s="226"/>
      <c r="S35" s="226"/>
      <c r="T35" s="226"/>
      <c r="U35" s="226"/>
      <c r="V35" s="226"/>
      <c r="W35" s="226"/>
      <c r="X35" s="226"/>
      <c r="Y35" s="226"/>
      <c r="Z35" s="226"/>
    </row>
    <row r="36" ht="15.75" customHeight="1">
      <c r="A36" s="226"/>
      <c r="B36" s="226"/>
      <c r="C36" s="226"/>
      <c r="D36" s="226"/>
      <c r="E36" s="226"/>
      <c r="F36" s="226"/>
      <c r="G36" s="226"/>
      <c r="H36" s="226"/>
      <c r="I36" s="226"/>
      <c r="J36" s="226"/>
      <c r="K36" s="226"/>
      <c r="L36" s="226"/>
      <c r="M36" s="226"/>
      <c r="N36" s="226"/>
      <c r="O36" s="226"/>
      <c r="P36" s="226"/>
      <c r="Q36" s="226"/>
      <c r="R36" s="226"/>
      <c r="S36" s="226"/>
      <c r="T36" s="226"/>
      <c r="U36" s="226"/>
      <c r="V36" s="226"/>
      <c r="W36" s="226"/>
      <c r="X36" s="226"/>
      <c r="Y36" s="226"/>
      <c r="Z36" s="226"/>
    </row>
    <row r="37" ht="15.75" customHeight="1">
      <c r="A37" s="226"/>
      <c r="B37" s="226"/>
      <c r="C37" s="226"/>
      <c r="D37" s="226"/>
      <c r="E37" s="226"/>
      <c r="F37" s="226"/>
      <c r="G37" s="226"/>
      <c r="H37" s="226"/>
      <c r="I37" s="226"/>
      <c r="J37" s="226"/>
      <c r="K37" s="226"/>
      <c r="L37" s="226"/>
      <c r="M37" s="226"/>
      <c r="N37" s="226"/>
      <c r="O37" s="226"/>
      <c r="P37" s="226"/>
      <c r="Q37" s="226"/>
      <c r="R37" s="226"/>
      <c r="S37" s="226"/>
      <c r="T37" s="226"/>
      <c r="U37" s="226"/>
      <c r="V37" s="226"/>
      <c r="W37" s="226"/>
      <c r="X37" s="226"/>
      <c r="Y37" s="226"/>
      <c r="Z37" s="226"/>
    </row>
    <row r="38" ht="15.75" customHeight="1">
      <c r="A38" s="226"/>
      <c r="B38" s="226"/>
      <c r="C38" s="226"/>
      <c r="D38" s="226"/>
      <c r="E38" s="226"/>
      <c r="F38" s="226"/>
      <c r="G38" s="226"/>
      <c r="H38" s="226"/>
      <c r="I38" s="226"/>
      <c r="J38" s="226"/>
      <c r="K38" s="226"/>
      <c r="L38" s="226"/>
      <c r="M38" s="226"/>
      <c r="N38" s="226"/>
      <c r="O38" s="226"/>
      <c r="P38" s="226"/>
      <c r="Q38" s="226"/>
      <c r="R38" s="226"/>
      <c r="S38" s="226"/>
      <c r="T38" s="226"/>
      <c r="U38" s="226"/>
      <c r="V38" s="226"/>
      <c r="W38" s="226"/>
      <c r="X38" s="226"/>
      <c r="Y38" s="226"/>
      <c r="Z38" s="226"/>
    </row>
    <row r="39" ht="15.75" customHeight="1">
      <c r="A39" s="226"/>
      <c r="B39" s="226"/>
      <c r="C39" s="226"/>
      <c r="D39" s="226"/>
      <c r="E39" s="226"/>
      <c r="F39" s="226"/>
      <c r="G39" s="226"/>
      <c r="H39" s="226"/>
      <c r="I39" s="226"/>
      <c r="J39" s="226"/>
      <c r="K39" s="226"/>
      <c r="L39" s="226"/>
      <c r="M39" s="226"/>
      <c r="N39" s="226"/>
      <c r="O39" s="226"/>
      <c r="P39" s="226"/>
      <c r="Q39" s="226"/>
      <c r="R39" s="226"/>
      <c r="S39" s="226"/>
      <c r="T39" s="226"/>
      <c r="U39" s="226"/>
      <c r="V39" s="226"/>
      <c r="W39" s="226"/>
      <c r="X39" s="226"/>
      <c r="Y39" s="226"/>
      <c r="Z39" s="226"/>
    </row>
    <row r="40" ht="15.75" customHeight="1">
      <c r="A40" s="226"/>
      <c r="B40" s="226"/>
      <c r="C40" s="226"/>
      <c r="D40" s="226"/>
      <c r="E40" s="226"/>
      <c r="F40" s="226"/>
      <c r="G40" s="226"/>
      <c r="H40" s="226"/>
      <c r="I40" s="226"/>
      <c r="J40" s="226"/>
      <c r="K40" s="226"/>
      <c r="L40" s="226"/>
      <c r="M40" s="226"/>
      <c r="N40" s="226"/>
      <c r="O40" s="226"/>
      <c r="P40" s="226"/>
      <c r="Q40" s="226"/>
      <c r="R40" s="226"/>
      <c r="S40" s="226"/>
      <c r="T40" s="226"/>
      <c r="U40" s="226"/>
      <c r="V40" s="226"/>
      <c r="W40" s="226"/>
      <c r="X40" s="226"/>
      <c r="Y40" s="226"/>
      <c r="Z40" s="226"/>
    </row>
    <row r="41" ht="15.75" customHeight="1">
      <c r="A41" s="226"/>
      <c r="B41" s="226"/>
      <c r="C41" s="226"/>
      <c r="D41" s="226"/>
      <c r="E41" s="226"/>
      <c r="F41" s="226"/>
      <c r="G41" s="226"/>
      <c r="H41" s="226"/>
      <c r="I41" s="226"/>
      <c r="J41" s="226"/>
      <c r="K41" s="226"/>
      <c r="L41" s="226"/>
      <c r="M41" s="226"/>
      <c r="N41" s="226"/>
      <c r="O41" s="226"/>
      <c r="P41" s="226"/>
      <c r="Q41" s="226"/>
      <c r="R41" s="226"/>
      <c r="S41" s="226"/>
      <c r="T41" s="226"/>
      <c r="U41" s="226"/>
      <c r="V41" s="226"/>
      <c r="W41" s="226"/>
      <c r="X41" s="226"/>
      <c r="Y41" s="226"/>
      <c r="Z41" s="226"/>
    </row>
    <row r="42" ht="15.75" customHeight="1">
      <c r="A42" s="226"/>
      <c r="B42" s="226"/>
      <c r="C42" s="226"/>
      <c r="D42" s="226"/>
      <c r="E42" s="226"/>
      <c r="F42" s="226"/>
      <c r="G42" s="226"/>
      <c r="H42" s="226"/>
      <c r="I42" s="226"/>
      <c r="J42" s="226"/>
      <c r="K42" s="226"/>
      <c r="L42" s="226"/>
      <c r="M42" s="226"/>
      <c r="N42" s="226"/>
      <c r="O42" s="226"/>
      <c r="P42" s="226"/>
      <c r="Q42" s="226"/>
      <c r="R42" s="226"/>
      <c r="S42" s="226"/>
      <c r="T42" s="226"/>
      <c r="U42" s="226"/>
      <c r="V42" s="226"/>
      <c r="W42" s="226"/>
      <c r="X42" s="226"/>
      <c r="Y42" s="226"/>
      <c r="Z42" s="226"/>
    </row>
    <row r="43" ht="15.75" customHeight="1">
      <c r="A43" s="226"/>
      <c r="B43" s="226"/>
      <c r="C43" s="226"/>
      <c r="D43" s="226"/>
      <c r="E43" s="226"/>
      <c r="F43" s="226"/>
      <c r="G43" s="226"/>
      <c r="H43" s="226"/>
      <c r="I43" s="226"/>
      <c r="J43" s="226"/>
      <c r="K43" s="226"/>
      <c r="L43" s="226"/>
      <c r="M43" s="226"/>
      <c r="N43" s="226"/>
      <c r="O43" s="226"/>
      <c r="P43" s="226"/>
      <c r="Q43" s="226"/>
      <c r="R43" s="226"/>
      <c r="S43" s="226"/>
      <c r="T43" s="226"/>
      <c r="U43" s="226"/>
      <c r="V43" s="226"/>
      <c r="W43" s="226"/>
      <c r="X43" s="226"/>
      <c r="Y43" s="226"/>
      <c r="Z43" s="226"/>
    </row>
    <row r="44" ht="15.75" customHeight="1">
      <c r="A44" s="226"/>
      <c r="B44" s="226"/>
      <c r="C44" s="226"/>
      <c r="D44" s="226"/>
      <c r="E44" s="226"/>
      <c r="F44" s="226"/>
      <c r="G44" s="226"/>
      <c r="H44" s="226"/>
      <c r="I44" s="226"/>
      <c r="J44" s="226"/>
      <c r="K44" s="226"/>
      <c r="L44" s="226"/>
      <c r="M44" s="226"/>
      <c r="N44" s="226"/>
      <c r="O44" s="226"/>
      <c r="P44" s="226"/>
      <c r="Q44" s="226"/>
      <c r="R44" s="226"/>
      <c r="S44" s="226"/>
      <c r="T44" s="226"/>
      <c r="U44" s="226"/>
      <c r="V44" s="226"/>
      <c r="W44" s="226"/>
      <c r="X44" s="226"/>
      <c r="Y44" s="226"/>
      <c r="Z44" s="226"/>
    </row>
    <row r="45" ht="15.75" customHeight="1">
      <c r="A45" s="226"/>
      <c r="B45" s="226"/>
      <c r="C45" s="226"/>
      <c r="D45" s="226"/>
      <c r="E45" s="226"/>
      <c r="F45" s="226"/>
      <c r="G45" s="226"/>
      <c r="H45" s="226"/>
      <c r="I45" s="226"/>
      <c r="J45" s="226"/>
      <c r="K45" s="226"/>
      <c r="L45" s="226"/>
      <c r="M45" s="226"/>
      <c r="N45" s="226"/>
      <c r="O45" s="226"/>
      <c r="P45" s="226"/>
      <c r="Q45" s="226"/>
      <c r="R45" s="226"/>
      <c r="S45" s="226"/>
      <c r="T45" s="226"/>
      <c r="U45" s="226"/>
      <c r="V45" s="226"/>
      <c r="W45" s="226"/>
      <c r="X45" s="226"/>
      <c r="Y45" s="226"/>
      <c r="Z45" s="226"/>
    </row>
    <row r="46" ht="15.75" customHeight="1">
      <c r="A46" s="226"/>
      <c r="B46" s="226"/>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row>
    <row r="47" ht="15.75" customHeight="1">
      <c r="A47" s="226"/>
      <c r="B47" s="226"/>
      <c r="C47" s="226"/>
      <c r="D47" s="226"/>
      <c r="E47" s="226"/>
      <c r="F47" s="226"/>
      <c r="G47" s="226"/>
      <c r="H47" s="226"/>
      <c r="I47" s="226"/>
      <c r="J47" s="226"/>
      <c r="K47" s="226"/>
      <c r="L47" s="226"/>
      <c r="M47" s="226"/>
      <c r="N47" s="226"/>
      <c r="O47" s="226"/>
      <c r="P47" s="226"/>
      <c r="Q47" s="226"/>
      <c r="R47" s="226"/>
      <c r="S47" s="226"/>
      <c r="T47" s="226"/>
      <c r="U47" s="226"/>
      <c r="V47" s="226"/>
      <c r="W47" s="226"/>
      <c r="X47" s="226"/>
      <c r="Y47" s="226"/>
      <c r="Z47" s="226"/>
    </row>
    <row r="48" ht="15.75" customHeight="1">
      <c r="A48" s="226"/>
      <c r="B48" s="226"/>
      <c r="C48" s="226"/>
      <c r="D48" s="226"/>
      <c r="E48" s="226"/>
      <c r="F48" s="226"/>
      <c r="G48" s="226"/>
      <c r="H48" s="226"/>
      <c r="I48" s="226"/>
      <c r="J48" s="226"/>
      <c r="K48" s="226"/>
      <c r="L48" s="226"/>
      <c r="M48" s="226"/>
      <c r="N48" s="226"/>
      <c r="O48" s="226"/>
      <c r="P48" s="226"/>
      <c r="Q48" s="226"/>
      <c r="R48" s="226"/>
      <c r="S48" s="226"/>
      <c r="T48" s="226"/>
      <c r="U48" s="226"/>
      <c r="V48" s="226"/>
      <c r="W48" s="226"/>
      <c r="X48" s="226"/>
      <c r="Y48" s="226"/>
      <c r="Z48" s="226"/>
    </row>
    <row r="49" ht="15.75" customHeight="1">
      <c r="A49" s="226"/>
      <c r="B49" s="226"/>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row>
    <row r="50" ht="15.75" customHeight="1">
      <c r="A50" s="226"/>
      <c r="B50" s="226"/>
      <c r="C50" s="226"/>
      <c r="D50" s="226"/>
      <c r="E50" s="226"/>
      <c r="F50" s="226"/>
      <c r="G50" s="226"/>
      <c r="H50" s="226"/>
      <c r="I50" s="226"/>
      <c r="J50" s="226"/>
      <c r="K50" s="226"/>
      <c r="L50" s="226"/>
      <c r="M50" s="226"/>
      <c r="N50" s="226"/>
      <c r="O50" s="226"/>
      <c r="P50" s="226"/>
      <c r="Q50" s="226"/>
      <c r="R50" s="226"/>
      <c r="S50" s="226"/>
      <c r="T50" s="226"/>
      <c r="U50" s="226"/>
      <c r="V50" s="226"/>
      <c r="W50" s="226"/>
      <c r="X50" s="226"/>
      <c r="Y50" s="226"/>
      <c r="Z50" s="226"/>
    </row>
    <row r="51" ht="15.75" customHeight="1">
      <c r="A51" s="226"/>
      <c r="B51" s="226"/>
      <c r="C51" s="226"/>
      <c r="D51" s="226"/>
      <c r="E51" s="226"/>
      <c r="F51" s="226"/>
      <c r="G51" s="226"/>
      <c r="H51" s="226"/>
      <c r="I51" s="226"/>
      <c r="J51" s="226"/>
      <c r="K51" s="226"/>
      <c r="L51" s="226"/>
      <c r="M51" s="226"/>
      <c r="N51" s="226"/>
      <c r="O51" s="226"/>
      <c r="P51" s="226"/>
      <c r="Q51" s="226"/>
      <c r="R51" s="226"/>
      <c r="S51" s="226"/>
      <c r="T51" s="226"/>
      <c r="U51" s="226"/>
      <c r="V51" s="226"/>
      <c r="W51" s="226"/>
      <c r="X51" s="226"/>
      <c r="Y51" s="226"/>
      <c r="Z51" s="226"/>
    </row>
    <row r="52" ht="15.75" customHeight="1">
      <c r="A52" s="226"/>
      <c r="B52" s="226"/>
      <c r="C52" s="226"/>
      <c r="D52" s="226"/>
      <c r="E52" s="226"/>
      <c r="F52" s="226"/>
      <c r="G52" s="226"/>
      <c r="H52" s="226"/>
      <c r="I52" s="226"/>
      <c r="J52" s="226"/>
      <c r="K52" s="226"/>
      <c r="L52" s="226"/>
      <c r="M52" s="226"/>
      <c r="N52" s="226"/>
      <c r="O52" s="226"/>
      <c r="P52" s="226"/>
      <c r="Q52" s="226"/>
      <c r="R52" s="226"/>
      <c r="S52" s="226"/>
      <c r="T52" s="226"/>
      <c r="U52" s="226"/>
      <c r="V52" s="226"/>
      <c r="W52" s="226"/>
      <c r="X52" s="226"/>
      <c r="Y52" s="226"/>
      <c r="Z52" s="226"/>
    </row>
    <row r="53" ht="15.75" customHeight="1">
      <c r="A53" s="226"/>
      <c r="B53" s="226"/>
      <c r="C53" s="226"/>
      <c r="D53" s="226"/>
      <c r="E53" s="226"/>
      <c r="F53" s="226"/>
      <c r="G53" s="226"/>
      <c r="H53" s="226"/>
      <c r="I53" s="226"/>
      <c r="J53" s="226"/>
      <c r="K53" s="226"/>
      <c r="L53" s="226"/>
      <c r="M53" s="226"/>
      <c r="N53" s="226"/>
      <c r="O53" s="226"/>
      <c r="P53" s="226"/>
      <c r="Q53" s="226"/>
      <c r="R53" s="226"/>
      <c r="S53" s="226"/>
      <c r="T53" s="226"/>
      <c r="U53" s="226"/>
      <c r="V53" s="226"/>
      <c r="W53" s="226"/>
      <c r="X53" s="226"/>
      <c r="Y53" s="226"/>
      <c r="Z53" s="226"/>
    </row>
    <row r="54" ht="15.75" customHeight="1">
      <c r="A54" s="226"/>
      <c r="B54" s="226"/>
      <c r="C54" s="226"/>
      <c r="D54" s="226"/>
      <c r="E54" s="226"/>
      <c r="F54" s="226"/>
      <c r="G54" s="226"/>
      <c r="H54" s="226"/>
      <c r="I54" s="226"/>
      <c r="J54" s="226"/>
      <c r="K54" s="226"/>
      <c r="L54" s="226"/>
      <c r="M54" s="226"/>
      <c r="N54" s="226"/>
      <c r="O54" s="226"/>
      <c r="P54" s="226"/>
      <c r="Q54" s="226"/>
      <c r="R54" s="226"/>
      <c r="S54" s="226"/>
      <c r="T54" s="226"/>
      <c r="U54" s="226"/>
      <c r="V54" s="226"/>
      <c r="W54" s="226"/>
      <c r="X54" s="226"/>
      <c r="Y54" s="226"/>
      <c r="Z54" s="226"/>
    </row>
    <row r="55" ht="15.75" customHeight="1">
      <c r="A55" s="226"/>
      <c r="B55" s="226"/>
      <c r="C55" s="226"/>
      <c r="D55" s="226"/>
      <c r="E55" s="226"/>
      <c r="F55" s="226"/>
      <c r="G55" s="226"/>
      <c r="H55" s="226"/>
      <c r="I55" s="226"/>
      <c r="J55" s="226"/>
      <c r="K55" s="226"/>
      <c r="L55" s="226"/>
      <c r="M55" s="226"/>
      <c r="N55" s="226"/>
      <c r="O55" s="226"/>
      <c r="P55" s="226"/>
      <c r="Q55" s="226"/>
      <c r="R55" s="226"/>
      <c r="S55" s="226"/>
      <c r="T55" s="226"/>
      <c r="U55" s="226"/>
      <c r="V55" s="226"/>
      <c r="W55" s="226"/>
      <c r="X55" s="226"/>
      <c r="Y55" s="226"/>
      <c r="Z55" s="226"/>
    </row>
    <row r="56" ht="15.75" customHeight="1">
      <c r="A56" s="226"/>
      <c r="B56" s="226"/>
      <c r="C56" s="226"/>
      <c r="D56" s="226"/>
      <c r="E56" s="226"/>
      <c r="F56" s="226"/>
      <c r="G56" s="226"/>
      <c r="H56" s="226"/>
      <c r="I56" s="226"/>
      <c r="J56" s="226"/>
      <c r="K56" s="226"/>
      <c r="L56" s="226"/>
      <c r="M56" s="226"/>
      <c r="N56" s="226"/>
      <c r="O56" s="226"/>
      <c r="P56" s="226"/>
      <c r="Q56" s="226"/>
      <c r="R56" s="226"/>
      <c r="S56" s="226"/>
      <c r="T56" s="226"/>
      <c r="U56" s="226"/>
      <c r="V56" s="226"/>
      <c r="W56" s="226"/>
      <c r="X56" s="226"/>
      <c r="Y56" s="226"/>
      <c r="Z56" s="226"/>
    </row>
    <row r="57" ht="15.75" customHeight="1">
      <c r="A57" s="226"/>
      <c r="B57" s="226"/>
      <c r="C57" s="226"/>
      <c r="D57" s="226"/>
      <c r="E57" s="226"/>
      <c r="F57" s="226"/>
      <c r="G57" s="226"/>
      <c r="H57" s="226"/>
      <c r="I57" s="226"/>
      <c r="J57" s="226"/>
      <c r="K57" s="226"/>
      <c r="L57" s="226"/>
      <c r="M57" s="226"/>
      <c r="N57" s="226"/>
      <c r="O57" s="226"/>
      <c r="P57" s="226"/>
      <c r="Q57" s="226"/>
      <c r="R57" s="226"/>
      <c r="S57" s="226"/>
      <c r="T57" s="226"/>
      <c r="U57" s="226"/>
      <c r="V57" s="226"/>
      <c r="W57" s="226"/>
      <c r="X57" s="226"/>
      <c r="Y57" s="226"/>
      <c r="Z57" s="226"/>
    </row>
    <row r="58" ht="15.75" customHeight="1">
      <c r="A58" s="226"/>
      <c r="B58" s="226"/>
      <c r="C58" s="226"/>
      <c r="D58" s="226"/>
      <c r="E58" s="226"/>
      <c r="F58" s="226"/>
      <c r="G58" s="226"/>
      <c r="H58" s="226"/>
      <c r="I58" s="226"/>
      <c r="J58" s="226"/>
      <c r="K58" s="226"/>
      <c r="L58" s="226"/>
      <c r="M58" s="226"/>
      <c r="N58" s="226"/>
      <c r="O58" s="226"/>
      <c r="P58" s="226"/>
      <c r="Q58" s="226"/>
      <c r="R58" s="226"/>
      <c r="S58" s="226"/>
      <c r="T58" s="226"/>
      <c r="U58" s="226"/>
      <c r="V58" s="226"/>
      <c r="W58" s="226"/>
      <c r="X58" s="226"/>
      <c r="Y58" s="226"/>
      <c r="Z58" s="226"/>
    </row>
    <row r="59" ht="15.75" customHeight="1">
      <c r="A59" s="226"/>
      <c r="B59" s="226"/>
      <c r="C59" s="226"/>
      <c r="D59" s="226"/>
      <c r="E59" s="226"/>
      <c r="F59" s="226"/>
      <c r="G59" s="226"/>
      <c r="H59" s="226"/>
      <c r="I59" s="226"/>
      <c r="J59" s="226"/>
      <c r="K59" s="226"/>
      <c r="L59" s="226"/>
      <c r="M59" s="226"/>
      <c r="N59" s="226"/>
      <c r="O59" s="226"/>
      <c r="P59" s="226"/>
      <c r="Q59" s="226"/>
      <c r="R59" s="226"/>
      <c r="S59" s="226"/>
      <c r="T59" s="226"/>
      <c r="U59" s="226"/>
      <c r="V59" s="226"/>
      <c r="W59" s="226"/>
      <c r="X59" s="226"/>
      <c r="Y59" s="226"/>
      <c r="Z59" s="226"/>
    </row>
    <row r="60" ht="15.75" customHeight="1">
      <c r="A60" s="226"/>
      <c r="B60" s="226"/>
      <c r="C60" s="226"/>
      <c r="D60" s="226"/>
      <c r="E60" s="226"/>
      <c r="F60" s="226"/>
      <c r="G60" s="226"/>
      <c r="H60" s="226"/>
      <c r="I60" s="226"/>
      <c r="J60" s="226"/>
      <c r="K60" s="226"/>
      <c r="L60" s="226"/>
      <c r="M60" s="226"/>
      <c r="N60" s="226"/>
      <c r="O60" s="226"/>
      <c r="P60" s="226"/>
      <c r="Q60" s="226"/>
      <c r="R60" s="226"/>
      <c r="S60" s="226"/>
      <c r="T60" s="226"/>
      <c r="U60" s="226"/>
      <c r="V60" s="226"/>
      <c r="W60" s="226"/>
      <c r="X60" s="226"/>
      <c r="Y60" s="226"/>
      <c r="Z60" s="226"/>
    </row>
    <row r="61" ht="15.75" customHeight="1">
      <c r="A61" s="226"/>
      <c r="B61" s="226"/>
      <c r="C61" s="226"/>
      <c r="D61" s="226"/>
      <c r="E61" s="226"/>
      <c r="F61" s="226"/>
      <c r="G61" s="226"/>
      <c r="H61" s="226"/>
      <c r="I61" s="226"/>
      <c r="J61" s="226"/>
      <c r="K61" s="226"/>
      <c r="L61" s="226"/>
      <c r="M61" s="226"/>
      <c r="N61" s="226"/>
      <c r="O61" s="226"/>
      <c r="P61" s="226"/>
      <c r="Q61" s="226"/>
      <c r="R61" s="226"/>
      <c r="S61" s="226"/>
      <c r="T61" s="226"/>
      <c r="U61" s="226"/>
      <c r="V61" s="226"/>
      <c r="W61" s="226"/>
      <c r="X61" s="226"/>
      <c r="Y61" s="226"/>
      <c r="Z61" s="226"/>
    </row>
    <row r="62" ht="15.75" customHeight="1">
      <c r="A62" s="226"/>
      <c r="B62" s="226"/>
      <c r="C62" s="226"/>
      <c r="D62" s="226"/>
      <c r="E62" s="226"/>
      <c r="F62" s="226"/>
      <c r="G62" s="226"/>
      <c r="H62" s="226"/>
      <c r="I62" s="226"/>
      <c r="J62" s="226"/>
      <c r="K62" s="226"/>
      <c r="L62" s="226"/>
      <c r="M62" s="226"/>
      <c r="N62" s="226"/>
      <c r="O62" s="226"/>
      <c r="P62" s="226"/>
      <c r="Q62" s="226"/>
      <c r="R62" s="226"/>
      <c r="S62" s="226"/>
      <c r="T62" s="226"/>
      <c r="U62" s="226"/>
      <c r="V62" s="226"/>
      <c r="W62" s="226"/>
      <c r="X62" s="226"/>
      <c r="Y62" s="226"/>
      <c r="Z62" s="226"/>
    </row>
    <row r="63" ht="15.75" customHeight="1">
      <c r="A63" s="226"/>
      <c r="B63" s="226"/>
      <c r="C63" s="226"/>
      <c r="D63" s="226"/>
      <c r="E63" s="226"/>
      <c r="F63" s="226"/>
      <c r="G63" s="226"/>
      <c r="H63" s="226"/>
      <c r="I63" s="226"/>
      <c r="J63" s="226"/>
      <c r="K63" s="226"/>
      <c r="L63" s="226"/>
      <c r="M63" s="226"/>
      <c r="N63" s="226"/>
      <c r="O63" s="226"/>
      <c r="P63" s="226"/>
      <c r="Q63" s="226"/>
      <c r="R63" s="226"/>
      <c r="S63" s="226"/>
      <c r="T63" s="226"/>
      <c r="U63" s="226"/>
      <c r="V63" s="226"/>
      <c r="W63" s="226"/>
      <c r="X63" s="226"/>
      <c r="Y63" s="226"/>
      <c r="Z63" s="226"/>
    </row>
    <row r="64" ht="15.75" customHeight="1">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row>
    <row r="65" ht="15.75" customHeight="1">
      <c r="A65" s="226"/>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row>
    <row r="66" ht="15.75" customHeight="1">
      <c r="A66" s="226"/>
      <c r="B66" s="226"/>
      <c r="C66" s="226"/>
      <c r="D66" s="226"/>
      <c r="E66" s="226"/>
      <c r="F66" s="226"/>
      <c r="G66" s="226"/>
      <c r="H66" s="226"/>
      <c r="I66" s="226"/>
      <c r="J66" s="226"/>
      <c r="K66" s="226"/>
      <c r="L66" s="226"/>
      <c r="M66" s="226"/>
      <c r="N66" s="226"/>
      <c r="O66" s="226"/>
      <c r="P66" s="226"/>
      <c r="Q66" s="226"/>
      <c r="R66" s="226"/>
      <c r="S66" s="226"/>
      <c r="T66" s="226"/>
      <c r="U66" s="226"/>
      <c r="V66" s="226"/>
      <c r="W66" s="226"/>
      <c r="X66" s="226"/>
      <c r="Y66" s="226"/>
      <c r="Z66" s="226"/>
    </row>
    <row r="67" ht="15.75" customHeight="1">
      <c r="A67" s="226"/>
      <c r="B67" s="226"/>
      <c r="C67" s="226"/>
      <c r="D67" s="226"/>
      <c r="E67" s="226"/>
      <c r="F67" s="226"/>
      <c r="G67" s="226"/>
      <c r="H67" s="226"/>
      <c r="I67" s="226"/>
      <c r="J67" s="226"/>
      <c r="K67" s="226"/>
      <c r="L67" s="226"/>
      <c r="M67" s="226"/>
      <c r="N67" s="226"/>
      <c r="O67" s="226"/>
      <c r="P67" s="226"/>
      <c r="Q67" s="226"/>
      <c r="R67" s="226"/>
      <c r="S67" s="226"/>
      <c r="T67" s="226"/>
      <c r="U67" s="226"/>
      <c r="V67" s="226"/>
      <c r="W67" s="226"/>
      <c r="X67" s="226"/>
      <c r="Y67" s="226"/>
      <c r="Z67" s="226"/>
    </row>
    <row r="68" ht="15.75" customHeight="1">
      <c r="A68" s="226"/>
      <c r="B68" s="226"/>
      <c r="C68" s="226"/>
      <c r="D68" s="226"/>
      <c r="E68" s="226"/>
      <c r="F68" s="226"/>
      <c r="G68" s="226"/>
      <c r="H68" s="226"/>
      <c r="I68" s="226"/>
      <c r="J68" s="226"/>
      <c r="K68" s="226"/>
      <c r="L68" s="226"/>
      <c r="M68" s="226"/>
      <c r="N68" s="226"/>
      <c r="O68" s="226"/>
      <c r="P68" s="226"/>
      <c r="Q68" s="226"/>
      <c r="R68" s="226"/>
      <c r="S68" s="226"/>
      <c r="T68" s="226"/>
      <c r="U68" s="226"/>
      <c r="V68" s="226"/>
      <c r="W68" s="226"/>
      <c r="X68" s="226"/>
      <c r="Y68" s="226"/>
      <c r="Z68" s="226"/>
    </row>
    <row r="69" ht="15.75" customHeight="1">
      <c r="A69" s="226"/>
      <c r="B69" s="226"/>
      <c r="C69" s="226"/>
      <c r="D69" s="226"/>
      <c r="E69" s="226"/>
      <c r="F69" s="226"/>
      <c r="G69" s="226"/>
      <c r="H69" s="226"/>
      <c r="I69" s="226"/>
      <c r="J69" s="226"/>
      <c r="K69" s="226"/>
      <c r="L69" s="226"/>
      <c r="M69" s="226"/>
      <c r="N69" s="226"/>
      <c r="O69" s="226"/>
      <c r="P69" s="226"/>
      <c r="Q69" s="226"/>
      <c r="R69" s="226"/>
      <c r="S69" s="226"/>
      <c r="T69" s="226"/>
      <c r="U69" s="226"/>
      <c r="V69" s="226"/>
      <c r="W69" s="226"/>
      <c r="X69" s="226"/>
      <c r="Y69" s="226"/>
      <c r="Z69" s="226"/>
    </row>
    <row r="70" ht="15.75" customHeight="1">
      <c r="A70" s="226"/>
      <c r="B70" s="226"/>
      <c r="C70" s="226"/>
      <c r="D70" s="226"/>
      <c r="E70" s="226"/>
      <c r="F70" s="226"/>
      <c r="G70" s="226"/>
      <c r="H70" s="226"/>
      <c r="I70" s="226"/>
      <c r="J70" s="226"/>
      <c r="K70" s="226"/>
      <c r="L70" s="226"/>
      <c r="M70" s="226"/>
      <c r="N70" s="226"/>
      <c r="O70" s="226"/>
      <c r="P70" s="226"/>
      <c r="Q70" s="226"/>
      <c r="R70" s="226"/>
      <c r="S70" s="226"/>
      <c r="T70" s="226"/>
      <c r="U70" s="226"/>
      <c r="V70" s="226"/>
      <c r="W70" s="226"/>
      <c r="X70" s="226"/>
      <c r="Y70" s="226"/>
      <c r="Z70" s="226"/>
    </row>
    <row r="71" ht="15.75" customHeight="1">
      <c r="A71" s="226"/>
      <c r="B71" s="226"/>
      <c r="C71" s="226"/>
      <c r="D71" s="226"/>
      <c r="E71" s="226"/>
      <c r="F71" s="226"/>
      <c r="G71" s="226"/>
      <c r="H71" s="226"/>
      <c r="I71" s="226"/>
      <c r="J71" s="226"/>
      <c r="K71" s="226"/>
      <c r="L71" s="226"/>
      <c r="M71" s="226"/>
      <c r="N71" s="226"/>
      <c r="O71" s="226"/>
      <c r="P71" s="226"/>
      <c r="Q71" s="226"/>
      <c r="R71" s="226"/>
      <c r="S71" s="226"/>
      <c r="T71" s="226"/>
      <c r="U71" s="226"/>
      <c r="V71" s="226"/>
      <c r="W71" s="226"/>
      <c r="X71" s="226"/>
      <c r="Y71" s="226"/>
      <c r="Z71" s="226"/>
    </row>
    <row r="72" ht="15.75" customHeight="1">
      <c r="A72" s="226"/>
      <c r="B72" s="226"/>
      <c r="C72" s="226"/>
      <c r="D72" s="226"/>
      <c r="E72" s="226"/>
      <c r="F72" s="226"/>
      <c r="G72" s="226"/>
      <c r="H72" s="226"/>
      <c r="I72" s="226"/>
      <c r="J72" s="226"/>
      <c r="K72" s="226"/>
      <c r="L72" s="226"/>
      <c r="M72" s="226"/>
      <c r="N72" s="226"/>
      <c r="O72" s="226"/>
      <c r="P72" s="226"/>
      <c r="Q72" s="226"/>
      <c r="R72" s="226"/>
      <c r="S72" s="226"/>
      <c r="T72" s="226"/>
      <c r="U72" s="226"/>
      <c r="V72" s="226"/>
      <c r="W72" s="226"/>
      <c r="X72" s="226"/>
      <c r="Y72" s="226"/>
      <c r="Z72" s="226"/>
    </row>
    <row r="73" ht="15.75" customHeight="1">
      <c r="A73" s="226"/>
      <c r="B73" s="226"/>
      <c r="C73" s="226"/>
      <c r="D73" s="226"/>
      <c r="E73" s="226"/>
      <c r="F73" s="226"/>
      <c r="G73" s="226"/>
      <c r="H73" s="226"/>
      <c r="I73" s="226"/>
      <c r="J73" s="226"/>
      <c r="K73" s="226"/>
      <c r="L73" s="226"/>
      <c r="M73" s="226"/>
      <c r="N73" s="226"/>
      <c r="O73" s="226"/>
      <c r="P73" s="226"/>
      <c r="Q73" s="226"/>
      <c r="R73" s="226"/>
      <c r="S73" s="226"/>
      <c r="T73" s="226"/>
      <c r="U73" s="226"/>
      <c r="V73" s="226"/>
      <c r="W73" s="226"/>
      <c r="X73" s="226"/>
      <c r="Y73" s="226"/>
      <c r="Z73" s="226"/>
    </row>
    <row r="74" ht="15.75" customHeight="1">
      <c r="A74" s="226"/>
      <c r="B74" s="226"/>
      <c r="C74" s="226"/>
      <c r="D74" s="226"/>
      <c r="E74" s="226"/>
      <c r="F74" s="226"/>
      <c r="G74" s="226"/>
      <c r="H74" s="226"/>
      <c r="I74" s="226"/>
      <c r="J74" s="226"/>
      <c r="K74" s="226"/>
      <c r="L74" s="226"/>
      <c r="M74" s="226"/>
      <c r="N74" s="226"/>
      <c r="O74" s="226"/>
      <c r="P74" s="226"/>
      <c r="Q74" s="226"/>
      <c r="R74" s="226"/>
      <c r="S74" s="226"/>
      <c r="T74" s="226"/>
      <c r="U74" s="226"/>
      <c r="V74" s="226"/>
      <c r="W74" s="226"/>
      <c r="X74" s="226"/>
      <c r="Y74" s="226"/>
      <c r="Z74" s="226"/>
    </row>
    <row r="75" ht="15.75" customHeight="1">
      <c r="A75" s="226"/>
      <c r="B75" s="226"/>
      <c r="C75" s="226"/>
      <c r="D75" s="226"/>
      <c r="E75" s="226"/>
      <c r="F75" s="226"/>
      <c r="G75" s="226"/>
      <c r="H75" s="226"/>
      <c r="I75" s="226"/>
      <c r="J75" s="226"/>
      <c r="K75" s="226"/>
      <c r="L75" s="226"/>
      <c r="M75" s="226"/>
      <c r="N75" s="226"/>
      <c r="O75" s="226"/>
      <c r="P75" s="226"/>
      <c r="Q75" s="226"/>
      <c r="R75" s="226"/>
      <c r="S75" s="226"/>
      <c r="T75" s="226"/>
      <c r="U75" s="226"/>
      <c r="V75" s="226"/>
      <c r="W75" s="226"/>
      <c r="X75" s="226"/>
      <c r="Y75" s="226"/>
      <c r="Z75" s="226"/>
    </row>
    <row r="76" ht="15.75" customHeight="1">
      <c r="A76" s="226"/>
      <c r="B76" s="226"/>
      <c r="C76" s="226"/>
      <c r="D76" s="226"/>
      <c r="E76" s="226"/>
      <c r="F76" s="226"/>
      <c r="G76" s="226"/>
      <c r="H76" s="226"/>
      <c r="I76" s="226"/>
      <c r="J76" s="226"/>
      <c r="K76" s="226"/>
      <c r="L76" s="226"/>
      <c r="M76" s="226"/>
      <c r="N76" s="226"/>
      <c r="O76" s="226"/>
      <c r="P76" s="226"/>
      <c r="Q76" s="226"/>
      <c r="R76" s="226"/>
      <c r="S76" s="226"/>
      <c r="T76" s="226"/>
      <c r="U76" s="226"/>
      <c r="V76" s="226"/>
      <c r="W76" s="226"/>
      <c r="X76" s="226"/>
      <c r="Y76" s="226"/>
      <c r="Z76" s="226"/>
    </row>
    <row r="77" ht="15.75" customHeight="1">
      <c r="A77" s="226"/>
      <c r="B77" s="226"/>
      <c r="C77" s="226"/>
      <c r="D77" s="226"/>
      <c r="E77" s="226"/>
      <c r="F77" s="226"/>
      <c r="G77" s="226"/>
      <c r="H77" s="226"/>
      <c r="I77" s="226"/>
      <c r="J77" s="226"/>
      <c r="K77" s="226"/>
      <c r="L77" s="226"/>
      <c r="M77" s="226"/>
      <c r="N77" s="226"/>
      <c r="O77" s="226"/>
      <c r="P77" s="226"/>
      <c r="Q77" s="226"/>
      <c r="R77" s="226"/>
      <c r="S77" s="226"/>
      <c r="T77" s="226"/>
      <c r="U77" s="226"/>
      <c r="V77" s="226"/>
      <c r="W77" s="226"/>
      <c r="X77" s="226"/>
      <c r="Y77" s="226"/>
      <c r="Z77" s="226"/>
    </row>
    <row r="78" ht="15.75" customHeight="1">
      <c r="A78" s="226"/>
      <c r="B78" s="226"/>
      <c r="C78" s="226"/>
      <c r="D78" s="226"/>
      <c r="E78" s="226"/>
      <c r="F78" s="226"/>
      <c r="G78" s="226"/>
      <c r="H78" s="226"/>
      <c r="I78" s="226"/>
      <c r="J78" s="226"/>
      <c r="K78" s="226"/>
      <c r="L78" s="226"/>
      <c r="M78" s="226"/>
      <c r="N78" s="226"/>
      <c r="O78" s="226"/>
      <c r="P78" s="226"/>
      <c r="Q78" s="226"/>
      <c r="R78" s="226"/>
      <c r="S78" s="226"/>
      <c r="T78" s="226"/>
      <c r="U78" s="226"/>
      <c r="V78" s="226"/>
      <c r="W78" s="226"/>
      <c r="X78" s="226"/>
      <c r="Y78" s="226"/>
      <c r="Z78" s="226"/>
    </row>
    <row r="79" ht="15.75" customHeight="1">
      <c r="A79" s="226"/>
      <c r="B79" s="226"/>
      <c r="C79" s="226"/>
      <c r="D79" s="226"/>
      <c r="E79" s="226"/>
      <c r="F79" s="226"/>
      <c r="G79" s="226"/>
      <c r="H79" s="226"/>
      <c r="I79" s="226"/>
      <c r="J79" s="226"/>
      <c r="K79" s="226"/>
      <c r="L79" s="226"/>
      <c r="M79" s="226"/>
      <c r="N79" s="226"/>
      <c r="O79" s="226"/>
      <c r="P79" s="226"/>
      <c r="Q79" s="226"/>
      <c r="R79" s="226"/>
      <c r="S79" s="226"/>
      <c r="T79" s="226"/>
      <c r="U79" s="226"/>
      <c r="V79" s="226"/>
      <c r="W79" s="226"/>
      <c r="X79" s="226"/>
      <c r="Y79" s="226"/>
      <c r="Z79" s="226"/>
    </row>
    <row r="80" ht="15.75" customHeight="1">
      <c r="A80" s="226"/>
      <c r="B80" s="226"/>
      <c r="C80" s="226"/>
      <c r="D80" s="226"/>
      <c r="E80" s="226"/>
      <c r="F80" s="226"/>
      <c r="G80" s="226"/>
      <c r="H80" s="226"/>
      <c r="I80" s="226"/>
      <c r="J80" s="226"/>
      <c r="K80" s="226"/>
      <c r="L80" s="226"/>
      <c r="M80" s="226"/>
      <c r="N80" s="226"/>
      <c r="O80" s="226"/>
      <c r="P80" s="226"/>
      <c r="Q80" s="226"/>
      <c r="R80" s="226"/>
      <c r="S80" s="226"/>
      <c r="T80" s="226"/>
      <c r="U80" s="226"/>
      <c r="V80" s="226"/>
      <c r="W80" s="226"/>
      <c r="X80" s="226"/>
      <c r="Y80" s="226"/>
      <c r="Z80" s="226"/>
    </row>
    <row r="81" ht="15.75" customHeight="1">
      <c r="A81" s="226"/>
      <c r="B81" s="226"/>
      <c r="C81" s="226"/>
      <c r="D81" s="226"/>
      <c r="E81" s="226"/>
      <c r="F81" s="226"/>
      <c r="G81" s="226"/>
      <c r="H81" s="226"/>
      <c r="I81" s="226"/>
      <c r="J81" s="226"/>
      <c r="K81" s="226"/>
      <c r="L81" s="226"/>
      <c r="M81" s="226"/>
      <c r="N81" s="226"/>
      <c r="O81" s="226"/>
      <c r="P81" s="226"/>
      <c r="Q81" s="226"/>
      <c r="R81" s="226"/>
      <c r="S81" s="226"/>
      <c r="T81" s="226"/>
      <c r="U81" s="226"/>
      <c r="V81" s="226"/>
      <c r="W81" s="226"/>
      <c r="X81" s="226"/>
      <c r="Y81" s="226"/>
      <c r="Z81" s="226"/>
    </row>
    <row r="82" ht="15.75" customHeight="1">
      <c r="A82" s="226"/>
      <c r="B82" s="226"/>
      <c r="C82" s="226"/>
      <c r="D82" s="226"/>
      <c r="E82" s="226"/>
      <c r="F82" s="226"/>
      <c r="G82" s="226"/>
      <c r="H82" s="226"/>
      <c r="I82" s="226"/>
      <c r="J82" s="226"/>
      <c r="K82" s="226"/>
      <c r="L82" s="226"/>
      <c r="M82" s="226"/>
      <c r="N82" s="226"/>
      <c r="O82" s="226"/>
      <c r="P82" s="226"/>
      <c r="Q82" s="226"/>
      <c r="R82" s="226"/>
      <c r="S82" s="226"/>
      <c r="T82" s="226"/>
      <c r="U82" s="226"/>
      <c r="V82" s="226"/>
      <c r="W82" s="226"/>
      <c r="X82" s="226"/>
      <c r="Y82" s="226"/>
      <c r="Z82" s="226"/>
    </row>
    <row r="83" ht="15.75" customHeight="1">
      <c r="A83" s="226"/>
      <c r="B83" s="226"/>
      <c r="C83" s="226"/>
      <c r="D83" s="226"/>
      <c r="E83" s="226"/>
      <c r="F83" s="226"/>
      <c r="G83" s="226"/>
      <c r="H83" s="226"/>
      <c r="I83" s="226"/>
      <c r="J83" s="226"/>
      <c r="K83" s="226"/>
      <c r="L83" s="226"/>
      <c r="M83" s="226"/>
      <c r="N83" s="226"/>
      <c r="O83" s="226"/>
      <c r="P83" s="226"/>
      <c r="Q83" s="226"/>
      <c r="R83" s="226"/>
      <c r="S83" s="226"/>
      <c r="T83" s="226"/>
      <c r="U83" s="226"/>
      <c r="V83" s="226"/>
      <c r="W83" s="226"/>
      <c r="X83" s="226"/>
      <c r="Y83" s="226"/>
      <c r="Z83" s="226"/>
    </row>
    <row r="84" ht="15.75" customHeight="1">
      <c r="A84" s="226"/>
      <c r="B84" s="226"/>
      <c r="C84" s="226"/>
      <c r="D84" s="226"/>
      <c r="E84" s="226"/>
      <c r="F84" s="226"/>
      <c r="G84" s="226"/>
      <c r="H84" s="226"/>
      <c r="I84" s="226"/>
      <c r="J84" s="226"/>
      <c r="K84" s="226"/>
      <c r="L84" s="226"/>
      <c r="M84" s="226"/>
      <c r="N84" s="226"/>
      <c r="O84" s="226"/>
      <c r="P84" s="226"/>
      <c r="Q84" s="226"/>
      <c r="R84" s="226"/>
      <c r="S84" s="226"/>
      <c r="T84" s="226"/>
      <c r="U84" s="226"/>
      <c r="V84" s="226"/>
      <c r="W84" s="226"/>
      <c r="X84" s="226"/>
      <c r="Y84" s="226"/>
      <c r="Z84" s="226"/>
    </row>
    <row r="85" ht="15.75" customHeight="1">
      <c r="A85" s="226"/>
      <c r="B85" s="226"/>
      <c r="C85" s="226"/>
      <c r="D85" s="226"/>
      <c r="E85" s="226"/>
      <c r="F85" s="226"/>
      <c r="G85" s="226"/>
      <c r="H85" s="226"/>
      <c r="I85" s="226"/>
      <c r="J85" s="226"/>
      <c r="K85" s="226"/>
      <c r="L85" s="226"/>
      <c r="M85" s="226"/>
      <c r="N85" s="226"/>
      <c r="O85" s="226"/>
      <c r="P85" s="226"/>
      <c r="Q85" s="226"/>
      <c r="R85" s="226"/>
      <c r="S85" s="226"/>
      <c r="T85" s="226"/>
      <c r="U85" s="226"/>
      <c r="V85" s="226"/>
      <c r="W85" s="226"/>
      <c r="X85" s="226"/>
      <c r="Y85" s="226"/>
      <c r="Z85" s="226"/>
    </row>
    <row r="86" ht="15.75" customHeight="1">
      <c r="A86" s="226"/>
      <c r="B86" s="226"/>
      <c r="C86" s="226"/>
      <c r="D86" s="226"/>
      <c r="E86" s="226"/>
      <c r="F86" s="226"/>
      <c r="G86" s="226"/>
      <c r="H86" s="226"/>
      <c r="I86" s="226"/>
      <c r="J86" s="226"/>
      <c r="K86" s="226"/>
      <c r="L86" s="226"/>
      <c r="M86" s="226"/>
      <c r="N86" s="226"/>
      <c r="O86" s="226"/>
      <c r="P86" s="226"/>
      <c r="Q86" s="226"/>
      <c r="R86" s="226"/>
      <c r="S86" s="226"/>
      <c r="T86" s="226"/>
      <c r="U86" s="226"/>
      <c r="V86" s="226"/>
      <c r="W86" s="226"/>
      <c r="X86" s="226"/>
      <c r="Y86" s="226"/>
      <c r="Z86" s="226"/>
    </row>
    <row r="87" ht="15.75" customHeight="1">
      <c r="A87" s="226"/>
      <c r="B87" s="226"/>
      <c r="C87" s="226"/>
      <c r="D87" s="226"/>
      <c r="E87" s="226"/>
      <c r="F87" s="226"/>
      <c r="G87" s="226"/>
      <c r="H87" s="226"/>
      <c r="I87" s="226"/>
      <c r="J87" s="226"/>
      <c r="K87" s="226"/>
      <c r="L87" s="226"/>
      <c r="M87" s="226"/>
      <c r="N87" s="226"/>
      <c r="O87" s="226"/>
      <c r="P87" s="226"/>
      <c r="Q87" s="226"/>
      <c r="R87" s="226"/>
      <c r="S87" s="226"/>
      <c r="T87" s="226"/>
      <c r="U87" s="226"/>
      <c r="V87" s="226"/>
      <c r="W87" s="226"/>
      <c r="X87" s="226"/>
      <c r="Y87" s="226"/>
      <c r="Z87" s="226"/>
    </row>
    <row r="88" ht="15.75" customHeight="1">
      <c r="A88" s="226"/>
      <c r="B88" s="226"/>
      <c r="C88" s="226"/>
      <c r="D88" s="226"/>
      <c r="E88" s="226"/>
      <c r="F88" s="226"/>
      <c r="G88" s="226"/>
      <c r="H88" s="226"/>
      <c r="I88" s="226"/>
      <c r="J88" s="226"/>
      <c r="K88" s="226"/>
      <c r="L88" s="226"/>
      <c r="M88" s="226"/>
      <c r="N88" s="226"/>
      <c r="O88" s="226"/>
      <c r="P88" s="226"/>
      <c r="Q88" s="226"/>
      <c r="R88" s="226"/>
      <c r="S88" s="226"/>
      <c r="T88" s="226"/>
      <c r="U88" s="226"/>
      <c r="V88" s="226"/>
      <c r="W88" s="226"/>
      <c r="X88" s="226"/>
      <c r="Y88" s="226"/>
      <c r="Z88" s="226"/>
    </row>
    <row r="89" ht="15.75" customHeight="1">
      <c r="A89" s="226"/>
      <c r="B89" s="226"/>
      <c r="C89" s="226"/>
      <c r="D89" s="226"/>
      <c r="E89" s="226"/>
      <c r="F89" s="226"/>
      <c r="G89" s="226"/>
      <c r="H89" s="226"/>
      <c r="I89" s="226"/>
      <c r="J89" s="226"/>
      <c r="K89" s="226"/>
      <c r="L89" s="226"/>
      <c r="M89" s="226"/>
      <c r="N89" s="226"/>
      <c r="O89" s="226"/>
      <c r="P89" s="226"/>
      <c r="Q89" s="226"/>
      <c r="R89" s="226"/>
      <c r="S89" s="226"/>
      <c r="T89" s="226"/>
      <c r="U89" s="226"/>
      <c r="V89" s="226"/>
      <c r="W89" s="226"/>
      <c r="X89" s="226"/>
      <c r="Y89" s="226"/>
      <c r="Z89" s="226"/>
    </row>
    <row r="90" ht="15.75" customHeight="1">
      <c r="A90" s="226"/>
      <c r="B90" s="226"/>
      <c r="C90" s="226"/>
      <c r="D90" s="226"/>
      <c r="E90" s="226"/>
      <c r="F90" s="226"/>
      <c r="G90" s="226"/>
      <c r="H90" s="226"/>
      <c r="I90" s="226"/>
      <c r="J90" s="226"/>
      <c r="K90" s="226"/>
      <c r="L90" s="226"/>
      <c r="M90" s="226"/>
      <c r="N90" s="226"/>
      <c r="O90" s="226"/>
      <c r="P90" s="226"/>
      <c r="Q90" s="226"/>
      <c r="R90" s="226"/>
      <c r="S90" s="226"/>
      <c r="T90" s="226"/>
      <c r="U90" s="226"/>
      <c r="V90" s="226"/>
      <c r="W90" s="226"/>
      <c r="X90" s="226"/>
      <c r="Y90" s="226"/>
      <c r="Z90" s="226"/>
    </row>
    <row r="91" ht="15.75" customHeight="1">
      <c r="A91" s="226"/>
      <c r="B91" s="226"/>
      <c r="C91" s="226"/>
      <c r="D91" s="226"/>
      <c r="E91" s="226"/>
      <c r="F91" s="226"/>
      <c r="G91" s="226"/>
      <c r="H91" s="226"/>
      <c r="I91" s="226"/>
      <c r="J91" s="226"/>
      <c r="K91" s="226"/>
      <c r="L91" s="226"/>
      <c r="M91" s="226"/>
      <c r="N91" s="226"/>
      <c r="O91" s="226"/>
      <c r="P91" s="226"/>
      <c r="Q91" s="226"/>
      <c r="R91" s="226"/>
      <c r="S91" s="226"/>
      <c r="T91" s="226"/>
      <c r="U91" s="226"/>
      <c r="V91" s="226"/>
      <c r="W91" s="226"/>
      <c r="X91" s="226"/>
      <c r="Y91" s="226"/>
      <c r="Z91" s="226"/>
    </row>
    <row r="92" ht="15.75" customHeight="1">
      <c r="A92" s="226"/>
      <c r="B92" s="226"/>
      <c r="C92" s="226"/>
      <c r="D92" s="226"/>
      <c r="E92" s="226"/>
      <c r="F92" s="226"/>
      <c r="G92" s="226"/>
      <c r="H92" s="226"/>
      <c r="I92" s="226"/>
      <c r="J92" s="226"/>
      <c r="K92" s="226"/>
      <c r="L92" s="226"/>
      <c r="M92" s="226"/>
      <c r="N92" s="226"/>
      <c r="O92" s="226"/>
      <c r="P92" s="226"/>
      <c r="Q92" s="226"/>
      <c r="R92" s="226"/>
      <c r="S92" s="226"/>
      <c r="T92" s="226"/>
      <c r="U92" s="226"/>
      <c r="V92" s="226"/>
      <c r="W92" s="226"/>
      <c r="X92" s="226"/>
      <c r="Y92" s="226"/>
      <c r="Z92" s="226"/>
    </row>
    <row r="93" ht="15.75" customHeight="1">
      <c r="A93" s="226"/>
      <c r="B93" s="226"/>
      <c r="C93" s="226"/>
      <c r="D93" s="226"/>
      <c r="E93" s="226"/>
      <c r="F93" s="226"/>
      <c r="G93" s="226"/>
      <c r="H93" s="226"/>
      <c r="I93" s="226"/>
      <c r="J93" s="226"/>
      <c r="K93" s="226"/>
      <c r="L93" s="226"/>
      <c r="M93" s="226"/>
      <c r="N93" s="226"/>
      <c r="O93" s="226"/>
      <c r="P93" s="226"/>
      <c r="Q93" s="226"/>
      <c r="R93" s="226"/>
      <c r="S93" s="226"/>
      <c r="T93" s="226"/>
      <c r="U93" s="226"/>
      <c r="V93" s="226"/>
      <c r="W93" s="226"/>
      <c r="X93" s="226"/>
      <c r="Y93" s="226"/>
      <c r="Z93" s="226"/>
    </row>
    <row r="94" ht="15.75" customHeight="1">
      <c r="A94" s="226"/>
      <c r="B94" s="226"/>
      <c r="C94" s="226"/>
      <c r="D94" s="226"/>
      <c r="E94" s="226"/>
      <c r="F94" s="226"/>
      <c r="G94" s="226"/>
      <c r="H94" s="226"/>
      <c r="I94" s="226"/>
      <c r="J94" s="226"/>
      <c r="K94" s="226"/>
      <c r="L94" s="226"/>
      <c r="M94" s="226"/>
      <c r="N94" s="226"/>
      <c r="O94" s="226"/>
      <c r="P94" s="226"/>
      <c r="Q94" s="226"/>
      <c r="R94" s="226"/>
      <c r="S94" s="226"/>
      <c r="T94" s="226"/>
      <c r="U94" s="226"/>
      <c r="V94" s="226"/>
      <c r="W94" s="226"/>
      <c r="X94" s="226"/>
      <c r="Y94" s="226"/>
      <c r="Z94" s="226"/>
    </row>
    <row r="95" ht="15.75" customHeight="1">
      <c r="A95" s="226"/>
      <c r="B95" s="226"/>
      <c r="C95" s="226"/>
      <c r="D95" s="226"/>
      <c r="E95" s="226"/>
      <c r="F95" s="226"/>
      <c r="G95" s="226"/>
      <c r="H95" s="226"/>
      <c r="I95" s="226"/>
      <c r="J95" s="226"/>
      <c r="K95" s="226"/>
      <c r="L95" s="226"/>
      <c r="M95" s="226"/>
      <c r="N95" s="226"/>
      <c r="O95" s="226"/>
      <c r="P95" s="226"/>
      <c r="Q95" s="226"/>
      <c r="R95" s="226"/>
      <c r="S95" s="226"/>
      <c r="T95" s="226"/>
      <c r="U95" s="226"/>
      <c r="V95" s="226"/>
      <c r="W95" s="226"/>
      <c r="X95" s="226"/>
      <c r="Y95" s="226"/>
      <c r="Z95" s="226"/>
    </row>
    <row r="96" ht="15.75" customHeight="1">
      <c r="A96" s="226"/>
      <c r="B96" s="226"/>
      <c r="C96" s="226"/>
      <c r="D96" s="226"/>
      <c r="E96" s="226"/>
      <c r="F96" s="226"/>
      <c r="G96" s="226"/>
      <c r="H96" s="226"/>
      <c r="I96" s="226"/>
      <c r="J96" s="226"/>
      <c r="K96" s="226"/>
      <c r="L96" s="226"/>
      <c r="M96" s="226"/>
      <c r="N96" s="226"/>
      <c r="O96" s="226"/>
      <c r="P96" s="226"/>
      <c r="Q96" s="226"/>
      <c r="R96" s="226"/>
      <c r="S96" s="226"/>
      <c r="T96" s="226"/>
      <c r="U96" s="226"/>
      <c r="V96" s="226"/>
      <c r="W96" s="226"/>
      <c r="X96" s="226"/>
      <c r="Y96" s="226"/>
      <c r="Z96" s="226"/>
    </row>
    <row r="97" ht="15.75" customHeight="1">
      <c r="A97" s="226"/>
      <c r="B97" s="226"/>
      <c r="C97" s="226"/>
      <c r="D97" s="226"/>
      <c r="E97" s="226"/>
      <c r="F97" s="226"/>
      <c r="G97" s="226"/>
      <c r="H97" s="226"/>
      <c r="I97" s="226"/>
      <c r="J97" s="226"/>
      <c r="K97" s="226"/>
      <c r="L97" s="226"/>
      <c r="M97" s="226"/>
      <c r="N97" s="226"/>
      <c r="O97" s="226"/>
      <c r="P97" s="226"/>
      <c r="Q97" s="226"/>
      <c r="R97" s="226"/>
      <c r="S97" s="226"/>
      <c r="T97" s="226"/>
      <c r="U97" s="226"/>
      <c r="V97" s="226"/>
      <c r="W97" s="226"/>
      <c r="X97" s="226"/>
      <c r="Y97" s="226"/>
      <c r="Z97" s="226"/>
    </row>
    <row r="98" ht="15.75" customHeight="1">
      <c r="A98" s="226"/>
      <c r="B98" s="226"/>
      <c r="C98" s="226"/>
      <c r="D98" s="226"/>
      <c r="E98" s="226"/>
      <c r="F98" s="226"/>
      <c r="G98" s="226"/>
      <c r="H98" s="226"/>
      <c r="I98" s="226"/>
      <c r="J98" s="226"/>
      <c r="K98" s="226"/>
      <c r="L98" s="226"/>
      <c r="M98" s="226"/>
      <c r="N98" s="226"/>
      <c r="O98" s="226"/>
      <c r="P98" s="226"/>
      <c r="Q98" s="226"/>
      <c r="R98" s="226"/>
      <c r="S98" s="226"/>
      <c r="T98" s="226"/>
      <c r="U98" s="226"/>
      <c r="V98" s="226"/>
      <c r="W98" s="226"/>
      <c r="X98" s="226"/>
      <c r="Y98" s="226"/>
      <c r="Z98" s="226"/>
    </row>
    <row r="99" ht="15.75" customHeight="1">
      <c r="A99" s="226"/>
      <c r="B99" s="226"/>
      <c r="C99" s="226"/>
      <c r="D99" s="226"/>
      <c r="E99" s="226"/>
      <c r="F99" s="226"/>
      <c r="G99" s="226"/>
      <c r="H99" s="226"/>
      <c r="I99" s="226"/>
      <c r="J99" s="226"/>
      <c r="K99" s="226"/>
      <c r="L99" s="226"/>
      <c r="M99" s="226"/>
      <c r="N99" s="226"/>
      <c r="O99" s="226"/>
      <c r="P99" s="226"/>
      <c r="Q99" s="226"/>
      <c r="R99" s="226"/>
      <c r="S99" s="226"/>
      <c r="T99" s="226"/>
      <c r="U99" s="226"/>
      <c r="V99" s="226"/>
      <c r="W99" s="226"/>
      <c r="X99" s="226"/>
      <c r="Y99" s="226"/>
      <c r="Z99" s="226"/>
    </row>
    <row r="100" ht="15.75" customHeight="1">
      <c r="A100" s="226"/>
      <c r="B100" s="226"/>
      <c r="C100" s="226"/>
      <c r="D100" s="226"/>
      <c r="E100" s="226"/>
      <c r="F100" s="226"/>
      <c r="G100" s="226"/>
      <c r="H100" s="226"/>
      <c r="I100" s="226"/>
      <c r="J100" s="226"/>
      <c r="K100" s="226"/>
      <c r="L100" s="226"/>
      <c r="M100" s="226"/>
      <c r="N100" s="226"/>
      <c r="O100" s="226"/>
      <c r="P100" s="226"/>
      <c r="Q100" s="226"/>
      <c r="R100" s="226"/>
      <c r="S100" s="226"/>
      <c r="T100" s="226"/>
      <c r="U100" s="226"/>
      <c r="V100" s="226"/>
      <c r="W100" s="226"/>
      <c r="X100" s="226"/>
      <c r="Y100" s="226"/>
      <c r="Z100" s="226"/>
    </row>
    <row r="101" ht="15.75" customHeight="1">
      <c r="A101" s="226"/>
      <c r="B101" s="226"/>
      <c r="C101" s="226"/>
      <c r="D101" s="226"/>
      <c r="E101" s="226"/>
      <c r="F101" s="226"/>
      <c r="G101" s="226"/>
      <c r="H101" s="226"/>
      <c r="I101" s="226"/>
      <c r="J101" s="226"/>
      <c r="K101" s="226"/>
      <c r="L101" s="226"/>
      <c r="M101" s="226"/>
      <c r="N101" s="226"/>
      <c r="O101" s="226"/>
      <c r="P101" s="226"/>
      <c r="Q101" s="226"/>
      <c r="R101" s="226"/>
      <c r="S101" s="226"/>
      <c r="T101" s="226"/>
      <c r="U101" s="226"/>
      <c r="V101" s="226"/>
      <c r="W101" s="226"/>
      <c r="X101" s="226"/>
      <c r="Y101" s="226"/>
      <c r="Z101" s="226"/>
    </row>
    <row r="102" ht="15.75" customHeight="1">
      <c r="A102" s="226"/>
      <c r="B102" s="226"/>
      <c r="C102" s="226"/>
      <c r="D102" s="226"/>
      <c r="E102" s="226"/>
      <c r="F102" s="226"/>
      <c r="G102" s="226"/>
      <c r="H102" s="226"/>
      <c r="I102" s="226"/>
      <c r="J102" s="226"/>
      <c r="K102" s="226"/>
      <c r="L102" s="226"/>
      <c r="M102" s="226"/>
      <c r="N102" s="226"/>
      <c r="O102" s="226"/>
      <c r="P102" s="226"/>
      <c r="Q102" s="226"/>
      <c r="R102" s="226"/>
      <c r="S102" s="226"/>
      <c r="T102" s="226"/>
      <c r="U102" s="226"/>
      <c r="V102" s="226"/>
      <c r="W102" s="226"/>
      <c r="X102" s="226"/>
      <c r="Y102" s="226"/>
      <c r="Z102" s="226"/>
    </row>
    <row r="103" ht="15.75" customHeight="1">
      <c r="A103" s="226"/>
      <c r="B103" s="226"/>
      <c r="C103" s="226"/>
      <c r="D103" s="226"/>
      <c r="E103" s="226"/>
      <c r="F103" s="226"/>
      <c r="G103" s="226"/>
      <c r="H103" s="226"/>
      <c r="I103" s="226"/>
      <c r="J103" s="226"/>
      <c r="K103" s="226"/>
      <c r="L103" s="226"/>
      <c r="M103" s="226"/>
      <c r="N103" s="226"/>
      <c r="O103" s="226"/>
      <c r="P103" s="226"/>
      <c r="Q103" s="226"/>
      <c r="R103" s="226"/>
      <c r="S103" s="226"/>
      <c r="T103" s="226"/>
      <c r="U103" s="226"/>
      <c r="V103" s="226"/>
      <c r="W103" s="226"/>
      <c r="X103" s="226"/>
      <c r="Y103" s="226"/>
      <c r="Z103" s="226"/>
    </row>
    <row r="104" ht="15.75" customHeight="1">
      <c r="A104" s="226"/>
      <c r="B104" s="226"/>
      <c r="C104" s="226"/>
      <c r="D104" s="226"/>
      <c r="E104" s="226"/>
      <c r="F104" s="226"/>
      <c r="G104" s="226"/>
      <c r="H104" s="226"/>
      <c r="I104" s="226"/>
      <c r="J104" s="226"/>
      <c r="K104" s="226"/>
      <c r="L104" s="226"/>
      <c r="M104" s="226"/>
      <c r="N104" s="226"/>
      <c r="O104" s="226"/>
      <c r="P104" s="226"/>
      <c r="Q104" s="226"/>
      <c r="R104" s="226"/>
      <c r="S104" s="226"/>
      <c r="T104" s="226"/>
      <c r="U104" s="226"/>
      <c r="V104" s="226"/>
      <c r="W104" s="226"/>
      <c r="X104" s="226"/>
      <c r="Y104" s="226"/>
      <c r="Z104" s="226"/>
    </row>
    <row r="105" ht="15.75" customHeight="1">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row>
    <row r="106" ht="15.75" customHeight="1">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row>
    <row r="107" ht="15.75" customHeight="1">
      <c r="A107" s="226"/>
      <c r="B107" s="226"/>
      <c r="C107" s="226"/>
      <c r="D107" s="226"/>
      <c r="E107" s="226"/>
      <c r="F107" s="226"/>
      <c r="G107" s="226"/>
      <c r="H107" s="226"/>
      <c r="I107" s="226"/>
      <c r="J107" s="226"/>
      <c r="K107" s="226"/>
      <c r="L107" s="226"/>
      <c r="M107" s="226"/>
      <c r="N107" s="226"/>
      <c r="O107" s="226"/>
      <c r="P107" s="226"/>
      <c r="Q107" s="226"/>
      <c r="R107" s="226"/>
      <c r="S107" s="226"/>
      <c r="T107" s="226"/>
      <c r="U107" s="226"/>
      <c r="V107" s="226"/>
      <c r="W107" s="226"/>
      <c r="X107" s="226"/>
      <c r="Y107" s="226"/>
      <c r="Z107" s="226"/>
    </row>
    <row r="108" ht="15.75" customHeight="1">
      <c r="A108" s="226"/>
      <c r="B108" s="226"/>
      <c r="C108" s="226"/>
      <c r="D108" s="226"/>
      <c r="E108" s="226"/>
      <c r="F108" s="226"/>
      <c r="G108" s="226"/>
      <c r="H108" s="226"/>
      <c r="I108" s="226"/>
      <c r="J108" s="226"/>
      <c r="K108" s="226"/>
      <c r="L108" s="226"/>
      <c r="M108" s="226"/>
      <c r="N108" s="226"/>
      <c r="O108" s="226"/>
      <c r="P108" s="226"/>
      <c r="Q108" s="226"/>
      <c r="R108" s="226"/>
      <c r="S108" s="226"/>
      <c r="T108" s="226"/>
      <c r="U108" s="226"/>
      <c r="V108" s="226"/>
      <c r="W108" s="226"/>
      <c r="X108" s="226"/>
      <c r="Y108" s="226"/>
      <c r="Z108" s="226"/>
    </row>
    <row r="109" ht="15.75" customHeight="1">
      <c r="A109" s="226"/>
      <c r="B109" s="226"/>
      <c r="C109" s="226"/>
      <c r="D109" s="226"/>
      <c r="E109" s="226"/>
      <c r="F109" s="226"/>
      <c r="G109" s="226"/>
      <c r="H109" s="226"/>
      <c r="I109" s="226"/>
      <c r="J109" s="226"/>
      <c r="K109" s="226"/>
      <c r="L109" s="226"/>
      <c r="M109" s="226"/>
      <c r="N109" s="226"/>
      <c r="O109" s="226"/>
      <c r="P109" s="226"/>
      <c r="Q109" s="226"/>
      <c r="R109" s="226"/>
      <c r="S109" s="226"/>
      <c r="T109" s="226"/>
      <c r="U109" s="226"/>
      <c r="V109" s="226"/>
      <c r="W109" s="226"/>
      <c r="X109" s="226"/>
      <c r="Y109" s="226"/>
      <c r="Z109" s="226"/>
    </row>
    <row r="110" ht="15.75" customHeight="1">
      <c r="A110" s="226"/>
      <c r="B110" s="226"/>
      <c r="C110" s="226"/>
      <c r="D110" s="226"/>
      <c r="E110" s="226"/>
      <c r="F110" s="226"/>
      <c r="G110" s="226"/>
      <c r="H110" s="226"/>
      <c r="I110" s="226"/>
      <c r="J110" s="226"/>
      <c r="K110" s="226"/>
      <c r="L110" s="226"/>
      <c r="M110" s="226"/>
      <c r="N110" s="226"/>
      <c r="O110" s="226"/>
      <c r="P110" s="226"/>
      <c r="Q110" s="226"/>
      <c r="R110" s="226"/>
      <c r="S110" s="226"/>
      <c r="T110" s="226"/>
      <c r="U110" s="226"/>
      <c r="V110" s="226"/>
      <c r="W110" s="226"/>
      <c r="X110" s="226"/>
      <c r="Y110" s="226"/>
      <c r="Z110" s="226"/>
    </row>
    <row r="111" ht="15.75" customHeight="1">
      <c r="A111" s="226"/>
      <c r="B111" s="226"/>
      <c r="C111" s="226"/>
      <c r="D111" s="226"/>
      <c r="E111" s="226"/>
      <c r="F111" s="226"/>
      <c r="G111" s="226"/>
      <c r="H111" s="226"/>
      <c r="I111" s="226"/>
      <c r="J111" s="226"/>
      <c r="K111" s="226"/>
      <c r="L111" s="226"/>
      <c r="M111" s="226"/>
      <c r="N111" s="226"/>
      <c r="O111" s="226"/>
      <c r="P111" s="226"/>
      <c r="Q111" s="226"/>
      <c r="R111" s="226"/>
      <c r="S111" s="226"/>
      <c r="T111" s="226"/>
      <c r="U111" s="226"/>
      <c r="V111" s="226"/>
      <c r="W111" s="226"/>
      <c r="X111" s="226"/>
      <c r="Y111" s="226"/>
      <c r="Z111" s="226"/>
    </row>
    <row r="112" ht="15.75" customHeight="1">
      <c r="A112" s="226"/>
      <c r="B112" s="226"/>
      <c r="C112" s="226"/>
      <c r="D112" s="226"/>
      <c r="E112" s="226"/>
      <c r="F112" s="226"/>
      <c r="G112" s="226"/>
      <c r="H112" s="226"/>
      <c r="I112" s="226"/>
      <c r="J112" s="226"/>
      <c r="K112" s="226"/>
      <c r="L112" s="226"/>
      <c r="M112" s="226"/>
      <c r="N112" s="226"/>
      <c r="O112" s="226"/>
      <c r="P112" s="226"/>
      <c r="Q112" s="226"/>
      <c r="R112" s="226"/>
      <c r="S112" s="226"/>
      <c r="T112" s="226"/>
      <c r="U112" s="226"/>
      <c r="V112" s="226"/>
      <c r="W112" s="226"/>
      <c r="X112" s="226"/>
      <c r="Y112" s="226"/>
      <c r="Z112" s="226"/>
    </row>
    <row r="113" ht="15.75" customHeight="1">
      <c r="A113" s="226"/>
      <c r="B113" s="226"/>
      <c r="C113" s="226"/>
      <c r="D113" s="226"/>
      <c r="E113" s="226"/>
      <c r="F113" s="226"/>
      <c r="G113" s="226"/>
      <c r="H113" s="226"/>
      <c r="I113" s="226"/>
      <c r="J113" s="226"/>
      <c r="K113" s="226"/>
      <c r="L113" s="226"/>
      <c r="M113" s="226"/>
      <c r="N113" s="226"/>
      <c r="O113" s="226"/>
      <c r="P113" s="226"/>
      <c r="Q113" s="226"/>
      <c r="R113" s="226"/>
      <c r="S113" s="226"/>
      <c r="T113" s="226"/>
      <c r="U113" s="226"/>
      <c r="V113" s="226"/>
      <c r="W113" s="226"/>
      <c r="X113" s="226"/>
      <c r="Y113" s="226"/>
      <c r="Z113" s="226"/>
    </row>
    <row r="114" ht="15.75" customHeight="1">
      <c r="A114" s="226"/>
      <c r="B114" s="226"/>
      <c r="C114" s="226"/>
      <c r="D114" s="226"/>
      <c r="E114" s="226"/>
      <c r="F114" s="226"/>
      <c r="G114" s="226"/>
      <c r="H114" s="226"/>
      <c r="I114" s="226"/>
      <c r="J114" s="226"/>
      <c r="K114" s="226"/>
      <c r="L114" s="226"/>
      <c r="M114" s="226"/>
      <c r="N114" s="226"/>
      <c r="O114" s="226"/>
      <c r="P114" s="226"/>
      <c r="Q114" s="226"/>
      <c r="R114" s="226"/>
      <c r="S114" s="226"/>
      <c r="T114" s="226"/>
      <c r="U114" s="226"/>
      <c r="V114" s="226"/>
      <c r="W114" s="226"/>
      <c r="X114" s="226"/>
      <c r="Y114" s="226"/>
      <c r="Z114" s="226"/>
    </row>
    <row r="115" ht="15.75" customHeight="1">
      <c r="A115" s="226"/>
      <c r="B115" s="226"/>
      <c r="C115" s="226"/>
      <c r="D115" s="226"/>
      <c r="E115" s="226"/>
      <c r="F115" s="226"/>
      <c r="G115" s="226"/>
      <c r="H115" s="226"/>
      <c r="I115" s="226"/>
      <c r="J115" s="226"/>
      <c r="K115" s="226"/>
      <c r="L115" s="226"/>
      <c r="M115" s="226"/>
      <c r="N115" s="226"/>
      <c r="O115" s="226"/>
      <c r="P115" s="226"/>
      <c r="Q115" s="226"/>
      <c r="R115" s="226"/>
      <c r="S115" s="226"/>
      <c r="T115" s="226"/>
      <c r="U115" s="226"/>
      <c r="V115" s="226"/>
      <c r="W115" s="226"/>
      <c r="X115" s="226"/>
      <c r="Y115" s="226"/>
      <c r="Z115" s="226"/>
    </row>
    <row r="116" ht="15.75" customHeight="1">
      <c r="A116" s="226"/>
      <c r="B116" s="226"/>
      <c r="C116" s="226"/>
      <c r="D116" s="226"/>
      <c r="E116" s="226"/>
      <c r="F116" s="226"/>
      <c r="G116" s="226"/>
      <c r="H116" s="226"/>
      <c r="I116" s="226"/>
      <c r="J116" s="226"/>
      <c r="K116" s="226"/>
      <c r="L116" s="226"/>
      <c r="M116" s="226"/>
      <c r="N116" s="226"/>
      <c r="O116" s="226"/>
      <c r="P116" s="226"/>
      <c r="Q116" s="226"/>
      <c r="R116" s="226"/>
      <c r="S116" s="226"/>
      <c r="T116" s="226"/>
      <c r="U116" s="226"/>
      <c r="V116" s="226"/>
      <c r="W116" s="226"/>
      <c r="X116" s="226"/>
      <c r="Y116" s="226"/>
      <c r="Z116" s="226"/>
    </row>
    <row r="117" ht="15.75" customHeight="1">
      <c r="A117" s="226"/>
      <c r="B117" s="226"/>
      <c r="C117" s="226"/>
      <c r="D117" s="226"/>
      <c r="E117" s="226"/>
      <c r="F117" s="226"/>
      <c r="G117" s="226"/>
      <c r="H117" s="226"/>
      <c r="I117" s="226"/>
      <c r="J117" s="226"/>
      <c r="K117" s="226"/>
      <c r="L117" s="226"/>
      <c r="M117" s="226"/>
      <c r="N117" s="226"/>
      <c r="O117" s="226"/>
      <c r="P117" s="226"/>
      <c r="Q117" s="226"/>
      <c r="R117" s="226"/>
      <c r="S117" s="226"/>
      <c r="T117" s="226"/>
      <c r="U117" s="226"/>
      <c r="V117" s="226"/>
      <c r="W117" s="226"/>
      <c r="X117" s="226"/>
      <c r="Y117" s="226"/>
      <c r="Z117" s="226"/>
    </row>
    <row r="118" ht="15.75" customHeight="1">
      <c r="A118" s="226"/>
      <c r="B118" s="226"/>
      <c r="C118" s="226"/>
      <c r="D118" s="226"/>
      <c r="E118" s="226"/>
      <c r="F118" s="226"/>
      <c r="G118" s="226"/>
      <c r="H118" s="226"/>
      <c r="I118" s="226"/>
      <c r="J118" s="226"/>
      <c r="K118" s="226"/>
      <c r="L118" s="226"/>
      <c r="M118" s="226"/>
      <c r="N118" s="226"/>
      <c r="O118" s="226"/>
      <c r="P118" s="226"/>
      <c r="Q118" s="226"/>
      <c r="R118" s="226"/>
      <c r="S118" s="226"/>
      <c r="T118" s="226"/>
      <c r="U118" s="226"/>
      <c r="V118" s="226"/>
      <c r="W118" s="226"/>
      <c r="X118" s="226"/>
      <c r="Y118" s="226"/>
      <c r="Z118" s="226"/>
    </row>
    <row r="119" ht="15.75" customHeight="1">
      <c r="A119" s="226"/>
      <c r="B119" s="226"/>
      <c r="C119" s="226"/>
      <c r="D119" s="226"/>
      <c r="E119" s="226"/>
      <c r="F119" s="226"/>
      <c r="G119" s="226"/>
      <c r="H119" s="226"/>
      <c r="I119" s="226"/>
      <c r="J119" s="226"/>
      <c r="K119" s="226"/>
      <c r="L119" s="226"/>
      <c r="M119" s="226"/>
      <c r="N119" s="226"/>
      <c r="O119" s="226"/>
      <c r="P119" s="226"/>
      <c r="Q119" s="226"/>
      <c r="R119" s="226"/>
      <c r="S119" s="226"/>
      <c r="T119" s="226"/>
      <c r="U119" s="226"/>
      <c r="V119" s="226"/>
      <c r="W119" s="226"/>
      <c r="X119" s="226"/>
      <c r="Y119" s="226"/>
      <c r="Z119" s="226"/>
    </row>
    <row r="120" ht="15.75" customHeight="1">
      <c r="A120" s="226"/>
      <c r="B120" s="226"/>
      <c r="C120" s="226"/>
      <c r="D120" s="226"/>
      <c r="E120" s="226"/>
      <c r="F120" s="226"/>
      <c r="G120" s="226"/>
      <c r="H120" s="226"/>
      <c r="I120" s="226"/>
      <c r="J120" s="226"/>
      <c r="K120" s="226"/>
      <c r="L120" s="226"/>
      <c r="M120" s="226"/>
      <c r="N120" s="226"/>
      <c r="O120" s="226"/>
      <c r="P120" s="226"/>
      <c r="Q120" s="226"/>
      <c r="R120" s="226"/>
      <c r="S120" s="226"/>
      <c r="T120" s="226"/>
      <c r="U120" s="226"/>
      <c r="V120" s="226"/>
      <c r="W120" s="226"/>
      <c r="X120" s="226"/>
      <c r="Y120" s="226"/>
      <c r="Z120" s="226"/>
    </row>
    <row r="121" ht="15.75" customHeight="1">
      <c r="A121" s="226"/>
      <c r="B121" s="226"/>
      <c r="C121" s="226"/>
      <c r="D121" s="226"/>
      <c r="E121" s="226"/>
      <c r="F121" s="226"/>
      <c r="G121" s="226"/>
      <c r="H121" s="226"/>
      <c r="I121" s="226"/>
      <c r="J121" s="226"/>
      <c r="K121" s="226"/>
      <c r="L121" s="226"/>
      <c r="M121" s="226"/>
      <c r="N121" s="226"/>
      <c r="O121" s="226"/>
      <c r="P121" s="226"/>
      <c r="Q121" s="226"/>
      <c r="R121" s="226"/>
      <c r="S121" s="226"/>
      <c r="T121" s="226"/>
      <c r="U121" s="226"/>
      <c r="V121" s="226"/>
      <c r="W121" s="226"/>
      <c r="X121" s="226"/>
      <c r="Y121" s="226"/>
      <c r="Z121" s="226"/>
    </row>
    <row r="122" ht="15.75" customHeight="1">
      <c r="A122" s="226"/>
      <c r="B122" s="226"/>
      <c r="C122" s="226"/>
      <c r="D122" s="226"/>
      <c r="E122" s="226"/>
      <c r="F122" s="226"/>
      <c r="G122" s="226"/>
      <c r="H122" s="226"/>
      <c r="I122" s="226"/>
      <c r="J122" s="226"/>
      <c r="K122" s="226"/>
      <c r="L122" s="226"/>
      <c r="M122" s="226"/>
      <c r="N122" s="226"/>
      <c r="O122" s="226"/>
      <c r="P122" s="226"/>
      <c r="Q122" s="226"/>
      <c r="R122" s="226"/>
      <c r="S122" s="226"/>
      <c r="T122" s="226"/>
      <c r="U122" s="226"/>
      <c r="V122" s="226"/>
      <c r="W122" s="226"/>
      <c r="X122" s="226"/>
      <c r="Y122" s="226"/>
      <c r="Z122" s="226"/>
    </row>
    <row r="123" ht="15.75" customHeight="1">
      <c r="A123" s="226"/>
      <c r="B123" s="226"/>
      <c r="C123" s="226"/>
      <c r="D123" s="226"/>
      <c r="E123" s="226"/>
      <c r="F123" s="226"/>
      <c r="G123" s="226"/>
      <c r="H123" s="226"/>
      <c r="I123" s="226"/>
      <c r="J123" s="226"/>
      <c r="K123" s="226"/>
      <c r="L123" s="226"/>
      <c r="M123" s="226"/>
      <c r="N123" s="226"/>
      <c r="O123" s="226"/>
      <c r="P123" s="226"/>
      <c r="Q123" s="226"/>
      <c r="R123" s="226"/>
      <c r="S123" s="226"/>
      <c r="T123" s="226"/>
      <c r="U123" s="226"/>
      <c r="V123" s="226"/>
      <c r="W123" s="226"/>
      <c r="X123" s="226"/>
      <c r="Y123" s="226"/>
      <c r="Z123" s="226"/>
    </row>
    <row r="124" ht="15.75" customHeight="1">
      <c r="A124" s="226"/>
      <c r="B124" s="226"/>
      <c r="C124" s="226"/>
      <c r="D124" s="226"/>
      <c r="E124" s="226"/>
      <c r="F124" s="226"/>
      <c r="G124" s="226"/>
      <c r="H124" s="226"/>
      <c r="I124" s="226"/>
      <c r="J124" s="226"/>
      <c r="K124" s="226"/>
      <c r="L124" s="226"/>
      <c r="M124" s="226"/>
      <c r="N124" s="226"/>
      <c r="O124" s="226"/>
      <c r="P124" s="226"/>
      <c r="Q124" s="226"/>
      <c r="R124" s="226"/>
      <c r="S124" s="226"/>
      <c r="T124" s="226"/>
      <c r="U124" s="226"/>
      <c r="V124" s="226"/>
      <c r="W124" s="226"/>
      <c r="X124" s="226"/>
      <c r="Y124" s="226"/>
      <c r="Z124" s="226"/>
    </row>
    <row r="125" ht="15.75" customHeight="1">
      <c r="A125" s="226"/>
      <c r="B125" s="226"/>
      <c r="C125" s="226"/>
      <c r="D125" s="226"/>
      <c r="E125" s="226"/>
      <c r="F125" s="226"/>
      <c r="G125" s="226"/>
      <c r="H125" s="226"/>
      <c r="I125" s="226"/>
      <c r="J125" s="226"/>
      <c r="K125" s="226"/>
      <c r="L125" s="226"/>
      <c r="M125" s="226"/>
      <c r="N125" s="226"/>
      <c r="O125" s="226"/>
      <c r="P125" s="226"/>
      <c r="Q125" s="226"/>
      <c r="R125" s="226"/>
      <c r="S125" s="226"/>
      <c r="T125" s="226"/>
      <c r="U125" s="226"/>
      <c r="V125" s="226"/>
      <c r="W125" s="226"/>
      <c r="X125" s="226"/>
      <c r="Y125" s="226"/>
      <c r="Z125" s="226"/>
    </row>
    <row r="126" ht="15.75" customHeight="1">
      <c r="A126" s="226"/>
      <c r="B126" s="226"/>
      <c r="C126" s="226"/>
      <c r="D126" s="226"/>
      <c r="E126" s="226"/>
      <c r="F126" s="226"/>
      <c r="G126" s="226"/>
      <c r="H126" s="226"/>
      <c r="I126" s="226"/>
      <c r="J126" s="226"/>
      <c r="K126" s="226"/>
      <c r="L126" s="226"/>
      <c r="M126" s="226"/>
      <c r="N126" s="226"/>
      <c r="O126" s="226"/>
      <c r="P126" s="226"/>
      <c r="Q126" s="226"/>
      <c r="R126" s="226"/>
      <c r="S126" s="226"/>
      <c r="T126" s="226"/>
      <c r="U126" s="226"/>
      <c r="V126" s="226"/>
      <c r="W126" s="226"/>
      <c r="X126" s="226"/>
      <c r="Y126" s="226"/>
      <c r="Z126" s="226"/>
    </row>
    <row r="127" ht="15.75" customHeight="1">
      <c r="A127" s="226"/>
      <c r="B127" s="226"/>
      <c r="C127" s="226"/>
      <c r="D127" s="226"/>
      <c r="E127" s="226"/>
      <c r="F127" s="226"/>
      <c r="G127" s="226"/>
      <c r="H127" s="226"/>
      <c r="I127" s="226"/>
      <c r="J127" s="226"/>
      <c r="K127" s="226"/>
      <c r="L127" s="226"/>
      <c r="M127" s="226"/>
      <c r="N127" s="226"/>
      <c r="O127" s="226"/>
      <c r="P127" s="226"/>
      <c r="Q127" s="226"/>
      <c r="R127" s="226"/>
      <c r="S127" s="226"/>
      <c r="T127" s="226"/>
      <c r="U127" s="226"/>
      <c r="V127" s="226"/>
      <c r="W127" s="226"/>
      <c r="X127" s="226"/>
      <c r="Y127" s="226"/>
      <c r="Z127" s="226"/>
    </row>
    <row r="128" ht="15.75" customHeight="1">
      <c r="A128" s="226"/>
      <c r="B128" s="226"/>
      <c r="C128" s="226"/>
      <c r="D128" s="226"/>
      <c r="E128" s="226"/>
      <c r="F128" s="226"/>
      <c r="G128" s="226"/>
      <c r="H128" s="226"/>
      <c r="I128" s="226"/>
      <c r="J128" s="226"/>
      <c r="K128" s="226"/>
      <c r="L128" s="226"/>
      <c r="M128" s="226"/>
      <c r="N128" s="226"/>
      <c r="O128" s="226"/>
      <c r="P128" s="226"/>
      <c r="Q128" s="226"/>
      <c r="R128" s="226"/>
      <c r="S128" s="226"/>
      <c r="T128" s="226"/>
      <c r="U128" s="226"/>
      <c r="V128" s="226"/>
      <c r="W128" s="226"/>
      <c r="X128" s="226"/>
      <c r="Y128" s="226"/>
      <c r="Z128" s="226"/>
    </row>
    <row r="129" ht="15.75" customHeight="1">
      <c r="A129" s="226"/>
      <c r="B129" s="226"/>
      <c r="C129" s="226"/>
      <c r="D129" s="226"/>
      <c r="E129" s="226"/>
      <c r="F129" s="226"/>
      <c r="G129" s="226"/>
      <c r="H129" s="226"/>
      <c r="I129" s="226"/>
      <c r="J129" s="226"/>
      <c r="K129" s="226"/>
      <c r="L129" s="226"/>
      <c r="M129" s="226"/>
      <c r="N129" s="226"/>
      <c r="O129" s="226"/>
      <c r="P129" s="226"/>
      <c r="Q129" s="226"/>
      <c r="R129" s="226"/>
      <c r="S129" s="226"/>
      <c r="T129" s="226"/>
      <c r="U129" s="226"/>
      <c r="V129" s="226"/>
      <c r="W129" s="226"/>
      <c r="X129" s="226"/>
      <c r="Y129" s="226"/>
      <c r="Z129" s="226"/>
    </row>
    <row r="130" ht="15.75" customHeight="1">
      <c r="A130" s="226"/>
      <c r="B130" s="226"/>
      <c r="C130" s="226"/>
      <c r="D130" s="226"/>
      <c r="E130" s="226"/>
      <c r="F130" s="226"/>
      <c r="G130" s="226"/>
      <c r="H130" s="226"/>
      <c r="I130" s="226"/>
      <c r="J130" s="226"/>
      <c r="K130" s="226"/>
      <c r="L130" s="226"/>
      <c r="M130" s="226"/>
      <c r="N130" s="226"/>
      <c r="O130" s="226"/>
      <c r="P130" s="226"/>
      <c r="Q130" s="226"/>
      <c r="R130" s="226"/>
      <c r="S130" s="226"/>
      <c r="T130" s="226"/>
      <c r="U130" s="226"/>
      <c r="V130" s="226"/>
      <c r="W130" s="226"/>
      <c r="X130" s="226"/>
      <c r="Y130" s="226"/>
      <c r="Z130" s="226"/>
    </row>
    <row r="131" ht="15.75" customHeight="1">
      <c r="A131" s="226"/>
      <c r="B131" s="226"/>
      <c r="C131" s="226"/>
      <c r="D131" s="226"/>
      <c r="E131" s="226"/>
      <c r="F131" s="226"/>
      <c r="G131" s="226"/>
      <c r="H131" s="226"/>
      <c r="I131" s="226"/>
      <c r="J131" s="226"/>
      <c r="K131" s="226"/>
      <c r="L131" s="226"/>
      <c r="M131" s="226"/>
      <c r="N131" s="226"/>
      <c r="O131" s="226"/>
      <c r="P131" s="226"/>
      <c r="Q131" s="226"/>
      <c r="R131" s="226"/>
      <c r="S131" s="226"/>
      <c r="T131" s="226"/>
      <c r="U131" s="226"/>
      <c r="V131" s="226"/>
      <c r="W131" s="226"/>
      <c r="X131" s="226"/>
      <c r="Y131" s="226"/>
      <c r="Z131" s="226"/>
    </row>
    <row r="132" ht="15.75" customHeight="1">
      <c r="A132" s="226"/>
      <c r="B132" s="226"/>
      <c r="C132" s="226"/>
      <c r="D132" s="226"/>
      <c r="E132" s="226"/>
      <c r="F132" s="226"/>
      <c r="G132" s="226"/>
      <c r="H132" s="226"/>
      <c r="I132" s="226"/>
      <c r="J132" s="226"/>
      <c r="K132" s="226"/>
      <c r="L132" s="226"/>
      <c r="M132" s="226"/>
      <c r="N132" s="226"/>
      <c r="O132" s="226"/>
      <c r="P132" s="226"/>
      <c r="Q132" s="226"/>
      <c r="R132" s="226"/>
      <c r="S132" s="226"/>
      <c r="T132" s="226"/>
      <c r="U132" s="226"/>
      <c r="V132" s="226"/>
      <c r="W132" s="226"/>
      <c r="X132" s="226"/>
      <c r="Y132" s="226"/>
      <c r="Z132" s="226"/>
    </row>
    <row r="133" ht="15.75" customHeight="1">
      <c r="A133" s="226"/>
      <c r="B133" s="226"/>
      <c r="C133" s="226"/>
      <c r="D133" s="226"/>
      <c r="E133" s="226"/>
      <c r="F133" s="226"/>
      <c r="G133" s="226"/>
      <c r="H133" s="226"/>
      <c r="I133" s="226"/>
      <c r="J133" s="226"/>
      <c r="K133" s="226"/>
      <c r="L133" s="226"/>
      <c r="M133" s="226"/>
      <c r="N133" s="226"/>
      <c r="O133" s="226"/>
      <c r="P133" s="226"/>
      <c r="Q133" s="226"/>
      <c r="R133" s="226"/>
      <c r="S133" s="226"/>
      <c r="T133" s="226"/>
      <c r="U133" s="226"/>
      <c r="V133" s="226"/>
      <c r="W133" s="226"/>
      <c r="X133" s="226"/>
      <c r="Y133" s="226"/>
      <c r="Z133" s="226"/>
    </row>
    <row r="134" ht="15.75" customHeight="1">
      <c r="A134" s="226"/>
      <c r="B134" s="226"/>
      <c r="C134" s="226"/>
      <c r="D134" s="226"/>
      <c r="E134" s="226"/>
      <c r="F134" s="226"/>
      <c r="G134" s="226"/>
      <c r="H134" s="226"/>
      <c r="I134" s="226"/>
      <c r="J134" s="226"/>
      <c r="K134" s="226"/>
      <c r="L134" s="226"/>
      <c r="M134" s="226"/>
      <c r="N134" s="226"/>
      <c r="O134" s="226"/>
      <c r="P134" s="226"/>
      <c r="Q134" s="226"/>
      <c r="R134" s="226"/>
      <c r="S134" s="226"/>
      <c r="T134" s="226"/>
      <c r="U134" s="226"/>
      <c r="V134" s="226"/>
      <c r="W134" s="226"/>
      <c r="X134" s="226"/>
      <c r="Y134" s="226"/>
      <c r="Z134" s="226"/>
    </row>
    <row r="135" ht="15.75" customHeight="1">
      <c r="A135" s="226"/>
      <c r="B135" s="226"/>
      <c r="C135" s="226"/>
      <c r="D135" s="226"/>
      <c r="E135" s="226"/>
      <c r="F135" s="226"/>
      <c r="G135" s="226"/>
      <c r="H135" s="226"/>
      <c r="I135" s="226"/>
      <c r="J135" s="226"/>
      <c r="K135" s="226"/>
      <c r="L135" s="226"/>
      <c r="M135" s="226"/>
      <c r="N135" s="226"/>
      <c r="O135" s="226"/>
      <c r="P135" s="226"/>
      <c r="Q135" s="226"/>
      <c r="R135" s="226"/>
      <c r="S135" s="226"/>
      <c r="T135" s="226"/>
      <c r="U135" s="226"/>
      <c r="V135" s="226"/>
      <c r="W135" s="226"/>
      <c r="X135" s="226"/>
      <c r="Y135" s="226"/>
      <c r="Z135" s="226"/>
    </row>
    <row r="136" ht="15.75" customHeight="1">
      <c r="A136" s="226"/>
      <c r="B136" s="226"/>
      <c r="C136" s="226"/>
      <c r="D136" s="226"/>
      <c r="E136" s="226"/>
      <c r="F136" s="226"/>
      <c r="G136" s="226"/>
      <c r="H136" s="226"/>
      <c r="I136" s="226"/>
      <c r="J136" s="226"/>
      <c r="K136" s="226"/>
      <c r="L136" s="226"/>
      <c r="M136" s="226"/>
      <c r="N136" s="226"/>
      <c r="O136" s="226"/>
      <c r="P136" s="226"/>
      <c r="Q136" s="226"/>
      <c r="R136" s="226"/>
      <c r="S136" s="226"/>
      <c r="T136" s="226"/>
      <c r="U136" s="226"/>
      <c r="V136" s="226"/>
      <c r="W136" s="226"/>
      <c r="X136" s="226"/>
      <c r="Y136" s="226"/>
      <c r="Z136" s="226"/>
    </row>
    <row r="137" ht="15.75" customHeight="1">
      <c r="A137" s="226"/>
      <c r="B137" s="226"/>
      <c r="C137" s="226"/>
      <c r="D137" s="226"/>
      <c r="E137" s="226"/>
      <c r="F137" s="226"/>
      <c r="G137" s="226"/>
      <c r="H137" s="226"/>
      <c r="I137" s="226"/>
      <c r="J137" s="226"/>
      <c r="K137" s="226"/>
      <c r="L137" s="226"/>
      <c r="M137" s="226"/>
      <c r="N137" s="226"/>
      <c r="O137" s="226"/>
      <c r="P137" s="226"/>
      <c r="Q137" s="226"/>
      <c r="R137" s="226"/>
      <c r="S137" s="226"/>
      <c r="T137" s="226"/>
      <c r="U137" s="226"/>
      <c r="V137" s="226"/>
      <c r="W137" s="226"/>
      <c r="X137" s="226"/>
      <c r="Y137" s="226"/>
      <c r="Z137" s="226"/>
    </row>
    <row r="138" ht="15.75" customHeight="1">
      <c r="A138" s="226"/>
      <c r="B138" s="226"/>
      <c r="C138" s="226"/>
      <c r="D138" s="226"/>
      <c r="E138" s="226"/>
      <c r="F138" s="226"/>
      <c r="G138" s="226"/>
      <c r="H138" s="226"/>
      <c r="I138" s="226"/>
      <c r="J138" s="226"/>
      <c r="K138" s="226"/>
      <c r="L138" s="226"/>
      <c r="M138" s="226"/>
      <c r="N138" s="226"/>
      <c r="O138" s="226"/>
      <c r="P138" s="226"/>
      <c r="Q138" s="226"/>
      <c r="R138" s="226"/>
      <c r="S138" s="226"/>
      <c r="T138" s="226"/>
      <c r="U138" s="226"/>
      <c r="V138" s="226"/>
      <c r="W138" s="226"/>
      <c r="X138" s="226"/>
      <c r="Y138" s="226"/>
      <c r="Z138" s="226"/>
    </row>
    <row r="139" ht="15.75" customHeight="1">
      <c r="A139" s="226"/>
      <c r="B139" s="226"/>
      <c r="C139" s="226"/>
      <c r="D139" s="226"/>
      <c r="E139" s="226"/>
      <c r="F139" s="226"/>
      <c r="G139" s="226"/>
      <c r="H139" s="226"/>
      <c r="I139" s="226"/>
      <c r="J139" s="226"/>
      <c r="K139" s="226"/>
      <c r="L139" s="226"/>
      <c r="M139" s="226"/>
      <c r="N139" s="226"/>
      <c r="O139" s="226"/>
      <c r="P139" s="226"/>
      <c r="Q139" s="226"/>
      <c r="R139" s="226"/>
      <c r="S139" s="226"/>
      <c r="T139" s="226"/>
      <c r="U139" s="226"/>
      <c r="V139" s="226"/>
      <c r="W139" s="226"/>
      <c r="X139" s="226"/>
      <c r="Y139" s="226"/>
      <c r="Z139" s="226"/>
    </row>
    <row r="140" ht="15.75" customHeight="1">
      <c r="A140" s="226"/>
      <c r="B140" s="226"/>
      <c r="C140" s="226"/>
      <c r="D140" s="226"/>
      <c r="E140" s="226"/>
      <c r="F140" s="226"/>
      <c r="G140" s="226"/>
      <c r="H140" s="226"/>
      <c r="I140" s="226"/>
      <c r="J140" s="226"/>
      <c r="K140" s="226"/>
      <c r="L140" s="226"/>
      <c r="M140" s="226"/>
      <c r="N140" s="226"/>
      <c r="O140" s="226"/>
      <c r="P140" s="226"/>
      <c r="Q140" s="226"/>
      <c r="R140" s="226"/>
      <c r="S140" s="226"/>
      <c r="T140" s="226"/>
      <c r="U140" s="226"/>
      <c r="V140" s="226"/>
      <c r="W140" s="226"/>
      <c r="X140" s="226"/>
      <c r="Y140" s="226"/>
      <c r="Z140" s="226"/>
    </row>
    <row r="141" ht="15.75" customHeight="1">
      <c r="A141" s="226"/>
      <c r="B141" s="226"/>
      <c r="C141" s="226"/>
      <c r="D141" s="226"/>
      <c r="E141" s="226"/>
      <c r="F141" s="226"/>
      <c r="G141" s="226"/>
      <c r="H141" s="226"/>
      <c r="I141" s="226"/>
      <c r="J141" s="226"/>
      <c r="K141" s="226"/>
      <c r="L141" s="226"/>
      <c r="M141" s="226"/>
      <c r="N141" s="226"/>
      <c r="O141" s="226"/>
      <c r="P141" s="226"/>
      <c r="Q141" s="226"/>
      <c r="R141" s="226"/>
      <c r="S141" s="226"/>
      <c r="T141" s="226"/>
      <c r="U141" s="226"/>
      <c r="V141" s="226"/>
      <c r="W141" s="226"/>
      <c r="X141" s="226"/>
      <c r="Y141" s="226"/>
      <c r="Z141" s="226"/>
    </row>
    <row r="142" ht="15.75" customHeight="1">
      <c r="A142" s="226"/>
      <c r="B142" s="226"/>
      <c r="C142" s="226"/>
      <c r="D142" s="226"/>
      <c r="E142" s="226"/>
      <c r="F142" s="226"/>
      <c r="G142" s="226"/>
      <c r="H142" s="226"/>
      <c r="I142" s="226"/>
      <c r="J142" s="226"/>
      <c r="K142" s="226"/>
      <c r="L142" s="226"/>
      <c r="M142" s="226"/>
      <c r="N142" s="226"/>
      <c r="O142" s="226"/>
      <c r="P142" s="226"/>
      <c r="Q142" s="226"/>
      <c r="R142" s="226"/>
      <c r="S142" s="226"/>
      <c r="T142" s="226"/>
      <c r="U142" s="226"/>
      <c r="V142" s="226"/>
      <c r="W142" s="226"/>
      <c r="X142" s="226"/>
      <c r="Y142" s="226"/>
      <c r="Z142" s="226"/>
    </row>
    <row r="143" ht="15.75" customHeight="1">
      <c r="A143" s="226"/>
      <c r="B143" s="226"/>
      <c r="C143" s="226"/>
      <c r="D143" s="226"/>
      <c r="E143" s="226"/>
      <c r="F143" s="226"/>
      <c r="G143" s="226"/>
      <c r="H143" s="226"/>
      <c r="I143" s="226"/>
      <c r="J143" s="226"/>
      <c r="K143" s="226"/>
      <c r="L143" s="226"/>
      <c r="M143" s="226"/>
      <c r="N143" s="226"/>
      <c r="O143" s="226"/>
      <c r="P143" s="226"/>
      <c r="Q143" s="226"/>
      <c r="R143" s="226"/>
      <c r="S143" s="226"/>
      <c r="T143" s="226"/>
      <c r="U143" s="226"/>
      <c r="V143" s="226"/>
      <c r="W143" s="226"/>
      <c r="X143" s="226"/>
      <c r="Y143" s="226"/>
      <c r="Z143" s="226"/>
    </row>
    <row r="144" ht="15.75" customHeight="1">
      <c r="A144" s="226"/>
      <c r="B144" s="226"/>
      <c r="C144" s="226"/>
      <c r="D144" s="226"/>
      <c r="E144" s="226"/>
      <c r="F144" s="226"/>
      <c r="G144" s="226"/>
      <c r="H144" s="226"/>
      <c r="I144" s="226"/>
      <c r="J144" s="226"/>
      <c r="K144" s="226"/>
      <c r="L144" s="226"/>
      <c r="M144" s="226"/>
      <c r="N144" s="226"/>
      <c r="O144" s="226"/>
      <c r="P144" s="226"/>
      <c r="Q144" s="226"/>
      <c r="R144" s="226"/>
      <c r="S144" s="226"/>
      <c r="T144" s="226"/>
      <c r="U144" s="226"/>
      <c r="V144" s="226"/>
      <c r="W144" s="226"/>
      <c r="X144" s="226"/>
      <c r="Y144" s="226"/>
      <c r="Z144" s="226"/>
    </row>
    <row r="145" ht="15.75" customHeight="1">
      <c r="A145" s="226"/>
      <c r="B145" s="226"/>
      <c r="C145" s="226"/>
      <c r="D145" s="226"/>
      <c r="E145" s="226"/>
      <c r="F145" s="226"/>
      <c r="G145" s="226"/>
      <c r="H145" s="226"/>
      <c r="I145" s="226"/>
      <c r="J145" s="226"/>
      <c r="K145" s="226"/>
      <c r="L145" s="226"/>
      <c r="M145" s="226"/>
      <c r="N145" s="226"/>
      <c r="O145" s="226"/>
      <c r="P145" s="226"/>
      <c r="Q145" s="226"/>
      <c r="R145" s="226"/>
      <c r="S145" s="226"/>
      <c r="T145" s="226"/>
      <c r="U145" s="226"/>
      <c r="V145" s="226"/>
      <c r="W145" s="226"/>
      <c r="X145" s="226"/>
      <c r="Y145" s="226"/>
      <c r="Z145" s="226"/>
    </row>
    <row r="146" ht="15.75" customHeight="1">
      <c r="A146" s="226"/>
      <c r="B146" s="226"/>
      <c r="C146" s="226"/>
      <c r="D146" s="226"/>
      <c r="E146" s="226"/>
      <c r="F146" s="226"/>
      <c r="G146" s="226"/>
      <c r="H146" s="226"/>
      <c r="I146" s="226"/>
      <c r="J146" s="226"/>
      <c r="K146" s="226"/>
      <c r="L146" s="226"/>
      <c r="M146" s="226"/>
      <c r="N146" s="226"/>
      <c r="O146" s="226"/>
      <c r="P146" s="226"/>
      <c r="Q146" s="226"/>
      <c r="R146" s="226"/>
      <c r="S146" s="226"/>
      <c r="T146" s="226"/>
      <c r="U146" s="226"/>
      <c r="V146" s="226"/>
      <c r="W146" s="226"/>
      <c r="X146" s="226"/>
      <c r="Y146" s="226"/>
      <c r="Z146" s="226"/>
    </row>
    <row r="147" ht="15.75" customHeight="1">
      <c r="A147" s="226"/>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row>
    <row r="148" ht="15.75" customHeigh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row>
    <row r="149" ht="15.75" customHeight="1">
      <c r="A149" s="226"/>
      <c r="B149" s="226"/>
      <c r="C149" s="226"/>
      <c r="D149" s="226"/>
      <c r="E149" s="226"/>
      <c r="F149" s="226"/>
      <c r="G149" s="226"/>
      <c r="H149" s="226"/>
      <c r="I149" s="226"/>
      <c r="J149" s="226"/>
      <c r="K149" s="226"/>
      <c r="L149" s="226"/>
      <c r="M149" s="226"/>
      <c r="N149" s="226"/>
      <c r="O149" s="226"/>
      <c r="P149" s="226"/>
      <c r="Q149" s="226"/>
      <c r="R149" s="226"/>
      <c r="S149" s="226"/>
      <c r="T149" s="226"/>
      <c r="U149" s="226"/>
      <c r="V149" s="226"/>
      <c r="W149" s="226"/>
      <c r="X149" s="226"/>
      <c r="Y149" s="226"/>
      <c r="Z149" s="226"/>
    </row>
    <row r="150" ht="15.75" customHeight="1">
      <c r="A150" s="226"/>
      <c r="B150" s="226"/>
      <c r="C150" s="226"/>
      <c r="D150" s="226"/>
      <c r="E150" s="226"/>
      <c r="F150" s="226"/>
      <c r="G150" s="226"/>
      <c r="H150" s="226"/>
      <c r="I150" s="226"/>
      <c r="J150" s="226"/>
      <c r="K150" s="226"/>
      <c r="L150" s="226"/>
      <c r="M150" s="226"/>
      <c r="N150" s="226"/>
      <c r="O150" s="226"/>
      <c r="P150" s="226"/>
      <c r="Q150" s="226"/>
      <c r="R150" s="226"/>
      <c r="S150" s="226"/>
      <c r="T150" s="226"/>
      <c r="U150" s="226"/>
      <c r="V150" s="226"/>
      <c r="W150" s="226"/>
      <c r="X150" s="226"/>
      <c r="Y150" s="226"/>
      <c r="Z150" s="226"/>
    </row>
    <row r="151" ht="15.75" customHeight="1">
      <c r="A151" s="226"/>
      <c r="B151" s="226"/>
      <c r="C151" s="226"/>
      <c r="D151" s="226"/>
      <c r="E151" s="226"/>
      <c r="F151" s="226"/>
      <c r="G151" s="226"/>
      <c r="H151" s="226"/>
      <c r="I151" s="226"/>
      <c r="J151" s="226"/>
      <c r="K151" s="226"/>
      <c r="L151" s="226"/>
      <c r="M151" s="226"/>
      <c r="N151" s="226"/>
      <c r="O151" s="226"/>
      <c r="P151" s="226"/>
      <c r="Q151" s="226"/>
      <c r="R151" s="226"/>
      <c r="S151" s="226"/>
      <c r="T151" s="226"/>
      <c r="U151" s="226"/>
      <c r="V151" s="226"/>
      <c r="W151" s="226"/>
      <c r="X151" s="226"/>
      <c r="Y151" s="226"/>
      <c r="Z151" s="226"/>
    </row>
    <row r="152" ht="15.75" customHeight="1">
      <c r="A152" s="226"/>
      <c r="B152" s="226"/>
      <c r="C152" s="226"/>
      <c r="D152" s="226"/>
      <c r="E152" s="226"/>
      <c r="F152" s="226"/>
      <c r="G152" s="226"/>
      <c r="H152" s="226"/>
      <c r="I152" s="226"/>
      <c r="J152" s="226"/>
      <c r="K152" s="226"/>
      <c r="L152" s="226"/>
      <c r="M152" s="226"/>
      <c r="N152" s="226"/>
      <c r="O152" s="226"/>
      <c r="P152" s="226"/>
      <c r="Q152" s="226"/>
      <c r="R152" s="226"/>
      <c r="S152" s="226"/>
      <c r="T152" s="226"/>
      <c r="U152" s="226"/>
      <c r="V152" s="226"/>
      <c r="W152" s="226"/>
      <c r="X152" s="226"/>
      <c r="Y152" s="226"/>
      <c r="Z152" s="226"/>
    </row>
    <row r="153" ht="15.75" customHeight="1">
      <c r="A153" s="226"/>
      <c r="B153" s="226"/>
      <c r="C153" s="226"/>
      <c r="D153" s="226"/>
      <c r="E153" s="226"/>
      <c r="F153" s="226"/>
      <c r="G153" s="226"/>
      <c r="H153" s="226"/>
      <c r="I153" s="226"/>
      <c r="J153" s="226"/>
      <c r="K153" s="226"/>
      <c r="L153" s="226"/>
      <c r="M153" s="226"/>
      <c r="N153" s="226"/>
      <c r="O153" s="226"/>
      <c r="P153" s="226"/>
      <c r="Q153" s="226"/>
      <c r="R153" s="226"/>
      <c r="S153" s="226"/>
      <c r="T153" s="226"/>
      <c r="U153" s="226"/>
      <c r="V153" s="226"/>
      <c r="W153" s="226"/>
      <c r="X153" s="226"/>
      <c r="Y153" s="226"/>
      <c r="Z153" s="226"/>
    </row>
    <row r="154" ht="15.75" customHeight="1">
      <c r="A154" s="226"/>
      <c r="B154" s="226"/>
      <c r="C154" s="226"/>
      <c r="D154" s="226"/>
      <c r="E154" s="226"/>
      <c r="F154" s="226"/>
      <c r="G154" s="226"/>
      <c r="H154" s="226"/>
      <c r="I154" s="226"/>
      <c r="J154" s="226"/>
      <c r="K154" s="226"/>
      <c r="L154" s="226"/>
      <c r="M154" s="226"/>
      <c r="N154" s="226"/>
      <c r="O154" s="226"/>
      <c r="P154" s="226"/>
      <c r="Q154" s="226"/>
      <c r="R154" s="226"/>
      <c r="S154" s="226"/>
      <c r="T154" s="226"/>
      <c r="U154" s="226"/>
      <c r="V154" s="226"/>
      <c r="W154" s="226"/>
      <c r="X154" s="226"/>
      <c r="Y154" s="226"/>
      <c r="Z154" s="226"/>
    </row>
    <row r="155" ht="15.75" customHeight="1">
      <c r="A155" s="226"/>
      <c r="B155" s="226"/>
      <c r="C155" s="226"/>
      <c r="D155" s="226"/>
      <c r="E155" s="226"/>
      <c r="F155" s="226"/>
      <c r="G155" s="226"/>
      <c r="H155" s="226"/>
      <c r="I155" s="226"/>
      <c r="J155" s="226"/>
      <c r="K155" s="226"/>
      <c r="L155" s="226"/>
      <c r="M155" s="226"/>
      <c r="N155" s="226"/>
      <c r="O155" s="226"/>
      <c r="P155" s="226"/>
      <c r="Q155" s="226"/>
      <c r="R155" s="226"/>
      <c r="S155" s="226"/>
      <c r="T155" s="226"/>
      <c r="U155" s="226"/>
      <c r="V155" s="226"/>
      <c r="W155" s="226"/>
      <c r="X155" s="226"/>
      <c r="Y155" s="226"/>
      <c r="Z155" s="226"/>
    </row>
    <row r="156" ht="15.75" customHeight="1">
      <c r="A156" s="226"/>
      <c r="B156" s="226"/>
      <c r="C156" s="226"/>
      <c r="D156" s="226"/>
      <c r="E156" s="226"/>
      <c r="F156" s="226"/>
      <c r="G156" s="226"/>
      <c r="H156" s="226"/>
      <c r="I156" s="226"/>
      <c r="J156" s="226"/>
      <c r="K156" s="226"/>
      <c r="L156" s="226"/>
      <c r="M156" s="226"/>
      <c r="N156" s="226"/>
      <c r="O156" s="226"/>
      <c r="P156" s="226"/>
      <c r="Q156" s="226"/>
      <c r="R156" s="226"/>
      <c r="S156" s="226"/>
      <c r="T156" s="226"/>
      <c r="U156" s="226"/>
      <c r="V156" s="226"/>
      <c r="W156" s="226"/>
      <c r="X156" s="226"/>
      <c r="Y156" s="226"/>
      <c r="Z156" s="226"/>
    </row>
    <row r="157" ht="15.75" customHeight="1">
      <c r="A157" s="226"/>
      <c r="B157" s="226"/>
      <c r="C157" s="226"/>
      <c r="D157" s="226"/>
      <c r="E157" s="226"/>
      <c r="F157" s="226"/>
      <c r="G157" s="226"/>
      <c r="H157" s="226"/>
      <c r="I157" s="226"/>
      <c r="J157" s="226"/>
      <c r="K157" s="226"/>
      <c r="L157" s="226"/>
      <c r="M157" s="226"/>
      <c r="N157" s="226"/>
      <c r="O157" s="226"/>
      <c r="P157" s="226"/>
      <c r="Q157" s="226"/>
      <c r="R157" s="226"/>
      <c r="S157" s="226"/>
      <c r="T157" s="226"/>
      <c r="U157" s="226"/>
      <c r="V157" s="226"/>
      <c r="W157" s="226"/>
      <c r="X157" s="226"/>
      <c r="Y157" s="226"/>
      <c r="Z157" s="226"/>
    </row>
    <row r="158" ht="15.75" customHeight="1">
      <c r="A158" s="226"/>
      <c r="B158" s="226"/>
      <c r="C158" s="226"/>
      <c r="D158" s="226"/>
      <c r="E158" s="226"/>
      <c r="F158" s="226"/>
      <c r="G158" s="226"/>
      <c r="H158" s="226"/>
      <c r="I158" s="226"/>
      <c r="J158" s="226"/>
      <c r="K158" s="226"/>
      <c r="L158" s="226"/>
      <c r="M158" s="226"/>
      <c r="N158" s="226"/>
      <c r="O158" s="226"/>
      <c r="P158" s="226"/>
      <c r="Q158" s="226"/>
      <c r="R158" s="226"/>
      <c r="S158" s="226"/>
      <c r="T158" s="226"/>
      <c r="U158" s="226"/>
      <c r="V158" s="226"/>
      <c r="W158" s="226"/>
      <c r="X158" s="226"/>
      <c r="Y158" s="226"/>
      <c r="Z158" s="226"/>
    </row>
    <row r="159" ht="15.75" customHeight="1">
      <c r="A159" s="226"/>
      <c r="B159" s="226"/>
      <c r="C159" s="226"/>
      <c r="D159" s="226"/>
      <c r="E159" s="226"/>
      <c r="F159" s="226"/>
      <c r="G159" s="226"/>
      <c r="H159" s="226"/>
      <c r="I159" s="226"/>
      <c r="J159" s="226"/>
      <c r="K159" s="226"/>
      <c r="L159" s="226"/>
      <c r="M159" s="226"/>
      <c r="N159" s="226"/>
      <c r="O159" s="226"/>
      <c r="P159" s="226"/>
      <c r="Q159" s="226"/>
      <c r="R159" s="226"/>
      <c r="S159" s="226"/>
      <c r="T159" s="226"/>
      <c r="U159" s="226"/>
      <c r="V159" s="226"/>
      <c r="W159" s="226"/>
      <c r="X159" s="226"/>
      <c r="Y159" s="226"/>
      <c r="Z159" s="226"/>
    </row>
    <row r="160" ht="15.75" customHeight="1">
      <c r="A160" s="226"/>
      <c r="B160" s="226"/>
      <c r="C160" s="226"/>
      <c r="D160" s="226"/>
      <c r="E160" s="226"/>
      <c r="F160" s="226"/>
      <c r="G160" s="226"/>
      <c r="H160" s="226"/>
      <c r="I160" s="226"/>
      <c r="J160" s="226"/>
      <c r="K160" s="226"/>
      <c r="L160" s="226"/>
      <c r="M160" s="226"/>
      <c r="N160" s="226"/>
      <c r="O160" s="226"/>
      <c r="P160" s="226"/>
      <c r="Q160" s="226"/>
      <c r="R160" s="226"/>
      <c r="S160" s="226"/>
      <c r="T160" s="226"/>
      <c r="U160" s="226"/>
      <c r="V160" s="226"/>
      <c r="W160" s="226"/>
      <c r="X160" s="226"/>
      <c r="Y160" s="226"/>
      <c r="Z160" s="226"/>
    </row>
    <row r="161" ht="15.75" customHeight="1">
      <c r="A161" s="226"/>
      <c r="B161" s="226"/>
      <c r="C161" s="226"/>
      <c r="D161" s="226"/>
      <c r="E161" s="226"/>
      <c r="F161" s="226"/>
      <c r="G161" s="226"/>
      <c r="H161" s="226"/>
      <c r="I161" s="226"/>
      <c r="J161" s="226"/>
      <c r="K161" s="226"/>
      <c r="L161" s="226"/>
      <c r="M161" s="226"/>
      <c r="N161" s="226"/>
      <c r="O161" s="226"/>
      <c r="P161" s="226"/>
      <c r="Q161" s="226"/>
      <c r="R161" s="226"/>
      <c r="S161" s="226"/>
      <c r="T161" s="226"/>
      <c r="U161" s="226"/>
      <c r="V161" s="226"/>
      <c r="W161" s="226"/>
      <c r="X161" s="226"/>
      <c r="Y161" s="226"/>
      <c r="Z161" s="226"/>
    </row>
    <row r="162" ht="15.75" customHeight="1">
      <c r="A162" s="226"/>
      <c r="B162" s="226"/>
      <c r="C162" s="226"/>
      <c r="D162" s="226"/>
      <c r="E162" s="226"/>
      <c r="F162" s="226"/>
      <c r="G162" s="226"/>
      <c r="H162" s="226"/>
      <c r="I162" s="226"/>
      <c r="J162" s="226"/>
      <c r="K162" s="226"/>
      <c r="L162" s="226"/>
      <c r="M162" s="226"/>
      <c r="N162" s="226"/>
      <c r="O162" s="226"/>
      <c r="P162" s="226"/>
      <c r="Q162" s="226"/>
      <c r="R162" s="226"/>
      <c r="S162" s="226"/>
      <c r="T162" s="226"/>
      <c r="U162" s="226"/>
      <c r="V162" s="226"/>
      <c r="W162" s="226"/>
      <c r="X162" s="226"/>
      <c r="Y162" s="226"/>
      <c r="Z162" s="226"/>
    </row>
    <row r="163" ht="15.75" customHeight="1">
      <c r="A163" s="226"/>
      <c r="B163" s="226"/>
      <c r="C163" s="226"/>
      <c r="D163" s="226"/>
      <c r="E163" s="226"/>
      <c r="F163" s="226"/>
      <c r="G163" s="226"/>
      <c r="H163" s="226"/>
      <c r="I163" s="226"/>
      <c r="J163" s="226"/>
      <c r="K163" s="226"/>
      <c r="L163" s="226"/>
      <c r="M163" s="226"/>
      <c r="N163" s="226"/>
      <c r="O163" s="226"/>
      <c r="P163" s="226"/>
      <c r="Q163" s="226"/>
      <c r="R163" s="226"/>
      <c r="S163" s="226"/>
      <c r="T163" s="226"/>
      <c r="U163" s="226"/>
      <c r="V163" s="226"/>
      <c r="W163" s="226"/>
      <c r="X163" s="226"/>
      <c r="Y163" s="226"/>
      <c r="Z163" s="226"/>
    </row>
    <row r="164" ht="15.75" customHeight="1">
      <c r="A164" s="226"/>
      <c r="B164" s="226"/>
      <c r="C164" s="226"/>
      <c r="D164" s="226"/>
      <c r="E164" s="226"/>
      <c r="F164" s="226"/>
      <c r="G164" s="226"/>
      <c r="H164" s="226"/>
      <c r="I164" s="226"/>
      <c r="J164" s="226"/>
      <c r="K164" s="226"/>
      <c r="L164" s="226"/>
      <c r="M164" s="226"/>
      <c r="N164" s="226"/>
      <c r="O164" s="226"/>
      <c r="P164" s="226"/>
      <c r="Q164" s="226"/>
      <c r="R164" s="226"/>
      <c r="S164" s="226"/>
      <c r="T164" s="226"/>
      <c r="U164" s="226"/>
      <c r="V164" s="226"/>
      <c r="W164" s="226"/>
      <c r="X164" s="226"/>
      <c r="Y164" s="226"/>
      <c r="Z164" s="226"/>
    </row>
    <row r="165" ht="15.75" customHeight="1">
      <c r="A165" s="226"/>
      <c r="B165" s="226"/>
      <c r="C165" s="226"/>
      <c r="D165" s="226"/>
      <c r="E165" s="226"/>
      <c r="F165" s="226"/>
      <c r="G165" s="226"/>
      <c r="H165" s="226"/>
      <c r="I165" s="226"/>
      <c r="J165" s="226"/>
      <c r="K165" s="226"/>
      <c r="L165" s="226"/>
      <c r="M165" s="226"/>
      <c r="N165" s="226"/>
      <c r="O165" s="226"/>
      <c r="P165" s="226"/>
      <c r="Q165" s="226"/>
      <c r="R165" s="226"/>
      <c r="S165" s="226"/>
      <c r="T165" s="226"/>
      <c r="U165" s="226"/>
      <c r="V165" s="226"/>
      <c r="W165" s="226"/>
      <c r="X165" s="226"/>
      <c r="Y165" s="226"/>
      <c r="Z165" s="226"/>
    </row>
    <row r="166" ht="15.75" customHeight="1">
      <c r="A166" s="226"/>
      <c r="B166" s="226"/>
      <c r="C166" s="226"/>
      <c r="D166" s="226"/>
      <c r="E166" s="226"/>
      <c r="F166" s="226"/>
      <c r="G166" s="226"/>
      <c r="H166" s="226"/>
      <c r="I166" s="226"/>
      <c r="J166" s="226"/>
      <c r="K166" s="226"/>
      <c r="L166" s="226"/>
      <c r="M166" s="226"/>
      <c r="N166" s="226"/>
      <c r="O166" s="226"/>
      <c r="P166" s="226"/>
      <c r="Q166" s="226"/>
      <c r="R166" s="226"/>
      <c r="S166" s="226"/>
      <c r="T166" s="226"/>
      <c r="U166" s="226"/>
      <c r="V166" s="226"/>
      <c r="W166" s="226"/>
      <c r="X166" s="226"/>
      <c r="Y166" s="226"/>
      <c r="Z166" s="226"/>
    </row>
    <row r="167" ht="15.75" customHeight="1">
      <c r="A167" s="226"/>
      <c r="B167" s="226"/>
      <c r="C167" s="226"/>
      <c r="D167" s="226"/>
      <c r="E167" s="226"/>
      <c r="F167" s="226"/>
      <c r="G167" s="226"/>
      <c r="H167" s="226"/>
      <c r="I167" s="226"/>
      <c r="J167" s="226"/>
      <c r="K167" s="226"/>
      <c r="L167" s="226"/>
      <c r="M167" s="226"/>
      <c r="N167" s="226"/>
      <c r="O167" s="226"/>
      <c r="P167" s="226"/>
      <c r="Q167" s="226"/>
      <c r="R167" s="226"/>
      <c r="S167" s="226"/>
      <c r="T167" s="226"/>
      <c r="U167" s="226"/>
      <c r="V167" s="226"/>
      <c r="W167" s="226"/>
      <c r="X167" s="226"/>
      <c r="Y167" s="226"/>
      <c r="Z167" s="226"/>
    </row>
    <row r="168" ht="15.75" customHeight="1">
      <c r="A168" s="226"/>
      <c r="B168" s="226"/>
      <c r="C168" s="226"/>
      <c r="D168" s="226"/>
      <c r="E168" s="226"/>
      <c r="F168" s="226"/>
      <c r="G168" s="226"/>
      <c r="H168" s="226"/>
      <c r="I168" s="226"/>
      <c r="J168" s="226"/>
      <c r="K168" s="226"/>
      <c r="L168" s="226"/>
      <c r="M168" s="226"/>
      <c r="N168" s="226"/>
      <c r="O168" s="226"/>
      <c r="P168" s="226"/>
      <c r="Q168" s="226"/>
      <c r="R168" s="226"/>
      <c r="S168" s="226"/>
      <c r="T168" s="226"/>
      <c r="U168" s="226"/>
      <c r="V168" s="226"/>
      <c r="W168" s="226"/>
      <c r="X168" s="226"/>
      <c r="Y168" s="226"/>
      <c r="Z168" s="226"/>
    </row>
    <row r="169" ht="15.75" customHeight="1">
      <c r="A169" s="226"/>
      <c r="B169" s="226"/>
      <c r="C169" s="226"/>
      <c r="D169" s="226"/>
      <c r="E169" s="226"/>
      <c r="F169" s="226"/>
      <c r="G169" s="226"/>
      <c r="H169" s="226"/>
      <c r="I169" s="226"/>
      <c r="J169" s="226"/>
      <c r="K169" s="226"/>
      <c r="L169" s="226"/>
      <c r="M169" s="226"/>
      <c r="N169" s="226"/>
      <c r="O169" s="226"/>
      <c r="P169" s="226"/>
      <c r="Q169" s="226"/>
      <c r="R169" s="226"/>
      <c r="S169" s="226"/>
      <c r="T169" s="226"/>
      <c r="U169" s="226"/>
      <c r="V169" s="226"/>
      <c r="W169" s="226"/>
      <c r="X169" s="226"/>
      <c r="Y169" s="226"/>
      <c r="Z169" s="226"/>
    </row>
    <row r="170" ht="15.75" customHeight="1">
      <c r="A170" s="226"/>
      <c r="B170" s="226"/>
      <c r="C170" s="226"/>
      <c r="D170" s="226"/>
      <c r="E170" s="226"/>
      <c r="F170" s="226"/>
      <c r="G170" s="226"/>
      <c r="H170" s="226"/>
      <c r="I170" s="226"/>
      <c r="J170" s="226"/>
      <c r="K170" s="226"/>
      <c r="L170" s="226"/>
      <c r="M170" s="226"/>
      <c r="N170" s="226"/>
      <c r="O170" s="226"/>
      <c r="P170" s="226"/>
      <c r="Q170" s="226"/>
      <c r="R170" s="226"/>
      <c r="S170" s="226"/>
      <c r="T170" s="226"/>
      <c r="U170" s="226"/>
      <c r="V170" s="226"/>
      <c r="W170" s="226"/>
      <c r="X170" s="226"/>
      <c r="Y170" s="226"/>
      <c r="Z170" s="226"/>
    </row>
    <row r="171" ht="15.75" customHeight="1">
      <c r="A171" s="226"/>
      <c r="B171" s="226"/>
      <c r="C171" s="226"/>
      <c r="D171" s="226"/>
      <c r="E171" s="226"/>
      <c r="F171" s="226"/>
      <c r="G171" s="226"/>
      <c r="H171" s="226"/>
      <c r="I171" s="226"/>
      <c r="J171" s="226"/>
      <c r="K171" s="226"/>
      <c r="L171" s="226"/>
      <c r="M171" s="226"/>
      <c r="N171" s="226"/>
      <c r="O171" s="226"/>
      <c r="P171" s="226"/>
      <c r="Q171" s="226"/>
      <c r="R171" s="226"/>
      <c r="S171" s="226"/>
      <c r="T171" s="226"/>
      <c r="U171" s="226"/>
      <c r="V171" s="226"/>
      <c r="W171" s="226"/>
      <c r="X171" s="226"/>
      <c r="Y171" s="226"/>
      <c r="Z171" s="226"/>
    </row>
    <row r="172" ht="15.75" customHeight="1">
      <c r="A172" s="226"/>
      <c r="B172" s="226"/>
      <c r="C172" s="226"/>
      <c r="D172" s="226"/>
      <c r="E172" s="226"/>
      <c r="F172" s="226"/>
      <c r="G172" s="226"/>
      <c r="H172" s="226"/>
      <c r="I172" s="226"/>
      <c r="J172" s="226"/>
      <c r="K172" s="226"/>
      <c r="L172" s="226"/>
      <c r="M172" s="226"/>
      <c r="N172" s="226"/>
      <c r="O172" s="226"/>
      <c r="P172" s="226"/>
      <c r="Q172" s="226"/>
      <c r="R172" s="226"/>
      <c r="S172" s="226"/>
      <c r="T172" s="226"/>
      <c r="U172" s="226"/>
      <c r="V172" s="226"/>
      <c r="W172" s="226"/>
      <c r="X172" s="226"/>
      <c r="Y172" s="226"/>
      <c r="Z172" s="226"/>
    </row>
    <row r="173" ht="15.75" customHeight="1">
      <c r="A173" s="226"/>
      <c r="B173" s="226"/>
      <c r="C173" s="226"/>
      <c r="D173" s="226"/>
      <c r="E173" s="226"/>
      <c r="F173" s="226"/>
      <c r="G173" s="226"/>
      <c r="H173" s="226"/>
      <c r="I173" s="226"/>
      <c r="J173" s="226"/>
      <c r="K173" s="226"/>
      <c r="L173" s="226"/>
      <c r="M173" s="226"/>
      <c r="N173" s="226"/>
      <c r="O173" s="226"/>
      <c r="P173" s="226"/>
      <c r="Q173" s="226"/>
      <c r="R173" s="226"/>
      <c r="S173" s="226"/>
      <c r="T173" s="226"/>
      <c r="U173" s="226"/>
      <c r="V173" s="226"/>
      <c r="W173" s="226"/>
      <c r="X173" s="226"/>
      <c r="Y173" s="226"/>
      <c r="Z173" s="226"/>
    </row>
    <row r="174" ht="15.75" customHeight="1">
      <c r="A174" s="226"/>
      <c r="B174" s="226"/>
      <c r="C174" s="226"/>
      <c r="D174" s="226"/>
      <c r="E174" s="226"/>
      <c r="F174" s="226"/>
      <c r="G174" s="226"/>
      <c r="H174" s="226"/>
      <c r="I174" s="226"/>
      <c r="J174" s="226"/>
      <c r="K174" s="226"/>
      <c r="L174" s="226"/>
      <c r="M174" s="226"/>
      <c r="N174" s="226"/>
      <c r="O174" s="226"/>
      <c r="P174" s="226"/>
      <c r="Q174" s="226"/>
      <c r="R174" s="226"/>
      <c r="S174" s="226"/>
      <c r="T174" s="226"/>
      <c r="U174" s="226"/>
      <c r="V174" s="226"/>
      <c r="W174" s="226"/>
      <c r="X174" s="226"/>
      <c r="Y174" s="226"/>
      <c r="Z174" s="226"/>
    </row>
    <row r="175" ht="15.75" customHeight="1">
      <c r="A175" s="226"/>
      <c r="B175" s="226"/>
      <c r="C175" s="226"/>
      <c r="D175" s="226"/>
      <c r="E175" s="226"/>
      <c r="F175" s="226"/>
      <c r="G175" s="226"/>
      <c r="H175" s="226"/>
      <c r="I175" s="226"/>
      <c r="J175" s="226"/>
      <c r="K175" s="226"/>
      <c r="L175" s="226"/>
      <c r="M175" s="226"/>
      <c r="N175" s="226"/>
      <c r="O175" s="226"/>
      <c r="P175" s="226"/>
      <c r="Q175" s="226"/>
      <c r="R175" s="226"/>
      <c r="S175" s="226"/>
      <c r="T175" s="226"/>
      <c r="U175" s="226"/>
      <c r="V175" s="226"/>
      <c r="W175" s="226"/>
      <c r="X175" s="226"/>
      <c r="Y175" s="226"/>
      <c r="Z175" s="226"/>
    </row>
    <row r="176" ht="15.75" customHeight="1">
      <c r="A176" s="226"/>
      <c r="B176" s="226"/>
      <c r="C176" s="226"/>
      <c r="D176" s="226"/>
      <c r="E176" s="226"/>
      <c r="F176" s="226"/>
      <c r="G176" s="226"/>
      <c r="H176" s="226"/>
      <c r="I176" s="226"/>
      <c r="J176" s="226"/>
      <c r="K176" s="226"/>
      <c r="L176" s="226"/>
      <c r="M176" s="226"/>
      <c r="N176" s="226"/>
      <c r="O176" s="226"/>
      <c r="P176" s="226"/>
      <c r="Q176" s="226"/>
      <c r="R176" s="226"/>
      <c r="S176" s="226"/>
      <c r="T176" s="226"/>
      <c r="U176" s="226"/>
      <c r="V176" s="226"/>
      <c r="W176" s="226"/>
      <c r="X176" s="226"/>
      <c r="Y176" s="226"/>
      <c r="Z176" s="226"/>
    </row>
    <row r="177" ht="15.75" customHeight="1">
      <c r="A177" s="226"/>
      <c r="B177" s="226"/>
      <c r="C177" s="226"/>
      <c r="D177" s="226"/>
      <c r="E177" s="226"/>
      <c r="F177" s="226"/>
      <c r="G177" s="226"/>
      <c r="H177" s="226"/>
      <c r="I177" s="226"/>
      <c r="J177" s="226"/>
      <c r="K177" s="226"/>
      <c r="L177" s="226"/>
      <c r="M177" s="226"/>
      <c r="N177" s="226"/>
      <c r="O177" s="226"/>
      <c r="P177" s="226"/>
      <c r="Q177" s="226"/>
      <c r="R177" s="226"/>
      <c r="S177" s="226"/>
      <c r="T177" s="226"/>
      <c r="U177" s="226"/>
      <c r="V177" s="226"/>
      <c r="W177" s="226"/>
      <c r="X177" s="226"/>
      <c r="Y177" s="226"/>
      <c r="Z177" s="226"/>
    </row>
    <row r="178" ht="15.75" customHeight="1">
      <c r="A178" s="226"/>
      <c r="B178" s="226"/>
      <c r="C178" s="226"/>
      <c r="D178" s="226"/>
      <c r="E178" s="226"/>
      <c r="F178" s="226"/>
      <c r="G178" s="226"/>
      <c r="H178" s="226"/>
      <c r="I178" s="226"/>
      <c r="J178" s="226"/>
      <c r="K178" s="226"/>
      <c r="L178" s="226"/>
      <c r="M178" s="226"/>
      <c r="N178" s="226"/>
      <c r="O178" s="226"/>
      <c r="P178" s="226"/>
      <c r="Q178" s="226"/>
      <c r="R178" s="226"/>
      <c r="S178" s="226"/>
      <c r="T178" s="226"/>
      <c r="U178" s="226"/>
      <c r="V178" s="226"/>
      <c r="W178" s="226"/>
      <c r="X178" s="226"/>
      <c r="Y178" s="226"/>
      <c r="Z178" s="226"/>
    </row>
    <row r="179" ht="15.75" customHeight="1">
      <c r="A179" s="226"/>
      <c r="B179" s="226"/>
      <c r="C179" s="226"/>
      <c r="D179" s="226"/>
      <c r="E179" s="226"/>
      <c r="F179" s="226"/>
      <c r="G179" s="226"/>
      <c r="H179" s="226"/>
      <c r="I179" s="226"/>
      <c r="J179" s="226"/>
      <c r="K179" s="226"/>
      <c r="L179" s="226"/>
      <c r="M179" s="226"/>
      <c r="N179" s="226"/>
      <c r="O179" s="226"/>
      <c r="P179" s="226"/>
      <c r="Q179" s="226"/>
      <c r="R179" s="226"/>
      <c r="S179" s="226"/>
      <c r="T179" s="226"/>
      <c r="U179" s="226"/>
      <c r="V179" s="226"/>
      <c r="W179" s="226"/>
      <c r="X179" s="226"/>
      <c r="Y179" s="226"/>
      <c r="Z179" s="226"/>
    </row>
    <row r="180" ht="15.75" customHeight="1">
      <c r="A180" s="226"/>
      <c r="B180" s="226"/>
      <c r="C180" s="226"/>
      <c r="D180" s="226"/>
      <c r="E180" s="226"/>
      <c r="F180" s="226"/>
      <c r="G180" s="226"/>
      <c r="H180" s="226"/>
      <c r="I180" s="226"/>
      <c r="J180" s="226"/>
      <c r="K180" s="226"/>
      <c r="L180" s="226"/>
      <c r="M180" s="226"/>
      <c r="N180" s="226"/>
      <c r="O180" s="226"/>
      <c r="P180" s="226"/>
      <c r="Q180" s="226"/>
      <c r="R180" s="226"/>
      <c r="S180" s="226"/>
      <c r="T180" s="226"/>
      <c r="U180" s="226"/>
      <c r="V180" s="226"/>
      <c r="W180" s="226"/>
      <c r="X180" s="226"/>
      <c r="Y180" s="226"/>
      <c r="Z180" s="226"/>
    </row>
    <row r="181" ht="15.75" customHeight="1">
      <c r="A181" s="226"/>
      <c r="B181" s="226"/>
      <c r="C181" s="226"/>
      <c r="D181" s="226"/>
      <c r="E181" s="226"/>
      <c r="F181" s="226"/>
      <c r="G181" s="226"/>
      <c r="H181" s="226"/>
      <c r="I181" s="226"/>
      <c r="J181" s="226"/>
      <c r="K181" s="226"/>
      <c r="L181" s="226"/>
      <c r="M181" s="226"/>
      <c r="N181" s="226"/>
      <c r="O181" s="226"/>
      <c r="P181" s="226"/>
      <c r="Q181" s="226"/>
      <c r="R181" s="226"/>
      <c r="S181" s="226"/>
      <c r="T181" s="226"/>
      <c r="U181" s="226"/>
      <c r="V181" s="226"/>
      <c r="W181" s="226"/>
      <c r="X181" s="226"/>
      <c r="Y181" s="226"/>
      <c r="Z181" s="226"/>
    </row>
    <row r="182" ht="15.75" customHeight="1">
      <c r="A182" s="226"/>
      <c r="B182" s="226"/>
      <c r="C182" s="226"/>
      <c r="D182" s="226"/>
      <c r="E182" s="226"/>
      <c r="F182" s="226"/>
      <c r="G182" s="226"/>
      <c r="H182" s="226"/>
      <c r="I182" s="226"/>
      <c r="J182" s="226"/>
      <c r="K182" s="226"/>
      <c r="L182" s="226"/>
      <c r="M182" s="226"/>
      <c r="N182" s="226"/>
      <c r="O182" s="226"/>
      <c r="P182" s="226"/>
      <c r="Q182" s="226"/>
      <c r="R182" s="226"/>
      <c r="S182" s="226"/>
      <c r="T182" s="226"/>
      <c r="U182" s="226"/>
      <c r="V182" s="226"/>
      <c r="W182" s="226"/>
      <c r="X182" s="226"/>
      <c r="Y182" s="226"/>
      <c r="Z182" s="226"/>
    </row>
    <row r="183" ht="15.75" customHeight="1">
      <c r="A183" s="226"/>
      <c r="B183" s="226"/>
      <c r="C183" s="226"/>
      <c r="D183" s="226"/>
      <c r="E183" s="226"/>
      <c r="F183" s="226"/>
      <c r="G183" s="226"/>
      <c r="H183" s="226"/>
      <c r="I183" s="226"/>
      <c r="J183" s="226"/>
      <c r="K183" s="226"/>
      <c r="L183" s="226"/>
      <c r="M183" s="226"/>
      <c r="N183" s="226"/>
      <c r="O183" s="226"/>
      <c r="P183" s="226"/>
      <c r="Q183" s="226"/>
      <c r="R183" s="226"/>
      <c r="S183" s="226"/>
      <c r="T183" s="226"/>
      <c r="U183" s="226"/>
      <c r="V183" s="226"/>
      <c r="W183" s="226"/>
      <c r="X183" s="226"/>
      <c r="Y183" s="226"/>
      <c r="Z183" s="226"/>
    </row>
    <row r="184" ht="15.75" customHeight="1">
      <c r="A184" s="226"/>
      <c r="B184" s="226"/>
      <c r="C184" s="226"/>
      <c r="D184" s="226"/>
      <c r="E184" s="226"/>
      <c r="F184" s="226"/>
      <c r="G184" s="226"/>
      <c r="H184" s="226"/>
      <c r="I184" s="226"/>
      <c r="J184" s="226"/>
      <c r="K184" s="226"/>
      <c r="L184" s="226"/>
      <c r="M184" s="226"/>
      <c r="N184" s="226"/>
      <c r="O184" s="226"/>
      <c r="P184" s="226"/>
      <c r="Q184" s="226"/>
      <c r="R184" s="226"/>
      <c r="S184" s="226"/>
      <c r="T184" s="226"/>
      <c r="U184" s="226"/>
      <c r="V184" s="226"/>
      <c r="W184" s="226"/>
      <c r="X184" s="226"/>
      <c r="Y184" s="226"/>
      <c r="Z184" s="226"/>
    </row>
    <row r="185" ht="15.75" customHeight="1">
      <c r="A185" s="226"/>
      <c r="B185" s="226"/>
      <c r="C185" s="226"/>
      <c r="D185" s="226"/>
      <c r="E185" s="226"/>
      <c r="F185" s="226"/>
      <c r="G185" s="226"/>
      <c r="H185" s="226"/>
      <c r="I185" s="226"/>
      <c r="J185" s="226"/>
      <c r="K185" s="226"/>
      <c r="L185" s="226"/>
      <c r="M185" s="226"/>
      <c r="N185" s="226"/>
      <c r="O185" s="226"/>
      <c r="P185" s="226"/>
      <c r="Q185" s="226"/>
      <c r="R185" s="226"/>
      <c r="S185" s="226"/>
      <c r="T185" s="226"/>
      <c r="U185" s="226"/>
      <c r="V185" s="226"/>
      <c r="W185" s="226"/>
      <c r="X185" s="226"/>
      <c r="Y185" s="226"/>
      <c r="Z185" s="226"/>
    </row>
    <row r="186" ht="15.75" customHeight="1">
      <c r="A186" s="226"/>
      <c r="B186" s="226"/>
      <c r="C186" s="226"/>
      <c r="D186" s="226"/>
      <c r="E186" s="226"/>
      <c r="F186" s="226"/>
      <c r="G186" s="226"/>
      <c r="H186" s="226"/>
      <c r="I186" s="226"/>
      <c r="J186" s="226"/>
      <c r="K186" s="226"/>
      <c r="L186" s="226"/>
      <c r="M186" s="226"/>
      <c r="N186" s="226"/>
      <c r="O186" s="226"/>
      <c r="P186" s="226"/>
      <c r="Q186" s="226"/>
      <c r="R186" s="226"/>
      <c r="S186" s="226"/>
      <c r="T186" s="226"/>
      <c r="U186" s="226"/>
      <c r="V186" s="226"/>
      <c r="W186" s="226"/>
      <c r="X186" s="226"/>
      <c r="Y186" s="226"/>
      <c r="Z186" s="226"/>
    </row>
    <row r="187" ht="15.75" customHeight="1">
      <c r="A187" s="226"/>
      <c r="B187" s="226"/>
      <c r="C187" s="226"/>
      <c r="D187" s="226"/>
      <c r="E187" s="226"/>
      <c r="F187" s="226"/>
      <c r="G187" s="226"/>
      <c r="H187" s="226"/>
      <c r="I187" s="226"/>
      <c r="J187" s="226"/>
      <c r="K187" s="226"/>
      <c r="L187" s="226"/>
      <c r="M187" s="226"/>
      <c r="N187" s="226"/>
      <c r="O187" s="226"/>
      <c r="P187" s="226"/>
      <c r="Q187" s="226"/>
      <c r="R187" s="226"/>
      <c r="S187" s="226"/>
      <c r="T187" s="226"/>
      <c r="U187" s="226"/>
      <c r="V187" s="226"/>
      <c r="W187" s="226"/>
      <c r="X187" s="226"/>
      <c r="Y187" s="226"/>
      <c r="Z187" s="226"/>
    </row>
    <row r="188" ht="15.75" customHeight="1">
      <c r="A188" s="226"/>
      <c r="B188" s="226"/>
      <c r="C188" s="226"/>
      <c r="D188" s="226"/>
      <c r="E188" s="226"/>
      <c r="F188" s="226"/>
      <c r="G188" s="226"/>
      <c r="H188" s="226"/>
      <c r="I188" s="226"/>
      <c r="J188" s="226"/>
      <c r="K188" s="226"/>
      <c r="L188" s="226"/>
      <c r="M188" s="226"/>
      <c r="N188" s="226"/>
      <c r="O188" s="226"/>
      <c r="P188" s="226"/>
      <c r="Q188" s="226"/>
      <c r="R188" s="226"/>
      <c r="S188" s="226"/>
      <c r="T188" s="226"/>
      <c r="U188" s="226"/>
      <c r="V188" s="226"/>
      <c r="W188" s="226"/>
      <c r="X188" s="226"/>
      <c r="Y188" s="226"/>
      <c r="Z188" s="226"/>
    </row>
    <row r="189" ht="15.75" customHeight="1">
      <c r="A189" s="226"/>
      <c r="B189" s="226"/>
      <c r="C189" s="226"/>
      <c r="D189" s="226"/>
      <c r="E189" s="226"/>
      <c r="F189" s="226"/>
      <c r="G189" s="226"/>
      <c r="H189" s="226"/>
      <c r="I189" s="226"/>
      <c r="J189" s="226"/>
      <c r="K189" s="226"/>
      <c r="L189" s="226"/>
      <c r="M189" s="226"/>
      <c r="N189" s="226"/>
      <c r="O189" s="226"/>
      <c r="P189" s="226"/>
      <c r="Q189" s="226"/>
      <c r="R189" s="226"/>
      <c r="S189" s="226"/>
      <c r="T189" s="226"/>
      <c r="U189" s="226"/>
      <c r="V189" s="226"/>
      <c r="W189" s="226"/>
      <c r="X189" s="226"/>
      <c r="Y189" s="226"/>
      <c r="Z189" s="226"/>
    </row>
    <row r="190" ht="15.75" customHeight="1">
      <c r="A190" s="226"/>
      <c r="B190" s="226"/>
      <c r="C190" s="226"/>
      <c r="D190" s="226"/>
      <c r="E190" s="226"/>
      <c r="F190" s="226"/>
      <c r="G190" s="226"/>
      <c r="H190" s="226"/>
      <c r="I190" s="226"/>
      <c r="J190" s="226"/>
      <c r="K190" s="226"/>
      <c r="L190" s="226"/>
      <c r="M190" s="226"/>
      <c r="N190" s="226"/>
      <c r="O190" s="226"/>
      <c r="P190" s="226"/>
      <c r="Q190" s="226"/>
      <c r="R190" s="226"/>
      <c r="S190" s="226"/>
      <c r="T190" s="226"/>
      <c r="U190" s="226"/>
      <c r="V190" s="226"/>
      <c r="W190" s="226"/>
      <c r="X190" s="226"/>
      <c r="Y190" s="226"/>
      <c r="Z190" s="226"/>
    </row>
    <row r="191" ht="15.75" customHeight="1">
      <c r="A191" s="226"/>
      <c r="B191" s="226"/>
      <c r="C191" s="226"/>
      <c r="D191" s="226"/>
      <c r="E191" s="226"/>
      <c r="F191" s="226"/>
      <c r="G191" s="226"/>
      <c r="H191" s="226"/>
      <c r="I191" s="226"/>
      <c r="J191" s="226"/>
      <c r="K191" s="226"/>
      <c r="L191" s="226"/>
      <c r="M191" s="226"/>
      <c r="N191" s="226"/>
      <c r="O191" s="226"/>
      <c r="P191" s="226"/>
      <c r="Q191" s="226"/>
      <c r="R191" s="226"/>
      <c r="S191" s="226"/>
      <c r="T191" s="226"/>
      <c r="U191" s="226"/>
      <c r="V191" s="226"/>
      <c r="W191" s="226"/>
      <c r="X191" s="226"/>
      <c r="Y191" s="226"/>
      <c r="Z191" s="226"/>
    </row>
    <row r="192" ht="15.75" customHeight="1">
      <c r="A192" s="226"/>
      <c r="B192" s="226"/>
      <c r="C192" s="226"/>
      <c r="D192" s="226"/>
      <c r="E192" s="226"/>
      <c r="F192" s="226"/>
      <c r="G192" s="226"/>
      <c r="H192" s="226"/>
      <c r="I192" s="226"/>
      <c r="J192" s="226"/>
      <c r="K192" s="226"/>
      <c r="L192" s="226"/>
      <c r="M192" s="226"/>
      <c r="N192" s="226"/>
      <c r="O192" s="226"/>
      <c r="P192" s="226"/>
      <c r="Q192" s="226"/>
      <c r="R192" s="226"/>
      <c r="S192" s="226"/>
      <c r="T192" s="226"/>
      <c r="U192" s="226"/>
      <c r="V192" s="226"/>
      <c r="W192" s="226"/>
      <c r="X192" s="226"/>
      <c r="Y192" s="226"/>
      <c r="Z192" s="226"/>
    </row>
    <row r="193" ht="15.75" customHeight="1">
      <c r="A193" s="226"/>
      <c r="B193" s="226"/>
      <c r="C193" s="226"/>
      <c r="D193" s="226"/>
      <c r="E193" s="226"/>
      <c r="F193" s="226"/>
      <c r="G193" s="226"/>
      <c r="H193" s="226"/>
      <c r="I193" s="226"/>
      <c r="J193" s="226"/>
      <c r="K193" s="226"/>
      <c r="L193" s="226"/>
      <c r="M193" s="226"/>
      <c r="N193" s="226"/>
      <c r="O193" s="226"/>
      <c r="P193" s="226"/>
      <c r="Q193" s="226"/>
      <c r="R193" s="226"/>
      <c r="S193" s="226"/>
      <c r="T193" s="226"/>
      <c r="U193" s="226"/>
      <c r="V193" s="226"/>
      <c r="W193" s="226"/>
      <c r="X193" s="226"/>
      <c r="Y193" s="226"/>
      <c r="Z193" s="226"/>
    </row>
    <row r="194" ht="15.75" customHeight="1">
      <c r="A194" s="226"/>
      <c r="B194" s="226"/>
      <c r="C194" s="226"/>
      <c r="D194" s="226"/>
      <c r="E194" s="226"/>
      <c r="F194" s="226"/>
      <c r="G194" s="226"/>
      <c r="H194" s="226"/>
      <c r="I194" s="226"/>
      <c r="J194" s="226"/>
      <c r="K194" s="226"/>
      <c r="L194" s="226"/>
      <c r="M194" s="226"/>
      <c r="N194" s="226"/>
      <c r="O194" s="226"/>
      <c r="P194" s="226"/>
      <c r="Q194" s="226"/>
      <c r="R194" s="226"/>
      <c r="S194" s="226"/>
      <c r="T194" s="226"/>
      <c r="U194" s="226"/>
      <c r="V194" s="226"/>
      <c r="W194" s="226"/>
      <c r="X194" s="226"/>
      <c r="Y194" s="226"/>
      <c r="Z194" s="226"/>
    </row>
    <row r="195" ht="15.75" customHeight="1">
      <c r="A195" s="226"/>
      <c r="B195" s="226"/>
      <c r="C195" s="226"/>
      <c r="D195" s="226"/>
      <c r="E195" s="226"/>
      <c r="F195" s="226"/>
      <c r="G195" s="226"/>
      <c r="H195" s="226"/>
      <c r="I195" s="226"/>
      <c r="J195" s="226"/>
      <c r="K195" s="226"/>
      <c r="L195" s="226"/>
      <c r="M195" s="226"/>
      <c r="N195" s="226"/>
      <c r="O195" s="226"/>
      <c r="P195" s="226"/>
      <c r="Q195" s="226"/>
      <c r="R195" s="226"/>
      <c r="S195" s="226"/>
      <c r="T195" s="226"/>
      <c r="U195" s="226"/>
      <c r="V195" s="226"/>
      <c r="W195" s="226"/>
      <c r="X195" s="226"/>
      <c r="Y195" s="226"/>
      <c r="Z195" s="226"/>
    </row>
    <row r="196" ht="15.75" customHeight="1">
      <c r="A196" s="226"/>
      <c r="B196" s="226"/>
      <c r="C196" s="226"/>
      <c r="D196" s="226"/>
      <c r="E196" s="226"/>
      <c r="F196" s="226"/>
      <c r="G196" s="226"/>
      <c r="H196" s="226"/>
      <c r="I196" s="226"/>
      <c r="J196" s="226"/>
      <c r="K196" s="226"/>
      <c r="L196" s="226"/>
      <c r="M196" s="226"/>
      <c r="N196" s="226"/>
      <c r="O196" s="226"/>
      <c r="P196" s="226"/>
      <c r="Q196" s="226"/>
      <c r="R196" s="226"/>
      <c r="S196" s="226"/>
      <c r="T196" s="226"/>
      <c r="U196" s="226"/>
      <c r="V196" s="226"/>
      <c r="W196" s="226"/>
      <c r="X196" s="226"/>
      <c r="Y196" s="226"/>
      <c r="Z196" s="226"/>
    </row>
    <row r="197" ht="15.75" customHeight="1">
      <c r="A197" s="226"/>
      <c r="B197" s="226"/>
      <c r="C197" s="226"/>
      <c r="D197" s="226"/>
      <c r="E197" s="226"/>
      <c r="F197" s="226"/>
      <c r="G197" s="226"/>
      <c r="H197" s="226"/>
      <c r="I197" s="226"/>
      <c r="J197" s="226"/>
      <c r="K197" s="226"/>
      <c r="L197" s="226"/>
      <c r="M197" s="226"/>
      <c r="N197" s="226"/>
      <c r="O197" s="226"/>
      <c r="P197" s="226"/>
      <c r="Q197" s="226"/>
      <c r="R197" s="226"/>
      <c r="S197" s="226"/>
      <c r="T197" s="226"/>
      <c r="U197" s="226"/>
      <c r="V197" s="226"/>
      <c r="W197" s="226"/>
      <c r="X197" s="226"/>
      <c r="Y197" s="226"/>
      <c r="Z197" s="226"/>
    </row>
    <row r="198" ht="15.75" customHeight="1">
      <c r="A198" s="226"/>
      <c r="B198" s="226"/>
      <c r="C198" s="226"/>
      <c r="D198" s="226"/>
      <c r="E198" s="226"/>
      <c r="F198" s="226"/>
      <c r="G198" s="226"/>
      <c r="H198" s="226"/>
      <c r="I198" s="226"/>
      <c r="J198" s="226"/>
      <c r="K198" s="226"/>
      <c r="L198" s="226"/>
      <c r="M198" s="226"/>
      <c r="N198" s="226"/>
      <c r="O198" s="226"/>
      <c r="P198" s="226"/>
      <c r="Q198" s="226"/>
      <c r="R198" s="226"/>
      <c r="S198" s="226"/>
      <c r="T198" s="226"/>
      <c r="U198" s="226"/>
      <c r="V198" s="226"/>
      <c r="W198" s="226"/>
      <c r="X198" s="226"/>
      <c r="Y198" s="226"/>
      <c r="Z198" s="226"/>
    </row>
    <row r="199" ht="15.75" customHeight="1">
      <c r="A199" s="226"/>
      <c r="B199" s="226"/>
      <c r="C199" s="226"/>
      <c r="D199" s="226"/>
      <c r="E199" s="226"/>
      <c r="F199" s="226"/>
      <c r="G199" s="226"/>
      <c r="H199" s="226"/>
      <c r="I199" s="226"/>
      <c r="J199" s="226"/>
      <c r="K199" s="226"/>
      <c r="L199" s="226"/>
      <c r="M199" s="226"/>
      <c r="N199" s="226"/>
      <c r="O199" s="226"/>
      <c r="P199" s="226"/>
      <c r="Q199" s="226"/>
      <c r="R199" s="226"/>
      <c r="S199" s="226"/>
      <c r="T199" s="226"/>
      <c r="U199" s="226"/>
      <c r="V199" s="226"/>
      <c r="W199" s="226"/>
      <c r="X199" s="226"/>
      <c r="Y199" s="226"/>
      <c r="Z199" s="226"/>
    </row>
    <row r="200" ht="15.75" customHeight="1">
      <c r="A200" s="226"/>
      <c r="B200" s="226"/>
      <c r="C200" s="226"/>
      <c r="D200" s="226"/>
      <c r="E200" s="226"/>
      <c r="F200" s="226"/>
      <c r="G200" s="226"/>
      <c r="H200" s="226"/>
      <c r="I200" s="226"/>
      <c r="J200" s="226"/>
      <c r="K200" s="226"/>
      <c r="L200" s="226"/>
      <c r="M200" s="226"/>
      <c r="N200" s="226"/>
      <c r="O200" s="226"/>
      <c r="P200" s="226"/>
      <c r="Q200" s="226"/>
      <c r="R200" s="226"/>
      <c r="S200" s="226"/>
      <c r="T200" s="226"/>
      <c r="U200" s="226"/>
      <c r="V200" s="226"/>
      <c r="W200" s="226"/>
      <c r="X200" s="226"/>
      <c r="Y200" s="226"/>
      <c r="Z200" s="226"/>
    </row>
    <row r="201" ht="15.75" customHeight="1">
      <c r="A201" s="226"/>
      <c r="B201" s="226"/>
      <c r="C201" s="226"/>
      <c r="D201" s="226"/>
      <c r="E201" s="226"/>
      <c r="F201" s="226"/>
      <c r="G201" s="226"/>
      <c r="H201" s="226"/>
      <c r="I201" s="226"/>
      <c r="J201" s="226"/>
      <c r="K201" s="226"/>
      <c r="L201" s="226"/>
      <c r="M201" s="226"/>
      <c r="N201" s="226"/>
      <c r="O201" s="226"/>
      <c r="P201" s="226"/>
      <c r="Q201" s="226"/>
      <c r="R201" s="226"/>
      <c r="S201" s="226"/>
      <c r="T201" s="226"/>
      <c r="U201" s="226"/>
      <c r="V201" s="226"/>
      <c r="W201" s="226"/>
      <c r="X201" s="226"/>
      <c r="Y201" s="226"/>
      <c r="Z201" s="226"/>
    </row>
    <row r="202" ht="15.75" customHeight="1">
      <c r="A202" s="226"/>
      <c r="B202" s="226"/>
      <c r="C202" s="226"/>
      <c r="D202" s="226"/>
      <c r="E202" s="226"/>
      <c r="F202" s="226"/>
      <c r="G202" s="226"/>
      <c r="H202" s="226"/>
      <c r="I202" s="226"/>
      <c r="J202" s="226"/>
      <c r="K202" s="226"/>
      <c r="L202" s="226"/>
      <c r="M202" s="226"/>
      <c r="N202" s="226"/>
      <c r="O202" s="226"/>
      <c r="P202" s="226"/>
      <c r="Q202" s="226"/>
      <c r="R202" s="226"/>
      <c r="S202" s="226"/>
      <c r="T202" s="226"/>
      <c r="U202" s="226"/>
      <c r="V202" s="226"/>
      <c r="W202" s="226"/>
      <c r="X202" s="226"/>
      <c r="Y202" s="226"/>
      <c r="Z202" s="226"/>
    </row>
    <row r="203" ht="15.75" customHeight="1">
      <c r="A203" s="226"/>
      <c r="B203" s="226"/>
      <c r="C203" s="226"/>
      <c r="D203" s="226"/>
      <c r="E203" s="226"/>
      <c r="F203" s="226"/>
      <c r="G203" s="226"/>
      <c r="H203" s="226"/>
      <c r="I203" s="226"/>
      <c r="J203" s="226"/>
      <c r="K203" s="226"/>
      <c r="L203" s="226"/>
      <c r="M203" s="226"/>
      <c r="N203" s="226"/>
      <c r="O203" s="226"/>
      <c r="P203" s="226"/>
      <c r="Q203" s="226"/>
      <c r="R203" s="226"/>
      <c r="S203" s="226"/>
      <c r="T203" s="226"/>
      <c r="U203" s="226"/>
      <c r="V203" s="226"/>
      <c r="W203" s="226"/>
      <c r="X203" s="226"/>
      <c r="Y203" s="226"/>
      <c r="Z203" s="226"/>
    </row>
    <row r="204" ht="15.75" customHeight="1">
      <c r="A204" s="226"/>
      <c r="B204" s="226"/>
      <c r="C204" s="226"/>
      <c r="D204" s="226"/>
      <c r="E204" s="226"/>
      <c r="F204" s="226"/>
      <c r="G204" s="226"/>
      <c r="H204" s="226"/>
      <c r="I204" s="226"/>
      <c r="J204" s="226"/>
      <c r="K204" s="226"/>
      <c r="L204" s="226"/>
      <c r="M204" s="226"/>
      <c r="N204" s="226"/>
      <c r="O204" s="226"/>
      <c r="P204" s="226"/>
      <c r="Q204" s="226"/>
      <c r="R204" s="226"/>
      <c r="S204" s="226"/>
      <c r="T204" s="226"/>
      <c r="U204" s="226"/>
      <c r="V204" s="226"/>
      <c r="W204" s="226"/>
      <c r="X204" s="226"/>
      <c r="Y204" s="226"/>
      <c r="Z204" s="226"/>
    </row>
    <row r="205" ht="15.75" customHeight="1">
      <c r="A205" s="226"/>
      <c r="B205" s="226"/>
      <c r="C205" s="226"/>
      <c r="D205" s="226"/>
      <c r="E205" s="226"/>
      <c r="F205" s="226"/>
      <c r="G205" s="226"/>
      <c r="H205" s="226"/>
      <c r="I205" s="226"/>
      <c r="J205" s="226"/>
      <c r="K205" s="226"/>
      <c r="L205" s="226"/>
      <c r="M205" s="226"/>
      <c r="N205" s="226"/>
      <c r="O205" s="226"/>
      <c r="P205" s="226"/>
      <c r="Q205" s="226"/>
      <c r="R205" s="226"/>
      <c r="S205" s="226"/>
      <c r="T205" s="226"/>
      <c r="U205" s="226"/>
      <c r="V205" s="226"/>
      <c r="W205" s="226"/>
      <c r="X205" s="226"/>
      <c r="Y205" s="226"/>
      <c r="Z205" s="226"/>
    </row>
    <row r="206" ht="15.75" customHeight="1">
      <c r="A206" s="226"/>
      <c r="B206" s="226"/>
      <c r="C206" s="226"/>
      <c r="D206" s="226"/>
      <c r="E206" s="226"/>
      <c r="F206" s="226"/>
      <c r="G206" s="226"/>
      <c r="H206" s="226"/>
      <c r="I206" s="226"/>
      <c r="J206" s="226"/>
      <c r="K206" s="226"/>
      <c r="L206" s="226"/>
      <c r="M206" s="226"/>
      <c r="N206" s="226"/>
      <c r="O206" s="226"/>
      <c r="P206" s="226"/>
      <c r="Q206" s="226"/>
      <c r="R206" s="226"/>
      <c r="S206" s="226"/>
      <c r="T206" s="226"/>
      <c r="U206" s="226"/>
      <c r="V206" s="226"/>
      <c r="W206" s="226"/>
      <c r="X206" s="226"/>
      <c r="Y206" s="226"/>
      <c r="Z206" s="226"/>
    </row>
    <row r="207" ht="15.75" customHeight="1">
      <c r="A207" s="226"/>
      <c r="B207" s="226"/>
      <c r="C207" s="226"/>
      <c r="D207" s="226"/>
      <c r="E207" s="226"/>
      <c r="F207" s="226"/>
      <c r="G207" s="226"/>
      <c r="H207" s="226"/>
      <c r="I207" s="226"/>
      <c r="J207" s="226"/>
      <c r="K207" s="226"/>
      <c r="L207" s="226"/>
      <c r="M207" s="226"/>
      <c r="N207" s="226"/>
      <c r="O207" s="226"/>
      <c r="P207" s="226"/>
      <c r="Q207" s="226"/>
      <c r="R207" s="226"/>
      <c r="S207" s="226"/>
      <c r="T207" s="226"/>
      <c r="U207" s="226"/>
      <c r="V207" s="226"/>
      <c r="W207" s="226"/>
      <c r="X207" s="226"/>
      <c r="Y207" s="226"/>
      <c r="Z207" s="226"/>
    </row>
    <row r="208" ht="15.75" customHeight="1">
      <c r="A208" s="226"/>
      <c r="B208" s="226"/>
      <c r="C208" s="226"/>
      <c r="D208" s="226"/>
      <c r="E208" s="226"/>
      <c r="F208" s="226"/>
      <c r="G208" s="226"/>
      <c r="H208" s="226"/>
      <c r="I208" s="226"/>
      <c r="J208" s="226"/>
      <c r="K208" s="226"/>
      <c r="L208" s="226"/>
      <c r="M208" s="226"/>
      <c r="N208" s="226"/>
      <c r="O208" s="226"/>
      <c r="P208" s="226"/>
      <c r="Q208" s="226"/>
      <c r="R208" s="226"/>
      <c r="S208" s="226"/>
      <c r="T208" s="226"/>
      <c r="U208" s="226"/>
      <c r="V208" s="226"/>
      <c r="W208" s="226"/>
      <c r="X208" s="226"/>
      <c r="Y208" s="226"/>
      <c r="Z208" s="226"/>
    </row>
    <row r="209" ht="15.75" customHeight="1">
      <c r="A209" s="226"/>
      <c r="B209" s="226"/>
      <c r="C209" s="226"/>
      <c r="D209" s="226"/>
      <c r="E209" s="226"/>
      <c r="F209" s="226"/>
      <c r="G209" s="226"/>
      <c r="H209" s="226"/>
      <c r="I209" s="226"/>
      <c r="J209" s="226"/>
      <c r="K209" s="226"/>
      <c r="L209" s="226"/>
      <c r="M209" s="226"/>
      <c r="N209" s="226"/>
      <c r="O209" s="226"/>
      <c r="P209" s="226"/>
      <c r="Q209" s="226"/>
      <c r="R209" s="226"/>
      <c r="S209" s="226"/>
      <c r="T209" s="226"/>
      <c r="U209" s="226"/>
      <c r="V209" s="226"/>
      <c r="W209" s="226"/>
      <c r="X209" s="226"/>
      <c r="Y209" s="226"/>
      <c r="Z209" s="226"/>
    </row>
    <row r="210" ht="15.75" customHeight="1">
      <c r="A210" s="226"/>
      <c r="B210" s="226"/>
      <c r="C210" s="226"/>
      <c r="D210" s="226"/>
      <c r="E210" s="226"/>
      <c r="F210" s="226"/>
      <c r="G210" s="226"/>
      <c r="H210" s="226"/>
      <c r="I210" s="226"/>
      <c r="J210" s="226"/>
      <c r="K210" s="226"/>
      <c r="L210" s="226"/>
      <c r="M210" s="226"/>
      <c r="N210" s="226"/>
      <c r="O210" s="226"/>
      <c r="P210" s="226"/>
      <c r="Q210" s="226"/>
      <c r="R210" s="226"/>
      <c r="S210" s="226"/>
      <c r="T210" s="226"/>
      <c r="U210" s="226"/>
      <c r="V210" s="226"/>
      <c r="W210" s="226"/>
      <c r="X210" s="226"/>
      <c r="Y210" s="226"/>
      <c r="Z210" s="226"/>
    </row>
    <row r="211" ht="15.75" customHeight="1">
      <c r="A211" s="226"/>
      <c r="B211" s="226"/>
      <c r="C211" s="226"/>
      <c r="D211" s="226"/>
      <c r="E211" s="226"/>
      <c r="F211" s="226"/>
      <c r="G211" s="226"/>
      <c r="H211" s="226"/>
      <c r="I211" s="226"/>
      <c r="J211" s="226"/>
      <c r="K211" s="226"/>
      <c r="L211" s="226"/>
      <c r="M211" s="226"/>
      <c r="N211" s="226"/>
      <c r="O211" s="226"/>
      <c r="P211" s="226"/>
      <c r="Q211" s="226"/>
      <c r="R211" s="226"/>
      <c r="S211" s="226"/>
      <c r="T211" s="226"/>
      <c r="U211" s="226"/>
      <c r="V211" s="226"/>
      <c r="W211" s="226"/>
      <c r="X211" s="226"/>
      <c r="Y211" s="226"/>
      <c r="Z211" s="226"/>
    </row>
    <row r="212" ht="15.75" customHeight="1">
      <c r="A212" s="226"/>
      <c r="B212" s="226"/>
      <c r="C212" s="226"/>
      <c r="D212" s="226"/>
      <c r="E212" s="226"/>
      <c r="F212" s="226"/>
      <c r="G212" s="226"/>
      <c r="H212" s="226"/>
      <c r="I212" s="226"/>
      <c r="J212" s="226"/>
      <c r="K212" s="226"/>
      <c r="L212" s="226"/>
      <c r="M212" s="226"/>
      <c r="N212" s="226"/>
      <c r="O212" s="226"/>
      <c r="P212" s="226"/>
      <c r="Q212" s="226"/>
      <c r="R212" s="226"/>
      <c r="S212" s="226"/>
      <c r="T212" s="226"/>
      <c r="U212" s="226"/>
      <c r="V212" s="226"/>
      <c r="W212" s="226"/>
      <c r="X212" s="226"/>
      <c r="Y212" s="226"/>
      <c r="Z212" s="226"/>
    </row>
    <row r="213" ht="15.75" customHeight="1">
      <c r="A213" s="226"/>
      <c r="B213" s="226"/>
      <c r="C213" s="226"/>
      <c r="D213" s="226"/>
      <c r="E213" s="226"/>
      <c r="F213" s="226"/>
      <c r="G213" s="226"/>
      <c r="H213" s="226"/>
      <c r="I213" s="226"/>
      <c r="J213" s="226"/>
      <c r="K213" s="226"/>
      <c r="L213" s="226"/>
      <c r="M213" s="226"/>
      <c r="N213" s="226"/>
      <c r="O213" s="226"/>
      <c r="P213" s="226"/>
      <c r="Q213" s="226"/>
      <c r="R213" s="226"/>
      <c r="S213" s="226"/>
      <c r="T213" s="226"/>
      <c r="U213" s="226"/>
      <c r="V213" s="226"/>
      <c r="W213" s="226"/>
      <c r="X213" s="226"/>
      <c r="Y213" s="226"/>
      <c r="Z213" s="226"/>
    </row>
    <row r="214" ht="15.75" customHeight="1">
      <c r="A214" s="226"/>
      <c r="B214" s="226"/>
      <c r="C214" s="226"/>
      <c r="D214" s="226"/>
      <c r="E214" s="226"/>
      <c r="F214" s="226"/>
      <c r="G214" s="226"/>
      <c r="H214" s="226"/>
      <c r="I214" s="226"/>
      <c r="J214" s="226"/>
      <c r="K214" s="226"/>
      <c r="L214" s="226"/>
      <c r="M214" s="226"/>
      <c r="N214" s="226"/>
      <c r="O214" s="226"/>
      <c r="P214" s="226"/>
      <c r="Q214" s="226"/>
      <c r="R214" s="226"/>
      <c r="S214" s="226"/>
      <c r="T214" s="226"/>
      <c r="U214" s="226"/>
      <c r="V214" s="226"/>
      <c r="W214" s="226"/>
      <c r="X214" s="226"/>
      <c r="Y214" s="226"/>
      <c r="Z214" s="226"/>
    </row>
    <row r="215" ht="15.75" customHeight="1">
      <c r="A215" s="226"/>
      <c r="B215" s="226"/>
      <c r="C215" s="226"/>
      <c r="D215" s="226"/>
      <c r="E215" s="226"/>
      <c r="F215" s="226"/>
      <c r="G215" s="226"/>
      <c r="H215" s="226"/>
      <c r="I215" s="226"/>
      <c r="J215" s="226"/>
      <c r="K215" s="226"/>
      <c r="L215" s="226"/>
      <c r="M215" s="226"/>
      <c r="N215" s="226"/>
      <c r="O215" s="226"/>
      <c r="P215" s="226"/>
      <c r="Q215" s="226"/>
      <c r="R215" s="226"/>
      <c r="S215" s="226"/>
      <c r="T215" s="226"/>
      <c r="U215" s="226"/>
      <c r="V215" s="226"/>
      <c r="W215" s="226"/>
      <c r="X215" s="226"/>
      <c r="Y215" s="226"/>
      <c r="Z215" s="226"/>
    </row>
    <row r="216" ht="15.75" customHeight="1">
      <c r="A216" s="226"/>
      <c r="B216" s="226"/>
      <c r="C216" s="226"/>
      <c r="D216" s="226"/>
      <c r="E216" s="226"/>
      <c r="F216" s="226"/>
      <c r="G216" s="226"/>
      <c r="H216" s="226"/>
      <c r="I216" s="226"/>
      <c r="J216" s="226"/>
      <c r="K216" s="226"/>
      <c r="L216" s="226"/>
      <c r="M216" s="226"/>
      <c r="N216" s="226"/>
      <c r="O216" s="226"/>
      <c r="P216" s="226"/>
      <c r="Q216" s="226"/>
      <c r="R216" s="226"/>
      <c r="S216" s="226"/>
      <c r="T216" s="226"/>
      <c r="U216" s="226"/>
      <c r="V216" s="226"/>
      <c r="W216" s="226"/>
      <c r="X216" s="226"/>
      <c r="Y216" s="226"/>
      <c r="Z216" s="226"/>
    </row>
    <row r="217" ht="15.75" customHeight="1">
      <c r="A217" s="226"/>
      <c r="B217" s="226"/>
      <c r="C217" s="226"/>
      <c r="D217" s="226"/>
      <c r="E217" s="226"/>
      <c r="F217" s="226"/>
      <c r="G217" s="226"/>
      <c r="H217" s="226"/>
      <c r="I217" s="226"/>
      <c r="J217" s="226"/>
      <c r="K217" s="226"/>
      <c r="L217" s="226"/>
      <c r="M217" s="226"/>
      <c r="N217" s="226"/>
      <c r="O217" s="226"/>
      <c r="P217" s="226"/>
      <c r="Q217" s="226"/>
      <c r="R217" s="226"/>
      <c r="S217" s="226"/>
      <c r="T217" s="226"/>
      <c r="U217" s="226"/>
      <c r="V217" s="226"/>
      <c r="W217" s="226"/>
      <c r="X217" s="226"/>
      <c r="Y217" s="226"/>
      <c r="Z217" s="226"/>
    </row>
    <row r="218" ht="15.75" customHeight="1">
      <c r="A218" s="226"/>
      <c r="B218" s="226"/>
      <c r="C218" s="226"/>
      <c r="D218" s="226"/>
      <c r="E218" s="226"/>
      <c r="F218" s="226"/>
      <c r="G218" s="226"/>
      <c r="H218" s="226"/>
      <c r="I218" s="226"/>
      <c r="J218" s="226"/>
      <c r="K218" s="226"/>
      <c r="L218" s="226"/>
      <c r="M218" s="226"/>
      <c r="N218" s="226"/>
      <c r="O218" s="226"/>
      <c r="P218" s="226"/>
      <c r="Q218" s="226"/>
      <c r="R218" s="226"/>
      <c r="S218" s="226"/>
      <c r="T218" s="226"/>
      <c r="U218" s="226"/>
      <c r="V218" s="226"/>
      <c r="W218" s="226"/>
      <c r="X218" s="226"/>
      <c r="Y218" s="226"/>
      <c r="Z218" s="226"/>
    </row>
    <row r="219" ht="15.75" customHeight="1">
      <c r="A219" s="226"/>
      <c r="B219" s="226"/>
      <c r="C219" s="226"/>
      <c r="D219" s="226"/>
      <c r="E219" s="226"/>
      <c r="F219" s="226"/>
      <c r="G219" s="226"/>
      <c r="H219" s="226"/>
      <c r="I219" s="226"/>
      <c r="J219" s="226"/>
      <c r="K219" s="226"/>
      <c r="L219" s="226"/>
      <c r="M219" s="226"/>
      <c r="N219" s="226"/>
      <c r="O219" s="226"/>
      <c r="P219" s="226"/>
      <c r="Q219" s="226"/>
      <c r="R219" s="226"/>
      <c r="S219" s="226"/>
      <c r="T219" s="226"/>
      <c r="U219" s="226"/>
      <c r="V219" s="226"/>
      <c r="W219" s="226"/>
      <c r="X219" s="226"/>
      <c r="Y219" s="226"/>
      <c r="Z219" s="226"/>
    </row>
    <row r="220" ht="15.75" customHeight="1">
      <c r="A220" s="226"/>
      <c r="B220" s="226"/>
      <c r="C220" s="226"/>
      <c r="D220" s="226"/>
      <c r="E220" s="226"/>
      <c r="F220" s="226"/>
      <c r="G220" s="226"/>
      <c r="H220" s="226"/>
      <c r="I220" s="226"/>
      <c r="J220" s="226"/>
      <c r="K220" s="226"/>
      <c r="L220" s="226"/>
      <c r="M220" s="226"/>
      <c r="N220" s="226"/>
      <c r="O220" s="226"/>
      <c r="P220" s="226"/>
      <c r="Q220" s="226"/>
      <c r="R220" s="226"/>
      <c r="S220" s="226"/>
      <c r="T220" s="226"/>
      <c r="U220" s="226"/>
      <c r="V220" s="226"/>
      <c r="W220" s="226"/>
      <c r="X220" s="226"/>
      <c r="Y220" s="226"/>
      <c r="Z220" s="226"/>
    </row>
    <row r="221" ht="15.75" customHeight="1">
      <c r="A221" s="226"/>
      <c r="B221" s="226"/>
      <c r="C221" s="226"/>
      <c r="D221" s="226"/>
      <c r="E221" s="226"/>
      <c r="F221" s="226"/>
      <c r="G221" s="226"/>
      <c r="H221" s="226"/>
      <c r="I221" s="226"/>
      <c r="J221" s="226"/>
      <c r="K221" s="226"/>
      <c r="L221" s="226"/>
      <c r="M221" s="226"/>
      <c r="N221" s="226"/>
      <c r="O221" s="226"/>
      <c r="P221" s="226"/>
      <c r="Q221" s="226"/>
      <c r="R221" s="226"/>
      <c r="S221" s="226"/>
      <c r="T221" s="226"/>
      <c r="U221" s="226"/>
      <c r="V221" s="226"/>
      <c r="W221" s="226"/>
      <c r="X221" s="226"/>
      <c r="Y221" s="226"/>
      <c r="Z221" s="226"/>
    </row>
    <row r="222" ht="15.75" customHeight="1">
      <c r="A222" s="226"/>
      <c r="B222" s="226"/>
      <c r="C222" s="226"/>
      <c r="D222" s="226"/>
      <c r="E222" s="226"/>
      <c r="F222" s="226"/>
      <c r="G222" s="226"/>
      <c r="H222" s="226"/>
      <c r="I222" s="226"/>
      <c r="J222" s="226"/>
      <c r="K222" s="226"/>
      <c r="L222" s="226"/>
      <c r="M222" s="226"/>
      <c r="N222" s="226"/>
      <c r="O222" s="226"/>
      <c r="P222" s="226"/>
      <c r="Q222" s="226"/>
      <c r="R222" s="226"/>
      <c r="S222" s="226"/>
      <c r="T222" s="226"/>
      <c r="U222" s="226"/>
      <c r="V222" s="226"/>
      <c r="W222" s="226"/>
      <c r="X222" s="226"/>
      <c r="Y222" s="226"/>
      <c r="Z222" s="226"/>
    </row>
    <row r="223" ht="15.75" customHeight="1">
      <c r="A223" s="226"/>
      <c r="B223" s="226"/>
      <c r="C223" s="226"/>
      <c r="D223" s="226"/>
      <c r="E223" s="226"/>
      <c r="F223" s="226"/>
      <c r="G223" s="226"/>
      <c r="H223" s="226"/>
      <c r="I223" s="226"/>
      <c r="J223" s="226"/>
      <c r="K223" s="226"/>
      <c r="L223" s="226"/>
      <c r="M223" s="226"/>
      <c r="N223" s="226"/>
      <c r="O223" s="226"/>
      <c r="P223" s="226"/>
      <c r="Q223" s="226"/>
      <c r="R223" s="226"/>
      <c r="S223" s="226"/>
      <c r="T223" s="226"/>
      <c r="U223" s="226"/>
      <c r="V223" s="226"/>
      <c r="W223" s="226"/>
      <c r="X223" s="226"/>
      <c r="Y223" s="226"/>
      <c r="Z223" s="226"/>
    </row>
    <row r="224" ht="15.75" customHeight="1">
      <c r="A224" s="226"/>
      <c r="B224" s="226"/>
      <c r="C224" s="226"/>
      <c r="D224" s="226"/>
      <c r="E224" s="226"/>
      <c r="F224" s="226"/>
      <c r="G224" s="226"/>
      <c r="H224" s="226"/>
      <c r="I224" s="226"/>
      <c r="J224" s="226"/>
      <c r="K224" s="226"/>
      <c r="L224" s="226"/>
      <c r="M224" s="226"/>
      <c r="N224" s="226"/>
      <c r="O224" s="226"/>
      <c r="P224" s="226"/>
      <c r="Q224" s="226"/>
      <c r="R224" s="226"/>
      <c r="S224" s="226"/>
      <c r="T224" s="226"/>
      <c r="U224" s="226"/>
      <c r="V224" s="226"/>
      <c r="W224" s="226"/>
      <c r="X224" s="226"/>
      <c r="Y224" s="226"/>
      <c r="Z224" s="226"/>
    </row>
    <row r="225" ht="15.75" customHeight="1">
      <c r="A225" s="226"/>
      <c r="B225" s="226"/>
      <c r="C225" s="226"/>
      <c r="D225" s="226"/>
      <c r="E225" s="226"/>
      <c r="F225" s="226"/>
      <c r="G225" s="226"/>
      <c r="H225" s="226"/>
      <c r="I225" s="226"/>
      <c r="J225" s="226"/>
      <c r="K225" s="226"/>
      <c r="L225" s="226"/>
      <c r="M225" s="226"/>
      <c r="N225" s="226"/>
      <c r="O225" s="226"/>
      <c r="P225" s="226"/>
      <c r="Q225" s="226"/>
      <c r="R225" s="226"/>
      <c r="S225" s="226"/>
      <c r="T225" s="226"/>
      <c r="U225" s="226"/>
      <c r="V225" s="226"/>
      <c r="W225" s="226"/>
      <c r="X225" s="226"/>
      <c r="Y225" s="226"/>
      <c r="Z225" s="226"/>
    </row>
    <row r="226" ht="15.75" customHeight="1">
      <c r="A226" s="226"/>
      <c r="B226" s="226"/>
      <c r="C226" s="226"/>
      <c r="D226" s="226"/>
      <c r="E226" s="226"/>
      <c r="F226" s="226"/>
      <c r="G226" s="226"/>
      <c r="H226" s="226"/>
      <c r="I226" s="226"/>
      <c r="J226" s="226"/>
      <c r="K226" s="226"/>
      <c r="L226" s="226"/>
      <c r="M226" s="226"/>
      <c r="N226" s="226"/>
      <c r="O226" s="226"/>
      <c r="P226" s="226"/>
      <c r="Q226" s="226"/>
      <c r="R226" s="226"/>
      <c r="S226" s="226"/>
      <c r="T226" s="226"/>
      <c r="U226" s="226"/>
      <c r="V226" s="226"/>
      <c r="W226" s="226"/>
      <c r="X226" s="226"/>
      <c r="Y226" s="226"/>
      <c r="Z226" s="226"/>
    </row>
    <row r="227" ht="15.75" customHeight="1">
      <c r="A227" s="226"/>
      <c r="B227" s="226"/>
      <c r="C227" s="226"/>
      <c r="D227" s="226"/>
      <c r="E227" s="226"/>
      <c r="F227" s="226"/>
      <c r="G227" s="226"/>
      <c r="H227" s="226"/>
      <c r="I227" s="226"/>
      <c r="J227" s="226"/>
      <c r="K227" s="226"/>
      <c r="L227" s="226"/>
      <c r="M227" s="226"/>
      <c r="N227" s="226"/>
      <c r="O227" s="226"/>
      <c r="P227" s="226"/>
      <c r="Q227" s="226"/>
      <c r="R227" s="226"/>
      <c r="S227" s="226"/>
      <c r="T227" s="226"/>
      <c r="U227" s="226"/>
      <c r="V227" s="226"/>
      <c r="W227" s="226"/>
      <c r="X227" s="226"/>
      <c r="Y227" s="226"/>
      <c r="Z227" s="226"/>
    </row>
    <row r="228" ht="15.75" customHeight="1">
      <c r="A228" s="226"/>
      <c r="B228" s="226"/>
      <c r="C228" s="226"/>
      <c r="D228" s="226"/>
      <c r="E228" s="226"/>
      <c r="F228" s="226"/>
      <c r="G228" s="226"/>
      <c r="H228" s="226"/>
      <c r="I228" s="226"/>
      <c r="J228" s="226"/>
      <c r="K228" s="226"/>
      <c r="L228" s="226"/>
      <c r="M228" s="226"/>
      <c r="N228" s="226"/>
      <c r="O228" s="226"/>
      <c r="P228" s="226"/>
      <c r="Q228" s="226"/>
      <c r="R228" s="226"/>
      <c r="S228" s="226"/>
      <c r="T228" s="226"/>
      <c r="U228" s="226"/>
      <c r="V228" s="226"/>
      <c r="W228" s="226"/>
      <c r="X228" s="226"/>
      <c r="Y228" s="226"/>
      <c r="Z228" s="226"/>
    </row>
    <row r="229" ht="15.75" customHeight="1">
      <c r="A229" s="226"/>
      <c r="B229" s="226"/>
      <c r="C229" s="226"/>
      <c r="D229" s="226"/>
      <c r="E229" s="226"/>
      <c r="F229" s="226"/>
      <c r="G229" s="226"/>
      <c r="H229" s="226"/>
      <c r="I229" s="226"/>
      <c r="J229" s="226"/>
      <c r="K229" s="226"/>
      <c r="L229" s="226"/>
      <c r="M229" s="226"/>
      <c r="N229" s="226"/>
      <c r="O229" s="226"/>
      <c r="P229" s="226"/>
      <c r="Q229" s="226"/>
      <c r="R229" s="226"/>
      <c r="S229" s="226"/>
      <c r="T229" s="226"/>
      <c r="U229" s="226"/>
      <c r="V229" s="226"/>
      <c r="W229" s="226"/>
      <c r="X229" s="226"/>
      <c r="Y229" s="226"/>
      <c r="Z229" s="226"/>
    </row>
    <row r="230" ht="15.75" customHeight="1">
      <c r="A230" s="226"/>
      <c r="B230" s="226"/>
      <c r="C230" s="226"/>
      <c r="D230" s="226"/>
      <c r="E230" s="226"/>
      <c r="F230" s="226"/>
      <c r="G230" s="226"/>
      <c r="H230" s="226"/>
      <c r="I230" s="226"/>
      <c r="J230" s="226"/>
      <c r="K230" s="226"/>
      <c r="L230" s="226"/>
      <c r="M230" s="226"/>
      <c r="N230" s="226"/>
      <c r="O230" s="226"/>
      <c r="P230" s="226"/>
      <c r="Q230" s="226"/>
      <c r="R230" s="226"/>
      <c r="S230" s="226"/>
      <c r="T230" s="226"/>
      <c r="U230" s="226"/>
      <c r="V230" s="226"/>
      <c r="W230" s="226"/>
      <c r="X230" s="226"/>
      <c r="Y230" s="226"/>
      <c r="Z230" s="226"/>
    </row>
    <row r="231" ht="15.75" customHeight="1">
      <c r="A231" s="226"/>
      <c r="B231" s="226"/>
      <c r="C231" s="226"/>
      <c r="D231" s="226"/>
      <c r="E231" s="226"/>
      <c r="F231" s="226"/>
      <c r="G231" s="226"/>
      <c r="H231" s="226"/>
      <c r="I231" s="226"/>
      <c r="J231" s="226"/>
      <c r="K231" s="226"/>
      <c r="L231" s="226"/>
      <c r="M231" s="226"/>
      <c r="N231" s="226"/>
      <c r="O231" s="226"/>
      <c r="P231" s="226"/>
      <c r="Q231" s="226"/>
      <c r="R231" s="226"/>
      <c r="S231" s="226"/>
      <c r="T231" s="226"/>
      <c r="U231" s="226"/>
      <c r="V231" s="226"/>
      <c r="W231" s="226"/>
      <c r="X231" s="226"/>
      <c r="Y231" s="226"/>
      <c r="Z231" s="226"/>
    </row>
    <row r="232" ht="15.75" customHeight="1">
      <c r="A232" s="226"/>
      <c r="B232" s="226"/>
      <c r="C232" s="226"/>
      <c r="D232" s="226"/>
      <c r="E232" s="226"/>
      <c r="F232" s="226"/>
      <c r="G232" s="226"/>
      <c r="H232" s="226"/>
      <c r="I232" s="226"/>
      <c r="J232" s="226"/>
      <c r="K232" s="226"/>
      <c r="L232" s="226"/>
      <c r="M232" s="226"/>
      <c r="N232" s="226"/>
      <c r="O232" s="226"/>
      <c r="P232" s="226"/>
      <c r="Q232" s="226"/>
      <c r="R232" s="226"/>
      <c r="S232" s="226"/>
      <c r="T232" s="226"/>
      <c r="U232" s="226"/>
      <c r="V232" s="226"/>
      <c r="W232" s="226"/>
      <c r="X232" s="226"/>
      <c r="Y232" s="226"/>
      <c r="Z232" s="226"/>
    </row>
    <row r="233" ht="15.75" customHeight="1">
      <c r="A233" s="226"/>
      <c r="B233" s="226"/>
      <c r="C233" s="226"/>
      <c r="D233" s="226"/>
      <c r="E233" s="226"/>
      <c r="F233" s="226"/>
      <c r="G233" s="226"/>
      <c r="H233" s="226"/>
      <c r="I233" s="226"/>
      <c r="J233" s="226"/>
      <c r="K233" s="226"/>
      <c r="L233" s="226"/>
      <c r="M233" s="226"/>
      <c r="N233" s="226"/>
      <c r="O233" s="226"/>
      <c r="P233" s="226"/>
      <c r="Q233" s="226"/>
      <c r="R233" s="226"/>
      <c r="S233" s="226"/>
      <c r="T233" s="226"/>
      <c r="U233" s="226"/>
      <c r="V233" s="226"/>
      <c r="W233" s="226"/>
      <c r="X233" s="226"/>
      <c r="Y233" s="226"/>
      <c r="Z233" s="226"/>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1:D1"/>
    <mergeCell ref="A2:D2"/>
    <mergeCell ref="A3:D3"/>
    <mergeCell ref="A27:D27"/>
    <mergeCell ref="A28:C28"/>
  </mergeCells>
  <printOptions horizontalCentered="1"/>
  <pageMargins bottom="0.3937007874015748" footer="0.0" header="0.0" left="0.1968503937007874" right="0.1968503937007874" top="0.5905511811023623"/>
  <pageSetup paperSize="9" scale="120"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0.0"/>
    <col customWidth="1" min="2" max="2" width="16.38"/>
    <col customWidth="1" min="3" max="3" width="60.0"/>
    <col customWidth="1" min="4" max="4" width="9.0"/>
    <col customWidth="1" min="5" max="5" width="11.75"/>
    <col customWidth="1" min="6" max="7" width="13.0"/>
    <col customWidth="1" min="8" max="26" width="9.0"/>
  </cols>
  <sheetData>
    <row r="1" ht="79.5" customHeight="1">
      <c r="A1" s="1" t="s">
        <v>0</v>
      </c>
      <c r="B1" s="2"/>
      <c r="C1" s="288"/>
      <c r="D1" s="4" t="s">
        <v>1</v>
      </c>
      <c r="E1" s="3"/>
      <c r="F1" s="289" t="s">
        <v>2589</v>
      </c>
      <c r="G1" s="3"/>
      <c r="H1" s="6"/>
      <c r="I1" s="6"/>
      <c r="J1" s="6"/>
      <c r="K1" s="6"/>
      <c r="L1" s="6"/>
      <c r="M1" s="6"/>
      <c r="N1" s="6"/>
      <c r="O1" s="6"/>
      <c r="P1" s="6"/>
      <c r="Q1" s="6"/>
      <c r="R1" s="6"/>
      <c r="S1" s="6"/>
      <c r="T1" s="6"/>
      <c r="U1" s="6"/>
      <c r="V1" s="6"/>
      <c r="W1" s="6"/>
      <c r="X1" s="6"/>
      <c r="Y1" s="6"/>
      <c r="Z1" s="6"/>
    </row>
    <row r="2" ht="22.5" customHeight="1">
      <c r="A2" s="290" t="s">
        <v>3</v>
      </c>
      <c r="B2" s="291" t="s">
        <v>4</v>
      </c>
      <c r="C2" s="291" t="s">
        <v>5</v>
      </c>
      <c r="D2" s="291" t="s">
        <v>6</v>
      </c>
      <c r="E2" s="292" t="s">
        <v>7</v>
      </c>
      <c r="F2" s="293" t="s">
        <v>8</v>
      </c>
      <c r="G2" s="294" t="s">
        <v>9</v>
      </c>
      <c r="H2" s="6"/>
      <c r="I2" s="6"/>
      <c r="J2" s="6"/>
      <c r="K2" s="6"/>
      <c r="L2" s="6"/>
      <c r="M2" s="6"/>
      <c r="N2" s="6"/>
      <c r="O2" s="6"/>
      <c r="P2" s="6"/>
      <c r="Q2" s="6"/>
      <c r="R2" s="6"/>
      <c r="S2" s="6"/>
      <c r="T2" s="6"/>
      <c r="U2" s="6"/>
      <c r="V2" s="6"/>
      <c r="W2" s="6"/>
      <c r="X2" s="6"/>
      <c r="Y2" s="6"/>
      <c r="Z2" s="6"/>
    </row>
    <row r="3" ht="25.5" customHeight="1">
      <c r="A3" s="12" t="s">
        <v>10</v>
      </c>
      <c r="B3" s="13"/>
      <c r="C3" s="14" t="s">
        <v>11</v>
      </c>
      <c r="D3" s="13"/>
      <c r="E3" s="15"/>
      <c r="F3" s="16"/>
      <c r="G3" s="17"/>
      <c r="H3" s="6"/>
      <c r="I3" s="6"/>
      <c r="J3" s="6"/>
      <c r="K3" s="6"/>
      <c r="L3" s="6"/>
      <c r="M3" s="6"/>
      <c r="N3" s="6"/>
      <c r="O3" s="6"/>
      <c r="P3" s="6"/>
      <c r="Q3" s="6"/>
      <c r="R3" s="6"/>
      <c r="S3" s="6"/>
      <c r="T3" s="6"/>
      <c r="U3" s="6"/>
      <c r="V3" s="6"/>
      <c r="W3" s="6"/>
      <c r="X3" s="6"/>
      <c r="Y3" s="6"/>
      <c r="Z3" s="6"/>
    </row>
    <row r="4" ht="35.25" customHeight="1">
      <c r="A4" s="18" t="s">
        <v>12</v>
      </c>
      <c r="B4" s="19" t="s">
        <v>13</v>
      </c>
      <c r="C4" s="20" t="s">
        <v>14</v>
      </c>
      <c r="D4" s="19" t="s">
        <v>15</v>
      </c>
      <c r="E4" s="21">
        <v>0.003</v>
      </c>
      <c r="F4" s="22">
        <f>G10+G16+G28+G86+G105+G160+G168+G187+G281+G330+G336</f>
        <v>1784475.63</v>
      </c>
      <c r="G4" s="23">
        <f>ROUND(F4*E4,2)</f>
        <v>5353.43</v>
      </c>
      <c r="H4" s="6"/>
      <c r="I4" s="6"/>
      <c r="J4" s="6"/>
      <c r="K4" s="6"/>
      <c r="L4" s="6"/>
      <c r="M4" s="6"/>
      <c r="N4" s="6"/>
      <c r="O4" s="6"/>
      <c r="P4" s="6"/>
      <c r="Q4" s="6"/>
      <c r="R4" s="6"/>
      <c r="S4" s="6"/>
      <c r="T4" s="6"/>
      <c r="U4" s="6"/>
      <c r="V4" s="6"/>
      <c r="W4" s="6"/>
      <c r="X4" s="6"/>
      <c r="Y4" s="6"/>
      <c r="Z4" s="6"/>
    </row>
    <row r="5" ht="25.5" customHeight="1">
      <c r="A5" s="24" t="s">
        <v>16</v>
      </c>
      <c r="B5" s="25"/>
      <c r="C5" s="25"/>
      <c r="D5" s="25"/>
      <c r="E5" s="25"/>
      <c r="F5" s="26"/>
      <c r="G5" s="17">
        <f>SUM(G4)</f>
        <v>5353.43</v>
      </c>
      <c r="H5" s="6"/>
      <c r="I5" s="6"/>
      <c r="J5" s="6"/>
      <c r="K5" s="6"/>
      <c r="L5" s="6"/>
      <c r="M5" s="6"/>
      <c r="N5" s="6"/>
      <c r="O5" s="6"/>
      <c r="P5" s="6"/>
      <c r="Q5" s="6"/>
      <c r="R5" s="6"/>
      <c r="S5" s="6"/>
      <c r="T5" s="6"/>
      <c r="U5" s="6"/>
      <c r="V5" s="6"/>
      <c r="W5" s="6"/>
      <c r="X5" s="6"/>
      <c r="Y5" s="6"/>
      <c r="Z5" s="6"/>
    </row>
    <row r="6" ht="25.5" customHeight="1">
      <c r="A6" s="18"/>
      <c r="B6" s="19"/>
      <c r="C6" s="20"/>
      <c r="D6" s="19"/>
      <c r="E6" s="27"/>
      <c r="F6" s="22"/>
      <c r="G6" s="23"/>
      <c r="H6" s="6"/>
      <c r="I6" s="6"/>
      <c r="J6" s="6"/>
      <c r="K6" s="6"/>
      <c r="L6" s="6"/>
      <c r="M6" s="6"/>
      <c r="N6" s="6"/>
      <c r="O6" s="6"/>
      <c r="P6" s="6"/>
      <c r="Q6" s="6"/>
      <c r="R6" s="6"/>
      <c r="S6" s="6"/>
      <c r="T6" s="6"/>
      <c r="U6" s="6"/>
      <c r="V6" s="6"/>
      <c r="W6" s="6"/>
      <c r="X6" s="6"/>
      <c r="Y6" s="6"/>
      <c r="Z6" s="6"/>
    </row>
    <row r="7" ht="25.5" customHeight="1">
      <c r="A7" s="12" t="s">
        <v>17</v>
      </c>
      <c r="B7" s="13"/>
      <c r="C7" s="14" t="s">
        <v>18</v>
      </c>
      <c r="D7" s="14"/>
      <c r="E7" s="15"/>
      <c r="F7" s="16"/>
      <c r="G7" s="17"/>
      <c r="H7" s="6"/>
      <c r="I7" s="6"/>
      <c r="J7" s="6"/>
      <c r="K7" s="6"/>
      <c r="L7" s="6"/>
      <c r="M7" s="6"/>
      <c r="N7" s="6"/>
      <c r="O7" s="6"/>
      <c r="P7" s="6"/>
      <c r="Q7" s="6"/>
      <c r="R7" s="6"/>
      <c r="S7" s="6"/>
      <c r="T7" s="6"/>
      <c r="U7" s="6"/>
      <c r="V7" s="6"/>
      <c r="W7" s="6"/>
      <c r="X7" s="6"/>
      <c r="Y7" s="6"/>
      <c r="Z7" s="6"/>
    </row>
    <row r="8" ht="25.5" customHeight="1">
      <c r="A8" s="18" t="s">
        <v>19</v>
      </c>
      <c r="B8" s="19" t="s">
        <v>20</v>
      </c>
      <c r="C8" s="20" t="s">
        <v>21</v>
      </c>
      <c r="D8" s="19" t="s">
        <v>22</v>
      </c>
      <c r="E8" s="27">
        <v>10.0</v>
      </c>
      <c r="F8" s="22">
        <v>3381.93</v>
      </c>
      <c r="G8" s="23">
        <f t="shared" ref="G8:G9" si="1">ROUND(F8*E8,2)</f>
        <v>33819.3</v>
      </c>
      <c r="H8" s="6"/>
      <c r="I8" s="6"/>
      <c r="J8" s="6"/>
      <c r="K8" s="6"/>
      <c r="L8" s="6"/>
      <c r="M8" s="6"/>
      <c r="N8" s="6"/>
      <c r="O8" s="6"/>
      <c r="P8" s="6"/>
      <c r="Q8" s="6"/>
      <c r="R8" s="6"/>
      <c r="S8" s="6"/>
      <c r="T8" s="6"/>
      <c r="U8" s="6"/>
      <c r="V8" s="6"/>
      <c r="W8" s="6"/>
      <c r="X8" s="6"/>
      <c r="Y8" s="6"/>
      <c r="Z8" s="6"/>
    </row>
    <row r="9" ht="25.5" customHeight="1">
      <c r="A9" s="18" t="s">
        <v>23</v>
      </c>
      <c r="B9" s="19" t="s">
        <v>24</v>
      </c>
      <c r="C9" s="20" t="s">
        <v>25</v>
      </c>
      <c r="D9" s="19" t="s">
        <v>22</v>
      </c>
      <c r="E9" s="27">
        <v>10.0</v>
      </c>
      <c r="F9" s="22">
        <v>6346.77</v>
      </c>
      <c r="G9" s="23">
        <f t="shared" si="1"/>
        <v>63467.7</v>
      </c>
      <c r="H9" s="6"/>
      <c r="I9" s="6"/>
      <c r="J9" s="6"/>
      <c r="K9" s="6"/>
      <c r="L9" s="6"/>
      <c r="M9" s="6"/>
      <c r="N9" s="6"/>
      <c r="O9" s="6"/>
      <c r="P9" s="6"/>
      <c r="Q9" s="6"/>
      <c r="R9" s="6"/>
      <c r="S9" s="6"/>
      <c r="T9" s="6"/>
      <c r="U9" s="6"/>
      <c r="V9" s="6"/>
      <c r="W9" s="6"/>
      <c r="X9" s="6"/>
      <c r="Y9" s="6"/>
      <c r="Z9" s="6"/>
    </row>
    <row r="10" ht="25.5" customHeight="1">
      <c r="A10" s="24" t="s">
        <v>26</v>
      </c>
      <c r="B10" s="25"/>
      <c r="C10" s="25"/>
      <c r="D10" s="25"/>
      <c r="E10" s="25"/>
      <c r="F10" s="26"/>
      <c r="G10" s="17">
        <f>SUM(G8:G9)</f>
        <v>97287</v>
      </c>
      <c r="H10" s="6"/>
      <c r="I10" s="6"/>
      <c r="J10" s="6"/>
      <c r="K10" s="6"/>
      <c r="L10" s="6"/>
      <c r="M10" s="6"/>
      <c r="N10" s="6"/>
      <c r="O10" s="6"/>
      <c r="P10" s="6"/>
      <c r="Q10" s="6"/>
      <c r="R10" s="6"/>
      <c r="S10" s="6"/>
      <c r="T10" s="6"/>
      <c r="U10" s="6"/>
      <c r="V10" s="6"/>
      <c r="W10" s="6"/>
      <c r="X10" s="6"/>
      <c r="Y10" s="6"/>
      <c r="Z10" s="6"/>
    </row>
    <row r="11" ht="25.5" customHeight="1">
      <c r="A11" s="18"/>
      <c r="B11" s="19"/>
      <c r="C11" s="20"/>
      <c r="D11" s="19"/>
      <c r="E11" s="27"/>
      <c r="F11" s="22"/>
      <c r="G11" s="23"/>
      <c r="H11" s="6"/>
      <c r="I11" s="6"/>
      <c r="J11" s="6"/>
      <c r="K11" s="6"/>
      <c r="L11" s="6"/>
      <c r="M11" s="6"/>
      <c r="N11" s="6"/>
      <c r="O11" s="6"/>
      <c r="P11" s="6"/>
      <c r="Q11" s="6"/>
      <c r="R11" s="6"/>
      <c r="S11" s="6"/>
      <c r="T11" s="6"/>
      <c r="U11" s="6"/>
      <c r="V11" s="6"/>
      <c r="W11" s="6"/>
      <c r="X11" s="6"/>
      <c r="Y11" s="6"/>
      <c r="Z11" s="6"/>
    </row>
    <row r="12" ht="25.5" customHeight="1">
      <c r="A12" s="12" t="s">
        <v>27</v>
      </c>
      <c r="B12" s="13"/>
      <c r="C12" s="14" t="s">
        <v>28</v>
      </c>
      <c r="D12" s="14"/>
      <c r="E12" s="15"/>
      <c r="F12" s="16"/>
      <c r="G12" s="17"/>
      <c r="H12" s="6"/>
      <c r="I12" s="6"/>
      <c r="J12" s="6"/>
      <c r="K12" s="6"/>
      <c r="L12" s="6"/>
      <c r="M12" s="6"/>
      <c r="N12" s="6"/>
      <c r="O12" s="6"/>
      <c r="P12" s="6"/>
      <c r="Q12" s="6"/>
      <c r="R12" s="6"/>
      <c r="S12" s="6"/>
      <c r="T12" s="6"/>
      <c r="U12" s="6"/>
      <c r="V12" s="6"/>
      <c r="W12" s="6"/>
      <c r="X12" s="6"/>
      <c r="Y12" s="6"/>
      <c r="Z12" s="6"/>
    </row>
    <row r="13" ht="60.0" customHeight="1">
      <c r="A13" s="18" t="s">
        <v>29</v>
      </c>
      <c r="B13" s="19" t="s">
        <v>30</v>
      </c>
      <c r="C13" s="20" t="s">
        <v>31</v>
      </c>
      <c r="D13" s="19" t="s">
        <v>32</v>
      </c>
      <c r="E13" s="27">
        <v>2.2</v>
      </c>
      <c r="F13" s="22">
        <v>207.28</v>
      </c>
      <c r="G13" s="23">
        <f t="shared" ref="G13:G15" si="2">ROUND(F13*E13,2)</f>
        <v>456.02</v>
      </c>
      <c r="H13" s="6"/>
      <c r="I13" s="6"/>
      <c r="J13" s="6"/>
      <c r="K13" s="6"/>
      <c r="L13" s="6"/>
      <c r="M13" s="6"/>
      <c r="N13" s="6"/>
      <c r="O13" s="6"/>
      <c r="P13" s="6"/>
      <c r="Q13" s="6"/>
      <c r="R13" s="6"/>
      <c r="S13" s="6"/>
      <c r="T13" s="6"/>
      <c r="U13" s="6"/>
      <c r="V13" s="6"/>
      <c r="W13" s="6"/>
      <c r="X13" s="6"/>
      <c r="Y13" s="6"/>
      <c r="Z13" s="6"/>
    </row>
    <row r="14" ht="25.5" customHeight="1">
      <c r="A14" s="18" t="s">
        <v>33</v>
      </c>
      <c r="B14" s="19" t="s">
        <v>34</v>
      </c>
      <c r="C14" s="20" t="s">
        <v>35</v>
      </c>
      <c r="D14" s="19" t="s">
        <v>32</v>
      </c>
      <c r="E14" s="27">
        <v>251.94</v>
      </c>
      <c r="F14" s="22">
        <v>8.61</v>
      </c>
      <c r="G14" s="23">
        <f t="shared" si="2"/>
        <v>2169.2</v>
      </c>
      <c r="H14" s="6"/>
      <c r="I14" s="6"/>
      <c r="J14" s="6"/>
      <c r="K14" s="6"/>
      <c r="L14" s="6"/>
      <c r="M14" s="6"/>
      <c r="N14" s="6"/>
      <c r="O14" s="6"/>
      <c r="P14" s="6"/>
      <c r="Q14" s="6"/>
      <c r="R14" s="6"/>
      <c r="S14" s="6"/>
      <c r="T14" s="6"/>
      <c r="U14" s="6"/>
      <c r="V14" s="6"/>
      <c r="W14" s="6"/>
      <c r="X14" s="6"/>
      <c r="Y14" s="6"/>
      <c r="Z14" s="6"/>
    </row>
    <row r="15" ht="25.5" customHeight="1">
      <c r="A15" s="18" t="s">
        <v>36</v>
      </c>
      <c r="B15" s="19" t="s">
        <v>37</v>
      </c>
      <c r="C15" s="20" t="s">
        <v>38</v>
      </c>
      <c r="D15" s="19" t="s">
        <v>39</v>
      </c>
      <c r="E15" s="27">
        <v>1.0</v>
      </c>
      <c r="F15" s="22">
        <v>911.7</v>
      </c>
      <c r="G15" s="23">
        <f t="shared" si="2"/>
        <v>911.7</v>
      </c>
      <c r="H15" s="6"/>
      <c r="I15" s="6"/>
      <c r="J15" s="6"/>
      <c r="K15" s="6"/>
      <c r="L15" s="6"/>
      <c r="M15" s="6"/>
      <c r="N15" s="6"/>
      <c r="O15" s="6"/>
      <c r="P15" s="6"/>
      <c r="Q15" s="6"/>
      <c r="R15" s="6"/>
      <c r="S15" s="6"/>
      <c r="T15" s="6"/>
      <c r="U15" s="6"/>
      <c r="V15" s="6"/>
      <c r="W15" s="6"/>
      <c r="X15" s="6"/>
      <c r="Y15" s="6"/>
      <c r="Z15" s="6"/>
    </row>
    <row r="16" ht="25.5" customHeight="1">
      <c r="A16" s="24" t="s">
        <v>40</v>
      </c>
      <c r="B16" s="25"/>
      <c r="C16" s="25"/>
      <c r="D16" s="25"/>
      <c r="E16" s="25"/>
      <c r="F16" s="26"/>
      <c r="G16" s="17">
        <f>SUM(G13:G15)</f>
        <v>3536.92</v>
      </c>
      <c r="H16" s="6"/>
      <c r="I16" s="6"/>
      <c r="J16" s="6"/>
      <c r="K16" s="6"/>
      <c r="L16" s="6"/>
      <c r="M16" s="6"/>
      <c r="N16" s="6"/>
      <c r="O16" s="6"/>
      <c r="P16" s="6"/>
      <c r="Q16" s="6"/>
      <c r="R16" s="6"/>
      <c r="S16" s="6"/>
      <c r="T16" s="6"/>
      <c r="U16" s="6"/>
      <c r="V16" s="6"/>
      <c r="W16" s="6"/>
      <c r="X16" s="6"/>
      <c r="Y16" s="6"/>
      <c r="Z16" s="6"/>
    </row>
    <row r="17" ht="25.5" customHeight="1">
      <c r="A17" s="18"/>
      <c r="B17" s="19"/>
      <c r="C17" s="20"/>
      <c r="D17" s="19"/>
      <c r="E17" s="27"/>
      <c r="F17" s="22"/>
      <c r="G17" s="23"/>
      <c r="H17" s="6"/>
      <c r="I17" s="6"/>
      <c r="J17" s="6"/>
      <c r="K17" s="6"/>
      <c r="L17" s="6"/>
      <c r="M17" s="6"/>
      <c r="N17" s="6"/>
      <c r="O17" s="6"/>
      <c r="P17" s="6"/>
      <c r="Q17" s="6"/>
      <c r="R17" s="6"/>
      <c r="S17" s="6"/>
      <c r="T17" s="6"/>
      <c r="U17" s="6"/>
      <c r="V17" s="6"/>
      <c r="W17" s="6"/>
      <c r="X17" s="6"/>
      <c r="Y17" s="6"/>
      <c r="Z17" s="6"/>
    </row>
    <row r="18" ht="25.5" customHeight="1">
      <c r="A18" s="12" t="s">
        <v>41</v>
      </c>
      <c r="B18" s="13"/>
      <c r="C18" s="14" t="s">
        <v>42</v>
      </c>
      <c r="D18" s="14"/>
      <c r="E18" s="15"/>
      <c r="F18" s="16"/>
      <c r="G18" s="17"/>
      <c r="H18" s="6"/>
      <c r="I18" s="6"/>
      <c r="J18" s="6"/>
      <c r="K18" s="6"/>
      <c r="L18" s="6"/>
      <c r="M18" s="6"/>
      <c r="N18" s="6"/>
      <c r="O18" s="6"/>
      <c r="P18" s="6"/>
      <c r="Q18" s="6"/>
      <c r="R18" s="6"/>
      <c r="S18" s="6"/>
      <c r="T18" s="6"/>
      <c r="U18" s="6"/>
      <c r="V18" s="6"/>
      <c r="W18" s="6"/>
      <c r="X18" s="6"/>
      <c r="Y18" s="6"/>
      <c r="Z18" s="6"/>
    </row>
    <row r="19" ht="25.5" customHeight="1">
      <c r="A19" s="12" t="s">
        <v>43</v>
      </c>
      <c r="B19" s="13"/>
      <c r="C19" s="14" t="s">
        <v>44</v>
      </c>
      <c r="D19" s="14"/>
      <c r="E19" s="15"/>
      <c r="F19" s="16"/>
      <c r="G19" s="28">
        <f>SUM(G20:G22)</f>
        <v>5271.77</v>
      </c>
      <c r="H19" s="6"/>
      <c r="I19" s="6"/>
      <c r="J19" s="6"/>
      <c r="K19" s="6"/>
      <c r="L19" s="6"/>
      <c r="M19" s="6"/>
      <c r="N19" s="6"/>
      <c r="O19" s="6"/>
      <c r="P19" s="6"/>
      <c r="Q19" s="6"/>
      <c r="R19" s="6"/>
      <c r="S19" s="6"/>
      <c r="T19" s="6"/>
      <c r="U19" s="6"/>
      <c r="V19" s="6"/>
      <c r="W19" s="6"/>
      <c r="X19" s="6"/>
      <c r="Y19" s="6"/>
      <c r="Z19" s="6"/>
    </row>
    <row r="20" ht="35.25" customHeight="1">
      <c r="A20" s="18" t="s">
        <v>45</v>
      </c>
      <c r="B20" s="19" t="s">
        <v>46</v>
      </c>
      <c r="C20" s="20" t="s">
        <v>47</v>
      </c>
      <c r="D20" s="19" t="s">
        <v>48</v>
      </c>
      <c r="E20" s="27">
        <v>169.6</v>
      </c>
      <c r="F20" s="22">
        <v>8.58</v>
      </c>
      <c r="G20" s="23">
        <f t="shared" ref="G20:G22" si="3">ROUND(F20*E20,2)</f>
        <v>1455.17</v>
      </c>
      <c r="H20" s="6"/>
      <c r="I20" s="6"/>
      <c r="J20" s="6"/>
      <c r="K20" s="6"/>
      <c r="L20" s="6"/>
      <c r="M20" s="6"/>
      <c r="N20" s="6"/>
      <c r="O20" s="6"/>
      <c r="P20" s="6"/>
      <c r="Q20" s="6"/>
      <c r="R20" s="6"/>
      <c r="S20" s="6"/>
      <c r="T20" s="6"/>
      <c r="U20" s="6"/>
      <c r="V20" s="6"/>
      <c r="W20" s="6"/>
      <c r="X20" s="6"/>
      <c r="Y20" s="6"/>
      <c r="Z20" s="6"/>
    </row>
    <row r="21" ht="25.5" customHeight="1">
      <c r="A21" s="18" t="s">
        <v>49</v>
      </c>
      <c r="B21" s="19" t="s">
        <v>50</v>
      </c>
      <c r="C21" s="20" t="s">
        <v>51</v>
      </c>
      <c r="D21" s="19" t="s">
        <v>52</v>
      </c>
      <c r="E21" s="27">
        <v>3816.0</v>
      </c>
      <c r="F21" s="22">
        <v>0.83</v>
      </c>
      <c r="G21" s="23">
        <f t="shared" si="3"/>
        <v>3167.28</v>
      </c>
      <c r="H21" s="6"/>
      <c r="I21" s="6"/>
      <c r="J21" s="6"/>
      <c r="K21" s="6"/>
      <c r="L21" s="6"/>
      <c r="M21" s="6"/>
      <c r="N21" s="6"/>
      <c r="O21" s="6"/>
      <c r="P21" s="6"/>
      <c r="Q21" s="6"/>
      <c r="R21" s="6"/>
      <c r="S21" s="6"/>
      <c r="T21" s="6"/>
      <c r="U21" s="6"/>
      <c r="V21" s="6"/>
      <c r="W21" s="6"/>
      <c r="X21" s="6"/>
      <c r="Y21" s="6"/>
      <c r="Z21" s="6"/>
    </row>
    <row r="22" ht="35.25" customHeight="1">
      <c r="A22" s="18" t="s">
        <v>53</v>
      </c>
      <c r="B22" s="19" t="s">
        <v>54</v>
      </c>
      <c r="C22" s="20" t="s">
        <v>55</v>
      </c>
      <c r="D22" s="19" t="s">
        <v>48</v>
      </c>
      <c r="E22" s="27">
        <v>6.15</v>
      </c>
      <c r="F22" s="22">
        <v>105.58</v>
      </c>
      <c r="G22" s="23">
        <f t="shared" si="3"/>
        <v>649.32</v>
      </c>
      <c r="H22" s="6"/>
      <c r="I22" s="6"/>
      <c r="J22" s="6"/>
      <c r="K22" s="6"/>
      <c r="L22" s="6"/>
      <c r="M22" s="6"/>
      <c r="N22" s="6"/>
      <c r="O22" s="6"/>
      <c r="P22" s="6"/>
      <c r="Q22" s="6"/>
      <c r="R22" s="6"/>
      <c r="S22" s="6"/>
      <c r="T22" s="6"/>
      <c r="U22" s="6"/>
      <c r="V22" s="6"/>
      <c r="W22" s="6"/>
      <c r="X22" s="6"/>
      <c r="Y22" s="6"/>
      <c r="Z22" s="6"/>
    </row>
    <row r="23" ht="25.5" customHeight="1">
      <c r="A23" s="12" t="s">
        <v>56</v>
      </c>
      <c r="B23" s="13"/>
      <c r="C23" s="14" t="s">
        <v>42</v>
      </c>
      <c r="D23" s="14"/>
      <c r="E23" s="15"/>
      <c r="F23" s="16"/>
      <c r="G23" s="28">
        <f>SUM(G24:G27)</f>
        <v>17696.56</v>
      </c>
      <c r="H23" s="6"/>
      <c r="I23" s="6"/>
      <c r="J23" s="6"/>
      <c r="K23" s="6"/>
      <c r="L23" s="6"/>
      <c r="M23" s="6"/>
      <c r="N23" s="6"/>
      <c r="O23" s="6"/>
      <c r="P23" s="6"/>
      <c r="Q23" s="6"/>
      <c r="R23" s="6"/>
      <c r="S23" s="6"/>
      <c r="T23" s="6"/>
      <c r="U23" s="6"/>
      <c r="V23" s="6"/>
      <c r="W23" s="6"/>
      <c r="X23" s="6"/>
      <c r="Y23" s="6"/>
      <c r="Z23" s="6"/>
    </row>
    <row r="24" ht="35.25" customHeight="1">
      <c r="A24" s="18" t="s">
        <v>57</v>
      </c>
      <c r="B24" s="19" t="s">
        <v>58</v>
      </c>
      <c r="C24" s="20" t="s">
        <v>59</v>
      </c>
      <c r="D24" s="19" t="s">
        <v>48</v>
      </c>
      <c r="E24" s="27">
        <v>440.14</v>
      </c>
      <c r="F24" s="22">
        <v>14.59</v>
      </c>
      <c r="G24" s="23">
        <f t="shared" ref="G24:G27" si="4">ROUND(F24*E24,2)</f>
        <v>6421.64</v>
      </c>
      <c r="H24" s="6"/>
      <c r="I24" s="6"/>
      <c r="J24" s="6"/>
      <c r="K24" s="6"/>
      <c r="L24" s="6"/>
      <c r="M24" s="6"/>
      <c r="N24" s="6"/>
      <c r="O24" s="6"/>
      <c r="P24" s="6"/>
      <c r="Q24" s="6"/>
      <c r="R24" s="6"/>
      <c r="S24" s="6"/>
      <c r="T24" s="6"/>
      <c r="U24" s="6"/>
      <c r="V24" s="6"/>
      <c r="W24" s="6"/>
      <c r="X24" s="6"/>
      <c r="Y24" s="6"/>
      <c r="Z24" s="6"/>
    </row>
    <row r="25" ht="25.5" customHeight="1">
      <c r="A25" s="18" t="s">
        <v>60</v>
      </c>
      <c r="B25" s="19" t="s">
        <v>50</v>
      </c>
      <c r="C25" s="20" t="s">
        <v>51</v>
      </c>
      <c r="D25" s="19" t="s">
        <v>52</v>
      </c>
      <c r="E25" s="27">
        <v>9353.15</v>
      </c>
      <c r="F25" s="22">
        <v>0.83</v>
      </c>
      <c r="G25" s="23">
        <f t="shared" si="4"/>
        <v>7763.11</v>
      </c>
      <c r="H25" s="6"/>
      <c r="I25" s="6"/>
      <c r="J25" s="6"/>
      <c r="K25" s="6"/>
      <c r="L25" s="6"/>
      <c r="M25" s="6"/>
      <c r="N25" s="6"/>
      <c r="O25" s="6"/>
      <c r="P25" s="6"/>
      <c r="Q25" s="6"/>
      <c r="R25" s="6"/>
      <c r="S25" s="6"/>
      <c r="T25" s="6"/>
      <c r="U25" s="6"/>
      <c r="V25" s="6"/>
      <c r="W25" s="6"/>
      <c r="X25" s="6"/>
      <c r="Y25" s="6"/>
      <c r="Z25" s="6"/>
    </row>
    <row r="26" ht="25.5" customHeight="1">
      <c r="A26" s="18" t="s">
        <v>61</v>
      </c>
      <c r="B26" s="19" t="s">
        <v>62</v>
      </c>
      <c r="C26" s="20" t="s">
        <v>63</v>
      </c>
      <c r="D26" s="19" t="s">
        <v>48</v>
      </c>
      <c r="E26" s="27">
        <v>552.17</v>
      </c>
      <c r="F26" s="22">
        <v>1.62</v>
      </c>
      <c r="G26" s="23">
        <f t="shared" si="4"/>
        <v>894.52</v>
      </c>
      <c r="H26" s="6"/>
      <c r="I26" s="6"/>
      <c r="J26" s="6"/>
      <c r="K26" s="6"/>
      <c r="L26" s="6"/>
      <c r="M26" s="6"/>
      <c r="N26" s="6"/>
      <c r="O26" s="6"/>
      <c r="P26" s="6"/>
      <c r="Q26" s="6"/>
      <c r="R26" s="6"/>
      <c r="S26" s="6"/>
      <c r="T26" s="6"/>
      <c r="U26" s="6"/>
      <c r="V26" s="6"/>
      <c r="W26" s="6"/>
      <c r="X26" s="6"/>
      <c r="Y26" s="6"/>
      <c r="Z26" s="6"/>
    </row>
    <row r="27" ht="25.5" customHeight="1">
      <c r="A27" s="18" t="s">
        <v>64</v>
      </c>
      <c r="B27" s="19" t="s">
        <v>65</v>
      </c>
      <c r="C27" s="20" t="s">
        <v>66</v>
      </c>
      <c r="D27" s="19" t="s">
        <v>48</v>
      </c>
      <c r="E27" s="27">
        <v>552.17</v>
      </c>
      <c r="F27" s="22">
        <v>4.74</v>
      </c>
      <c r="G27" s="23">
        <f t="shared" si="4"/>
        <v>2617.29</v>
      </c>
      <c r="H27" s="6"/>
      <c r="I27" s="6"/>
      <c r="J27" s="6"/>
      <c r="K27" s="6"/>
      <c r="L27" s="6"/>
      <c r="M27" s="6"/>
      <c r="N27" s="6"/>
      <c r="O27" s="6"/>
      <c r="P27" s="6"/>
      <c r="Q27" s="6"/>
      <c r="R27" s="6"/>
      <c r="S27" s="6"/>
      <c r="T27" s="6"/>
      <c r="U27" s="6"/>
      <c r="V27" s="6"/>
      <c r="W27" s="6"/>
      <c r="X27" s="6"/>
      <c r="Y27" s="6"/>
      <c r="Z27" s="6"/>
    </row>
    <row r="28" ht="25.5" customHeight="1">
      <c r="A28" s="24" t="s">
        <v>67</v>
      </c>
      <c r="B28" s="25"/>
      <c r="C28" s="25"/>
      <c r="D28" s="25"/>
      <c r="E28" s="25"/>
      <c r="F28" s="26"/>
      <c r="G28" s="17">
        <f>G19+G23</f>
        <v>22968.33</v>
      </c>
      <c r="H28" s="6"/>
      <c r="I28" s="6"/>
      <c r="J28" s="6"/>
      <c r="K28" s="6"/>
      <c r="L28" s="6"/>
      <c r="M28" s="6"/>
      <c r="N28" s="6"/>
      <c r="O28" s="6"/>
      <c r="P28" s="6"/>
      <c r="Q28" s="6"/>
      <c r="R28" s="6"/>
      <c r="S28" s="6"/>
      <c r="T28" s="6"/>
      <c r="U28" s="6"/>
      <c r="V28" s="6"/>
      <c r="W28" s="6"/>
      <c r="X28" s="6"/>
      <c r="Y28" s="6"/>
      <c r="Z28" s="6"/>
    </row>
    <row r="29" ht="25.5" customHeight="1">
      <c r="A29" s="18"/>
      <c r="B29" s="19"/>
      <c r="C29" s="20"/>
      <c r="D29" s="19"/>
      <c r="E29" s="27"/>
      <c r="F29" s="22"/>
      <c r="G29" s="23"/>
      <c r="H29" s="6"/>
      <c r="I29" s="6"/>
      <c r="J29" s="6"/>
      <c r="K29" s="6"/>
      <c r="L29" s="6"/>
      <c r="M29" s="6"/>
      <c r="N29" s="6"/>
      <c r="O29" s="6"/>
      <c r="P29" s="6"/>
      <c r="Q29" s="6"/>
      <c r="R29" s="6"/>
      <c r="S29" s="6"/>
      <c r="T29" s="6"/>
      <c r="U29" s="6"/>
      <c r="V29" s="6"/>
      <c r="W29" s="6"/>
      <c r="X29" s="6"/>
      <c r="Y29" s="6"/>
      <c r="Z29" s="6"/>
    </row>
    <row r="30" ht="35.25" customHeight="1">
      <c r="A30" s="12" t="s">
        <v>68</v>
      </c>
      <c r="B30" s="13"/>
      <c r="C30" s="14" t="s">
        <v>69</v>
      </c>
      <c r="D30" s="14"/>
      <c r="E30" s="15"/>
      <c r="F30" s="16"/>
      <c r="G30" s="17"/>
      <c r="H30" s="6"/>
      <c r="I30" s="6"/>
      <c r="J30" s="6"/>
      <c r="K30" s="6"/>
      <c r="L30" s="6"/>
      <c r="M30" s="6"/>
      <c r="N30" s="6"/>
      <c r="O30" s="6"/>
      <c r="P30" s="6"/>
      <c r="Q30" s="6"/>
      <c r="R30" s="6"/>
      <c r="S30" s="6"/>
      <c r="T30" s="6"/>
      <c r="U30" s="6"/>
      <c r="V30" s="6"/>
      <c r="W30" s="6"/>
      <c r="X30" s="6"/>
      <c r="Y30" s="6"/>
      <c r="Z30" s="6"/>
    </row>
    <row r="31" ht="25.5" customHeight="1">
      <c r="A31" s="12" t="s">
        <v>70</v>
      </c>
      <c r="B31" s="13"/>
      <c r="C31" s="14" t="s">
        <v>71</v>
      </c>
      <c r="D31" s="14"/>
      <c r="E31" s="15"/>
      <c r="F31" s="16"/>
      <c r="G31" s="28">
        <f>SUM(G32:G34)</f>
        <v>28359.06</v>
      </c>
      <c r="H31" s="6"/>
      <c r="I31" s="6"/>
      <c r="J31" s="6"/>
      <c r="K31" s="6"/>
      <c r="L31" s="6"/>
      <c r="M31" s="6"/>
      <c r="N31" s="6"/>
      <c r="O31" s="6"/>
      <c r="P31" s="6"/>
      <c r="Q31" s="6"/>
      <c r="R31" s="6"/>
      <c r="S31" s="6"/>
      <c r="T31" s="6"/>
      <c r="U31" s="6"/>
      <c r="V31" s="6"/>
      <c r="W31" s="6"/>
      <c r="X31" s="6"/>
      <c r="Y31" s="6"/>
      <c r="Z31" s="6"/>
    </row>
    <row r="32" ht="25.5" customHeight="1">
      <c r="A32" s="18" t="s">
        <v>72</v>
      </c>
      <c r="B32" s="19" t="s">
        <v>73</v>
      </c>
      <c r="C32" s="20" t="s">
        <v>74</v>
      </c>
      <c r="D32" s="19" t="s">
        <v>39</v>
      </c>
      <c r="E32" s="27">
        <v>1.0</v>
      </c>
      <c r="F32" s="22">
        <v>6758.75</v>
      </c>
      <c r="G32" s="23">
        <f t="shared" ref="G32:G34" si="5">ROUND(F32*E32,2)</f>
        <v>6758.75</v>
      </c>
      <c r="H32" s="6"/>
      <c r="I32" s="6"/>
      <c r="J32" s="6"/>
      <c r="K32" s="6"/>
      <c r="L32" s="6"/>
      <c r="M32" s="6"/>
      <c r="N32" s="6"/>
      <c r="O32" s="6"/>
      <c r="P32" s="6"/>
      <c r="Q32" s="6"/>
      <c r="R32" s="6"/>
      <c r="S32" s="6"/>
      <c r="T32" s="6"/>
      <c r="U32" s="6"/>
      <c r="V32" s="6"/>
      <c r="W32" s="6"/>
      <c r="X32" s="6"/>
      <c r="Y32" s="6"/>
      <c r="Z32" s="6"/>
    </row>
    <row r="33" ht="45.0" customHeight="1">
      <c r="A33" s="18" t="s">
        <v>75</v>
      </c>
      <c r="B33" s="19" t="s">
        <v>76</v>
      </c>
      <c r="C33" s="20" t="s">
        <v>77</v>
      </c>
      <c r="D33" s="19" t="s">
        <v>78</v>
      </c>
      <c r="E33" s="27">
        <v>154.0</v>
      </c>
      <c r="F33" s="22">
        <v>128.9</v>
      </c>
      <c r="G33" s="23">
        <f t="shared" si="5"/>
        <v>19850.6</v>
      </c>
      <c r="H33" s="6"/>
      <c r="I33" s="6"/>
      <c r="J33" s="6"/>
      <c r="K33" s="6"/>
      <c r="L33" s="6"/>
      <c r="M33" s="6"/>
      <c r="N33" s="6"/>
      <c r="O33" s="6"/>
      <c r="P33" s="6"/>
      <c r="Q33" s="6"/>
      <c r="R33" s="6"/>
      <c r="S33" s="6"/>
      <c r="T33" s="6"/>
      <c r="U33" s="6"/>
      <c r="V33" s="6"/>
      <c r="W33" s="6"/>
      <c r="X33" s="6"/>
      <c r="Y33" s="6"/>
      <c r="Z33" s="6"/>
    </row>
    <row r="34" ht="35.25" customHeight="1">
      <c r="A34" s="18" t="s">
        <v>79</v>
      </c>
      <c r="B34" s="19" t="s">
        <v>80</v>
      </c>
      <c r="C34" s="20" t="s">
        <v>81</v>
      </c>
      <c r="D34" s="19" t="s">
        <v>82</v>
      </c>
      <c r="E34" s="27">
        <v>95.3</v>
      </c>
      <c r="F34" s="22">
        <v>18.36</v>
      </c>
      <c r="G34" s="23">
        <f t="shared" si="5"/>
        <v>1749.71</v>
      </c>
      <c r="H34" s="6"/>
      <c r="I34" s="6"/>
      <c r="J34" s="6"/>
      <c r="K34" s="6"/>
      <c r="L34" s="6"/>
      <c r="M34" s="6"/>
      <c r="N34" s="6"/>
      <c r="O34" s="6"/>
      <c r="P34" s="6"/>
      <c r="Q34" s="6"/>
      <c r="R34" s="6"/>
      <c r="S34" s="6"/>
      <c r="T34" s="6"/>
      <c r="U34" s="6"/>
      <c r="V34" s="6"/>
      <c r="W34" s="6"/>
      <c r="X34" s="6"/>
      <c r="Y34" s="6"/>
      <c r="Z34" s="6"/>
    </row>
    <row r="35" ht="25.5" customHeight="1">
      <c r="A35" s="12" t="s">
        <v>83</v>
      </c>
      <c r="B35" s="13"/>
      <c r="C35" s="14" t="s">
        <v>84</v>
      </c>
      <c r="D35" s="14"/>
      <c r="E35" s="15"/>
      <c r="F35" s="16"/>
      <c r="G35" s="28">
        <f>SUM(G36:G48)</f>
        <v>70175.99</v>
      </c>
      <c r="H35" s="6"/>
      <c r="I35" s="6"/>
      <c r="J35" s="6"/>
      <c r="K35" s="6"/>
      <c r="L35" s="6"/>
      <c r="M35" s="6"/>
      <c r="N35" s="6"/>
      <c r="O35" s="6"/>
      <c r="P35" s="6"/>
      <c r="Q35" s="6"/>
      <c r="R35" s="6"/>
      <c r="S35" s="6"/>
      <c r="T35" s="6"/>
      <c r="U35" s="6"/>
      <c r="V35" s="6"/>
      <c r="W35" s="6"/>
      <c r="X35" s="6"/>
      <c r="Y35" s="6"/>
      <c r="Z35" s="6"/>
    </row>
    <row r="36" ht="35.25" customHeight="1">
      <c r="A36" s="18" t="s">
        <v>85</v>
      </c>
      <c r="B36" s="19" t="s">
        <v>2590</v>
      </c>
      <c r="C36" s="20" t="s">
        <v>87</v>
      </c>
      <c r="D36" s="19" t="s">
        <v>48</v>
      </c>
      <c r="E36" s="27">
        <v>68.26</v>
      </c>
      <c r="F36" s="22">
        <v>72.94</v>
      </c>
      <c r="G36" s="23">
        <f t="shared" ref="G36:G48" si="6">ROUND(F36*E36,2)</f>
        <v>4978.88</v>
      </c>
      <c r="H36" s="6"/>
      <c r="I36" s="6"/>
      <c r="J36" s="6"/>
      <c r="K36" s="6"/>
      <c r="L36" s="6"/>
      <c r="M36" s="6"/>
      <c r="N36" s="6"/>
      <c r="O36" s="6"/>
      <c r="P36" s="6"/>
      <c r="Q36" s="6"/>
      <c r="R36" s="6"/>
      <c r="S36" s="6"/>
      <c r="T36" s="6"/>
      <c r="U36" s="6"/>
      <c r="V36" s="6"/>
      <c r="W36" s="6"/>
      <c r="X36" s="6"/>
      <c r="Y36" s="6"/>
      <c r="Z36" s="6"/>
    </row>
    <row r="37" ht="25.5" customHeight="1">
      <c r="A37" s="18" t="s">
        <v>88</v>
      </c>
      <c r="B37" s="19" t="s">
        <v>89</v>
      </c>
      <c r="C37" s="20" t="s">
        <v>90</v>
      </c>
      <c r="D37" s="19" t="s">
        <v>48</v>
      </c>
      <c r="E37" s="27">
        <v>32.74</v>
      </c>
      <c r="F37" s="22">
        <v>27.39</v>
      </c>
      <c r="G37" s="23">
        <f t="shared" si="6"/>
        <v>896.75</v>
      </c>
      <c r="H37" s="6"/>
      <c r="I37" s="6"/>
      <c r="J37" s="6"/>
      <c r="K37" s="6"/>
      <c r="L37" s="6"/>
      <c r="M37" s="6"/>
      <c r="N37" s="6"/>
      <c r="O37" s="6"/>
      <c r="P37" s="6"/>
      <c r="Q37" s="6"/>
      <c r="R37" s="6"/>
      <c r="S37" s="6"/>
      <c r="T37" s="6"/>
      <c r="U37" s="6"/>
      <c r="V37" s="6"/>
      <c r="W37" s="6"/>
      <c r="X37" s="6"/>
      <c r="Y37" s="6"/>
      <c r="Z37" s="6"/>
    </row>
    <row r="38" ht="35.25" customHeight="1">
      <c r="A38" s="18" t="s">
        <v>91</v>
      </c>
      <c r="B38" s="19" t="s">
        <v>92</v>
      </c>
      <c r="C38" s="20" t="s">
        <v>93</v>
      </c>
      <c r="D38" s="19" t="s">
        <v>32</v>
      </c>
      <c r="E38" s="27">
        <v>44.5</v>
      </c>
      <c r="F38" s="22">
        <v>2.6</v>
      </c>
      <c r="G38" s="23">
        <f t="shared" si="6"/>
        <v>115.7</v>
      </c>
      <c r="H38" s="6"/>
      <c r="I38" s="6"/>
      <c r="J38" s="6"/>
      <c r="K38" s="6"/>
      <c r="L38" s="6"/>
      <c r="M38" s="6"/>
      <c r="N38" s="6"/>
      <c r="O38" s="6"/>
      <c r="P38" s="6"/>
      <c r="Q38" s="6"/>
      <c r="R38" s="6"/>
      <c r="S38" s="6"/>
      <c r="T38" s="6"/>
      <c r="U38" s="6"/>
      <c r="V38" s="6"/>
      <c r="W38" s="6"/>
      <c r="X38" s="6"/>
      <c r="Y38" s="6"/>
      <c r="Z38" s="6"/>
    </row>
    <row r="39" ht="35.25" customHeight="1">
      <c r="A39" s="18" t="s">
        <v>94</v>
      </c>
      <c r="B39" s="19" t="s">
        <v>95</v>
      </c>
      <c r="C39" s="20" t="s">
        <v>96</v>
      </c>
      <c r="D39" s="19" t="s">
        <v>48</v>
      </c>
      <c r="E39" s="27">
        <v>28.43</v>
      </c>
      <c r="F39" s="22">
        <v>653.06</v>
      </c>
      <c r="G39" s="23">
        <f t="shared" si="6"/>
        <v>18566.5</v>
      </c>
      <c r="H39" s="6"/>
      <c r="I39" s="6"/>
      <c r="J39" s="6"/>
      <c r="K39" s="6"/>
      <c r="L39" s="6"/>
      <c r="M39" s="6"/>
      <c r="N39" s="6"/>
      <c r="O39" s="6"/>
      <c r="P39" s="6"/>
      <c r="Q39" s="6"/>
      <c r="R39" s="6"/>
      <c r="S39" s="6"/>
      <c r="T39" s="6"/>
      <c r="U39" s="6"/>
      <c r="V39" s="6"/>
      <c r="W39" s="6"/>
      <c r="X39" s="6"/>
      <c r="Y39" s="6"/>
      <c r="Z39" s="6"/>
    </row>
    <row r="40" ht="35.25" customHeight="1">
      <c r="A40" s="18" t="s">
        <v>97</v>
      </c>
      <c r="B40" s="19" t="s">
        <v>98</v>
      </c>
      <c r="C40" s="20" t="s">
        <v>99</v>
      </c>
      <c r="D40" s="19" t="s">
        <v>32</v>
      </c>
      <c r="E40" s="27">
        <v>45.8</v>
      </c>
      <c r="F40" s="22">
        <v>235.61</v>
      </c>
      <c r="G40" s="23">
        <f t="shared" si="6"/>
        <v>10790.94</v>
      </c>
      <c r="H40" s="6"/>
      <c r="I40" s="6"/>
      <c r="J40" s="6"/>
      <c r="K40" s="6"/>
      <c r="L40" s="6"/>
      <c r="M40" s="6"/>
      <c r="N40" s="6"/>
      <c r="O40" s="6"/>
      <c r="P40" s="6"/>
      <c r="Q40" s="6"/>
      <c r="R40" s="6"/>
      <c r="S40" s="6"/>
      <c r="T40" s="6"/>
      <c r="U40" s="6"/>
      <c r="V40" s="6"/>
      <c r="W40" s="6"/>
      <c r="X40" s="6"/>
      <c r="Y40" s="6"/>
      <c r="Z40" s="6"/>
    </row>
    <row r="41" ht="35.25" customHeight="1">
      <c r="A41" s="18" t="s">
        <v>100</v>
      </c>
      <c r="B41" s="19" t="s">
        <v>80</v>
      </c>
      <c r="C41" s="20" t="s">
        <v>81</v>
      </c>
      <c r="D41" s="19" t="s">
        <v>82</v>
      </c>
      <c r="E41" s="27">
        <v>201.36</v>
      </c>
      <c r="F41" s="22">
        <v>18.36</v>
      </c>
      <c r="G41" s="23">
        <f t="shared" si="6"/>
        <v>3696.97</v>
      </c>
      <c r="H41" s="6"/>
      <c r="I41" s="6"/>
      <c r="J41" s="6"/>
      <c r="K41" s="6"/>
      <c r="L41" s="6"/>
      <c r="M41" s="6"/>
      <c r="N41" s="6"/>
      <c r="O41" s="6"/>
      <c r="P41" s="6"/>
      <c r="Q41" s="6"/>
      <c r="R41" s="6"/>
      <c r="S41" s="6"/>
      <c r="T41" s="6"/>
      <c r="U41" s="6"/>
      <c r="V41" s="6"/>
      <c r="W41" s="6"/>
      <c r="X41" s="6"/>
      <c r="Y41" s="6"/>
      <c r="Z41" s="6"/>
    </row>
    <row r="42" ht="35.25" customHeight="1">
      <c r="A42" s="18" t="s">
        <v>101</v>
      </c>
      <c r="B42" s="19" t="s">
        <v>102</v>
      </c>
      <c r="C42" s="20" t="s">
        <v>103</v>
      </c>
      <c r="D42" s="19" t="s">
        <v>82</v>
      </c>
      <c r="E42" s="27">
        <v>85.41</v>
      </c>
      <c r="F42" s="22">
        <v>17.51</v>
      </c>
      <c r="G42" s="23">
        <f t="shared" si="6"/>
        <v>1495.53</v>
      </c>
      <c r="H42" s="6"/>
      <c r="I42" s="6"/>
      <c r="J42" s="6"/>
      <c r="K42" s="6"/>
      <c r="L42" s="6"/>
      <c r="M42" s="6"/>
      <c r="N42" s="6"/>
      <c r="O42" s="6"/>
      <c r="P42" s="6"/>
      <c r="Q42" s="6"/>
      <c r="R42" s="6"/>
      <c r="S42" s="6"/>
      <c r="T42" s="6"/>
      <c r="U42" s="6"/>
      <c r="V42" s="6"/>
      <c r="W42" s="6"/>
      <c r="X42" s="6"/>
      <c r="Y42" s="6"/>
      <c r="Z42" s="6"/>
    </row>
    <row r="43" ht="35.25" customHeight="1">
      <c r="A43" s="18" t="s">
        <v>104</v>
      </c>
      <c r="B43" s="19" t="s">
        <v>105</v>
      </c>
      <c r="C43" s="20" t="s">
        <v>106</v>
      </c>
      <c r="D43" s="19" t="s">
        <v>82</v>
      </c>
      <c r="E43" s="27">
        <v>92.86</v>
      </c>
      <c r="F43" s="22">
        <v>16.59</v>
      </c>
      <c r="G43" s="23">
        <f t="shared" si="6"/>
        <v>1540.55</v>
      </c>
      <c r="H43" s="6"/>
      <c r="I43" s="6"/>
      <c r="J43" s="6"/>
      <c r="K43" s="6"/>
      <c r="L43" s="6"/>
      <c r="M43" s="6"/>
      <c r="N43" s="6"/>
      <c r="O43" s="6"/>
      <c r="P43" s="6"/>
      <c r="Q43" s="6"/>
      <c r="R43" s="6"/>
      <c r="S43" s="6"/>
      <c r="T43" s="6"/>
      <c r="U43" s="6"/>
      <c r="V43" s="6"/>
      <c r="W43" s="6"/>
      <c r="X43" s="6"/>
      <c r="Y43" s="6"/>
      <c r="Z43" s="6"/>
    </row>
    <row r="44" ht="35.25" customHeight="1">
      <c r="A44" s="18" t="s">
        <v>107</v>
      </c>
      <c r="B44" s="19" t="s">
        <v>108</v>
      </c>
      <c r="C44" s="20" t="s">
        <v>109</v>
      </c>
      <c r="D44" s="19" t="s">
        <v>82</v>
      </c>
      <c r="E44" s="27">
        <v>133.21</v>
      </c>
      <c r="F44" s="22">
        <v>14.9</v>
      </c>
      <c r="G44" s="23">
        <f t="shared" si="6"/>
        <v>1984.83</v>
      </c>
      <c r="H44" s="6"/>
      <c r="I44" s="6"/>
      <c r="J44" s="6"/>
      <c r="K44" s="6"/>
      <c r="L44" s="6"/>
      <c r="M44" s="6"/>
      <c r="N44" s="6"/>
      <c r="O44" s="6"/>
      <c r="P44" s="6"/>
      <c r="Q44" s="6"/>
      <c r="R44" s="6"/>
      <c r="S44" s="6"/>
      <c r="T44" s="6"/>
      <c r="U44" s="6"/>
      <c r="V44" s="6"/>
      <c r="W44" s="6"/>
      <c r="X44" s="6"/>
      <c r="Y44" s="6"/>
      <c r="Z44" s="6"/>
    </row>
    <row r="45" ht="35.25" customHeight="1">
      <c r="A45" s="18" t="s">
        <v>110</v>
      </c>
      <c r="B45" s="19" t="s">
        <v>111</v>
      </c>
      <c r="C45" s="20" t="s">
        <v>112</v>
      </c>
      <c r="D45" s="19" t="s">
        <v>82</v>
      </c>
      <c r="E45" s="27">
        <v>790.14</v>
      </c>
      <c r="F45" s="22">
        <v>12.65</v>
      </c>
      <c r="G45" s="23">
        <f t="shared" si="6"/>
        <v>9995.27</v>
      </c>
      <c r="H45" s="6"/>
      <c r="I45" s="6"/>
      <c r="J45" s="6"/>
      <c r="K45" s="6"/>
      <c r="L45" s="6"/>
      <c r="M45" s="6"/>
      <c r="N45" s="6"/>
      <c r="O45" s="6"/>
      <c r="P45" s="6"/>
      <c r="Q45" s="6"/>
      <c r="R45" s="6"/>
      <c r="S45" s="6"/>
      <c r="T45" s="6"/>
      <c r="U45" s="6"/>
      <c r="V45" s="6"/>
      <c r="W45" s="6"/>
      <c r="X45" s="6"/>
      <c r="Y45" s="6"/>
      <c r="Z45" s="6"/>
    </row>
    <row r="46" ht="35.25" customHeight="1">
      <c r="A46" s="18" t="s">
        <v>113</v>
      </c>
      <c r="B46" s="19" t="s">
        <v>114</v>
      </c>
      <c r="C46" s="20" t="s">
        <v>115</v>
      </c>
      <c r="D46" s="19" t="s">
        <v>82</v>
      </c>
      <c r="E46" s="27">
        <v>51.61</v>
      </c>
      <c r="F46" s="22">
        <v>12.06</v>
      </c>
      <c r="G46" s="23">
        <f t="shared" si="6"/>
        <v>622.42</v>
      </c>
      <c r="H46" s="6"/>
      <c r="I46" s="6"/>
      <c r="J46" s="6"/>
      <c r="K46" s="6"/>
      <c r="L46" s="6"/>
      <c r="M46" s="6"/>
      <c r="N46" s="6"/>
      <c r="O46" s="6"/>
      <c r="P46" s="6"/>
      <c r="Q46" s="6"/>
      <c r="R46" s="6"/>
      <c r="S46" s="6"/>
      <c r="T46" s="6"/>
      <c r="U46" s="6"/>
      <c r="V46" s="6"/>
      <c r="W46" s="6"/>
      <c r="X46" s="6"/>
      <c r="Y46" s="6"/>
      <c r="Z46" s="6"/>
    </row>
    <row r="47" ht="35.25" customHeight="1">
      <c r="A47" s="18" t="s">
        <v>116</v>
      </c>
      <c r="B47" s="19" t="s">
        <v>117</v>
      </c>
      <c r="C47" s="20" t="s">
        <v>118</v>
      </c>
      <c r="D47" s="19" t="s">
        <v>32</v>
      </c>
      <c r="E47" s="27">
        <v>263.95</v>
      </c>
      <c r="F47" s="22">
        <v>43.63</v>
      </c>
      <c r="G47" s="23">
        <f t="shared" si="6"/>
        <v>11516.14</v>
      </c>
      <c r="H47" s="6"/>
      <c r="I47" s="6"/>
      <c r="J47" s="6"/>
      <c r="K47" s="6"/>
      <c r="L47" s="6"/>
      <c r="M47" s="6"/>
      <c r="N47" s="6"/>
      <c r="O47" s="6"/>
      <c r="P47" s="6"/>
      <c r="Q47" s="6"/>
      <c r="R47" s="6"/>
      <c r="S47" s="6"/>
      <c r="T47" s="6"/>
      <c r="U47" s="6"/>
      <c r="V47" s="6"/>
      <c r="W47" s="6"/>
      <c r="X47" s="6"/>
      <c r="Y47" s="6"/>
      <c r="Z47" s="6"/>
    </row>
    <row r="48" ht="25.5" customHeight="1">
      <c r="A48" s="18" t="s">
        <v>119</v>
      </c>
      <c r="B48" s="19" t="s">
        <v>120</v>
      </c>
      <c r="C48" s="20" t="s">
        <v>121</v>
      </c>
      <c r="D48" s="19" t="s">
        <v>32</v>
      </c>
      <c r="E48" s="27">
        <v>197.1</v>
      </c>
      <c r="F48" s="22">
        <v>20.17</v>
      </c>
      <c r="G48" s="23">
        <f t="shared" si="6"/>
        <v>3975.51</v>
      </c>
      <c r="H48" s="6"/>
      <c r="I48" s="6"/>
      <c r="J48" s="6"/>
      <c r="K48" s="6"/>
      <c r="L48" s="6"/>
      <c r="M48" s="6"/>
      <c r="N48" s="6"/>
      <c r="O48" s="6"/>
      <c r="P48" s="6"/>
      <c r="Q48" s="6"/>
      <c r="R48" s="6"/>
      <c r="S48" s="6"/>
      <c r="T48" s="6"/>
      <c r="U48" s="6"/>
      <c r="V48" s="6"/>
      <c r="W48" s="6"/>
      <c r="X48" s="6"/>
      <c r="Y48" s="6"/>
      <c r="Z48" s="6"/>
    </row>
    <row r="49" ht="25.5" customHeight="1">
      <c r="A49" s="12" t="s">
        <v>122</v>
      </c>
      <c r="B49" s="13"/>
      <c r="C49" s="14" t="s">
        <v>123</v>
      </c>
      <c r="D49" s="14"/>
      <c r="E49" s="15"/>
      <c r="F49" s="16"/>
      <c r="G49" s="28">
        <f>SUM(G50:G52)</f>
        <v>30479.88</v>
      </c>
      <c r="H49" s="6"/>
      <c r="I49" s="6"/>
      <c r="J49" s="6"/>
      <c r="K49" s="6"/>
      <c r="L49" s="6"/>
      <c r="M49" s="6"/>
      <c r="N49" s="6"/>
      <c r="O49" s="6"/>
      <c r="P49" s="6"/>
      <c r="Q49" s="6"/>
      <c r="R49" s="6"/>
      <c r="S49" s="6"/>
      <c r="T49" s="6"/>
      <c r="U49" s="6"/>
      <c r="V49" s="6"/>
      <c r="W49" s="6"/>
      <c r="X49" s="6"/>
      <c r="Y49" s="6"/>
      <c r="Z49" s="6"/>
    </row>
    <row r="50" ht="25.5" customHeight="1">
      <c r="A50" s="18" t="s">
        <v>124</v>
      </c>
      <c r="B50" s="19" t="s">
        <v>125</v>
      </c>
      <c r="C50" s="20" t="s">
        <v>126</v>
      </c>
      <c r="D50" s="19" t="s">
        <v>32</v>
      </c>
      <c r="E50" s="27">
        <v>243.2</v>
      </c>
      <c r="F50" s="22">
        <v>2.51</v>
      </c>
      <c r="G50" s="23">
        <f t="shared" ref="G50:G52" si="7">ROUND(F50*E50,2)</f>
        <v>610.43</v>
      </c>
      <c r="H50" s="6"/>
      <c r="I50" s="6"/>
      <c r="J50" s="6"/>
      <c r="K50" s="6"/>
      <c r="L50" s="6"/>
      <c r="M50" s="6"/>
      <c r="N50" s="6"/>
      <c r="O50" s="6"/>
      <c r="P50" s="6"/>
      <c r="Q50" s="6"/>
      <c r="R50" s="6"/>
      <c r="S50" s="6"/>
      <c r="T50" s="6"/>
      <c r="U50" s="6"/>
      <c r="V50" s="6"/>
      <c r="W50" s="6"/>
      <c r="X50" s="6"/>
      <c r="Y50" s="6"/>
      <c r="Z50" s="6"/>
    </row>
    <row r="51" ht="35.25" customHeight="1">
      <c r="A51" s="18" t="s">
        <v>127</v>
      </c>
      <c r="B51" s="19" t="s">
        <v>128</v>
      </c>
      <c r="C51" s="20" t="s">
        <v>129</v>
      </c>
      <c r="D51" s="19" t="s">
        <v>82</v>
      </c>
      <c r="E51" s="27">
        <v>535.04</v>
      </c>
      <c r="F51" s="22">
        <v>20.21</v>
      </c>
      <c r="G51" s="23">
        <f t="shared" si="7"/>
        <v>10813.16</v>
      </c>
      <c r="H51" s="6"/>
      <c r="I51" s="6"/>
      <c r="J51" s="6"/>
      <c r="K51" s="6"/>
      <c r="L51" s="6"/>
      <c r="M51" s="6"/>
      <c r="N51" s="6"/>
      <c r="O51" s="6"/>
      <c r="P51" s="6"/>
      <c r="Q51" s="6"/>
      <c r="R51" s="6"/>
      <c r="S51" s="6"/>
      <c r="T51" s="6"/>
      <c r="U51" s="6"/>
      <c r="V51" s="6"/>
      <c r="W51" s="6"/>
      <c r="X51" s="6"/>
      <c r="Y51" s="6"/>
      <c r="Z51" s="6"/>
    </row>
    <row r="52" ht="35.25" customHeight="1">
      <c r="A52" s="18" t="s">
        <v>130</v>
      </c>
      <c r="B52" s="19" t="s">
        <v>95</v>
      </c>
      <c r="C52" s="20" t="s">
        <v>131</v>
      </c>
      <c r="D52" s="19" t="s">
        <v>48</v>
      </c>
      <c r="E52" s="27">
        <v>29.18</v>
      </c>
      <c r="F52" s="22">
        <v>653.06</v>
      </c>
      <c r="G52" s="23">
        <f t="shared" si="7"/>
        <v>19056.29</v>
      </c>
      <c r="H52" s="6"/>
      <c r="I52" s="6"/>
      <c r="J52" s="6"/>
      <c r="K52" s="6"/>
      <c r="L52" s="6"/>
      <c r="M52" s="6"/>
      <c r="N52" s="6"/>
      <c r="O52" s="6"/>
      <c r="P52" s="6"/>
      <c r="Q52" s="6"/>
      <c r="R52" s="6"/>
      <c r="S52" s="6"/>
      <c r="T52" s="6"/>
      <c r="U52" s="6"/>
      <c r="V52" s="6"/>
      <c r="W52" s="6"/>
      <c r="X52" s="6"/>
      <c r="Y52" s="6"/>
      <c r="Z52" s="6"/>
    </row>
    <row r="53" ht="25.5" customHeight="1">
      <c r="A53" s="12" t="s">
        <v>132</v>
      </c>
      <c r="B53" s="13"/>
      <c r="C53" s="14" t="s">
        <v>133</v>
      </c>
      <c r="D53" s="14"/>
      <c r="E53" s="15"/>
      <c r="F53" s="16"/>
      <c r="G53" s="28">
        <f>SUM(G54:G58)</f>
        <v>29079.53</v>
      </c>
      <c r="H53" s="6"/>
      <c r="I53" s="6"/>
      <c r="J53" s="6"/>
      <c r="K53" s="6"/>
      <c r="L53" s="6"/>
      <c r="M53" s="6"/>
      <c r="N53" s="6"/>
      <c r="O53" s="6"/>
      <c r="P53" s="6"/>
      <c r="Q53" s="6"/>
      <c r="R53" s="6"/>
      <c r="S53" s="6"/>
      <c r="T53" s="6"/>
      <c r="U53" s="6"/>
      <c r="V53" s="6"/>
      <c r="W53" s="6"/>
      <c r="X53" s="6"/>
      <c r="Y53" s="6"/>
      <c r="Z53" s="6"/>
    </row>
    <row r="54" ht="35.25" customHeight="1">
      <c r="A54" s="18" t="s">
        <v>134</v>
      </c>
      <c r="B54" s="19" t="s">
        <v>135</v>
      </c>
      <c r="C54" s="20" t="s">
        <v>136</v>
      </c>
      <c r="D54" s="19" t="s">
        <v>82</v>
      </c>
      <c r="E54" s="27">
        <v>152.45</v>
      </c>
      <c r="F54" s="22">
        <v>15.47</v>
      </c>
      <c r="G54" s="23">
        <f t="shared" ref="G54:G58" si="8">ROUND(F54*E54,2)</f>
        <v>2358.4</v>
      </c>
      <c r="H54" s="6"/>
      <c r="I54" s="6"/>
      <c r="J54" s="6"/>
      <c r="K54" s="6"/>
      <c r="L54" s="6"/>
      <c r="M54" s="6"/>
      <c r="N54" s="6"/>
      <c r="O54" s="6"/>
      <c r="P54" s="6"/>
      <c r="Q54" s="6"/>
      <c r="R54" s="6"/>
      <c r="S54" s="6"/>
      <c r="T54" s="6"/>
      <c r="U54" s="6"/>
      <c r="V54" s="6"/>
      <c r="W54" s="6"/>
      <c r="X54" s="6"/>
      <c r="Y54" s="6"/>
      <c r="Z54" s="6"/>
    </row>
    <row r="55" ht="35.25" customHeight="1">
      <c r="A55" s="18" t="s">
        <v>137</v>
      </c>
      <c r="B55" s="19" t="s">
        <v>138</v>
      </c>
      <c r="C55" s="20" t="s">
        <v>139</v>
      </c>
      <c r="D55" s="19" t="s">
        <v>82</v>
      </c>
      <c r="E55" s="27">
        <v>2.45</v>
      </c>
      <c r="F55" s="22">
        <v>14.8</v>
      </c>
      <c r="G55" s="23">
        <f t="shared" si="8"/>
        <v>36.26</v>
      </c>
      <c r="H55" s="6"/>
      <c r="I55" s="6"/>
      <c r="J55" s="6"/>
      <c r="K55" s="6"/>
      <c r="L55" s="6"/>
      <c r="M55" s="6"/>
      <c r="N55" s="6"/>
      <c r="O55" s="6"/>
      <c r="P55" s="6"/>
      <c r="Q55" s="6"/>
      <c r="R55" s="6"/>
      <c r="S55" s="6"/>
      <c r="T55" s="6"/>
      <c r="U55" s="6"/>
      <c r="V55" s="6"/>
      <c r="W55" s="6"/>
      <c r="X55" s="6"/>
      <c r="Y55" s="6"/>
      <c r="Z55" s="6"/>
    </row>
    <row r="56" ht="35.25" customHeight="1">
      <c r="A56" s="18" t="s">
        <v>140</v>
      </c>
      <c r="B56" s="19" t="s">
        <v>141</v>
      </c>
      <c r="C56" s="20" t="s">
        <v>142</v>
      </c>
      <c r="D56" s="19" t="s">
        <v>82</v>
      </c>
      <c r="E56" s="27">
        <v>620.94</v>
      </c>
      <c r="F56" s="22">
        <v>11.81</v>
      </c>
      <c r="G56" s="23">
        <f t="shared" si="8"/>
        <v>7333.3</v>
      </c>
      <c r="H56" s="6"/>
      <c r="I56" s="6"/>
      <c r="J56" s="6"/>
      <c r="K56" s="6"/>
      <c r="L56" s="6"/>
      <c r="M56" s="6"/>
      <c r="N56" s="6"/>
      <c r="O56" s="6"/>
      <c r="P56" s="6"/>
      <c r="Q56" s="6"/>
      <c r="R56" s="6"/>
      <c r="S56" s="6"/>
      <c r="T56" s="6"/>
      <c r="U56" s="6"/>
      <c r="V56" s="6"/>
      <c r="W56" s="6"/>
      <c r="X56" s="6"/>
      <c r="Y56" s="6"/>
      <c r="Z56" s="6"/>
    </row>
    <row r="57" ht="35.25" customHeight="1">
      <c r="A57" s="18" t="s">
        <v>143</v>
      </c>
      <c r="B57" s="19" t="s">
        <v>144</v>
      </c>
      <c r="C57" s="20" t="s">
        <v>145</v>
      </c>
      <c r="D57" s="19" t="s">
        <v>32</v>
      </c>
      <c r="E57" s="27">
        <v>184.92</v>
      </c>
      <c r="F57" s="22">
        <v>51.96</v>
      </c>
      <c r="G57" s="23">
        <f t="shared" si="8"/>
        <v>9608.44</v>
      </c>
      <c r="H57" s="6"/>
      <c r="I57" s="6"/>
      <c r="J57" s="6"/>
      <c r="K57" s="6"/>
      <c r="L57" s="6"/>
      <c r="M57" s="6"/>
      <c r="N57" s="6"/>
      <c r="O57" s="6"/>
      <c r="P57" s="6"/>
      <c r="Q57" s="6"/>
      <c r="R57" s="6"/>
      <c r="S57" s="6"/>
      <c r="T57" s="6"/>
      <c r="U57" s="6"/>
      <c r="V57" s="6"/>
      <c r="W57" s="6"/>
      <c r="X57" s="6"/>
      <c r="Y57" s="6"/>
      <c r="Z57" s="6"/>
    </row>
    <row r="58" ht="35.25" customHeight="1">
      <c r="A58" s="18" t="s">
        <v>146</v>
      </c>
      <c r="B58" s="19" t="s">
        <v>147</v>
      </c>
      <c r="C58" s="20" t="s">
        <v>148</v>
      </c>
      <c r="D58" s="19" t="s">
        <v>48</v>
      </c>
      <c r="E58" s="27">
        <v>15.41</v>
      </c>
      <c r="F58" s="22">
        <v>632.26</v>
      </c>
      <c r="G58" s="23">
        <f t="shared" si="8"/>
        <v>9743.13</v>
      </c>
      <c r="H58" s="6"/>
      <c r="I58" s="6"/>
      <c r="J58" s="6"/>
      <c r="K58" s="6"/>
      <c r="L58" s="6"/>
      <c r="M58" s="6"/>
      <c r="N58" s="6"/>
      <c r="O58" s="6"/>
      <c r="P58" s="6"/>
      <c r="Q58" s="6"/>
      <c r="R58" s="6"/>
      <c r="S58" s="6"/>
      <c r="T58" s="6"/>
      <c r="U58" s="6"/>
      <c r="V58" s="6"/>
      <c r="W58" s="6"/>
      <c r="X58" s="6"/>
      <c r="Y58" s="6"/>
      <c r="Z58" s="6"/>
    </row>
    <row r="59" ht="25.5" customHeight="1">
      <c r="A59" s="12" t="s">
        <v>149</v>
      </c>
      <c r="B59" s="13"/>
      <c r="C59" s="14" t="s">
        <v>150</v>
      </c>
      <c r="D59" s="14"/>
      <c r="E59" s="15"/>
      <c r="F59" s="16"/>
      <c r="G59" s="28">
        <f>SUM(G60:G64)</f>
        <v>32251.76</v>
      </c>
      <c r="H59" s="6"/>
      <c r="I59" s="6"/>
      <c r="J59" s="6"/>
      <c r="K59" s="6"/>
      <c r="L59" s="6"/>
      <c r="M59" s="6"/>
      <c r="N59" s="6"/>
      <c r="O59" s="6"/>
      <c r="P59" s="6"/>
      <c r="Q59" s="6"/>
      <c r="R59" s="6"/>
      <c r="S59" s="6"/>
      <c r="T59" s="6"/>
      <c r="U59" s="6"/>
      <c r="V59" s="6"/>
      <c r="W59" s="6"/>
      <c r="X59" s="6"/>
      <c r="Y59" s="6"/>
      <c r="Z59" s="6"/>
    </row>
    <row r="60" ht="35.25" customHeight="1">
      <c r="A60" s="18" t="s">
        <v>151</v>
      </c>
      <c r="B60" s="19" t="s">
        <v>135</v>
      </c>
      <c r="C60" s="20" t="s">
        <v>136</v>
      </c>
      <c r="D60" s="19" t="s">
        <v>82</v>
      </c>
      <c r="E60" s="27">
        <v>179.47</v>
      </c>
      <c r="F60" s="22">
        <v>15.47</v>
      </c>
      <c r="G60" s="23">
        <f t="shared" ref="G60:G64" si="9">ROUND(F60*E60,2)</f>
        <v>2776.4</v>
      </c>
      <c r="H60" s="6"/>
      <c r="I60" s="6"/>
      <c r="J60" s="6"/>
      <c r="K60" s="6"/>
      <c r="L60" s="6"/>
      <c r="M60" s="6"/>
      <c r="N60" s="6"/>
      <c r="O60" s="6"/>
      <c r="P60" s="6"/>
      <c r="Q60" s="6"/>
      <c r="R60" s="6"/>
      <c r="S60" s="6"/>
      <c r="T60" s="6"/>
      <c r="U60" s="6"/>
      <c r="V60" s="6"/>
      <c r="W60" s="6"/>
      <c r="X60" s="6"/>
      <c r="Y60" s="6"/>
      <c r="Z60" s="6"/>
    </row>
    <row r="61" ht="35.25" customHeight="1">
      <c r="A61" s="18" t="s">
        <v>152</v>
      </c>
      <c r="B61" s="19" t="s">
        <v>153</v>
      </c>
      <c r="C61" s="20" t="s">
        <v>154</v>
      </c>
      <c r="D61" s="19" t="s">
        <v>82</v>
      </c>
      <c r="E61" s="27">
        <v>101.74</v>
      </c>
      <c r="F61" s="22">
        <v>13.45</v>
      </c>
      <c r="G61" s="23">
        <f t="shared" si="9"/>
        <v>1368.4</v>
      </c>
      <c r="H61" s="6"/>
      <c r="I61" s="6"/>
      <c r="J61" s="6"/>
      <c r="K61" s="6"/>
      <c r="L61" s="6"/>
      <c r="M61" s="6"/>
      <c r="N61" s="6"/>
      <c r="O61" s="6"/>
      <c r="P61" s="6"/>
      <c r="Q61" s="6"/>
      <c r="R61" s="6"/>
      <c r="S61" s="6"/>
      <c r="T61" s="6"/>
      <c r="U61" s="6"/>
      <c r="V61" s="6"/>
      <c r="W61" s="6"/>
      <c r="X61" s="6"/>
      <c r="Y61" s="6"/>
      <c r="Z61" s="6"/>
    </row>
    <row r="62" ht="35.25" customHeight="1">
      <c r="A62" s="18" t="s">
        <v>155</v>
      </c>
      <c r="B62" s="19" t="s">
        <v>141</v>
      </c>
      <c r="C62" s="20" t="s">
        <v>142</v>
      </c>
      <c r="D62" s="19" t="s">
        <v>82</v>
      </c>
      <c r="E62" s="27">
        <v>528.69</v>
      </c>
      <c r="F62" s="22">
        <v>11.81</v>
      </c>
      <c r="G62" s="23">
        <f t="shared" si="9"/>
        <v>6243.83</v>
      </c>
      <c r="H62" s="6"/>
      <c r="I62" s="6"/>
      <c r="J62" s="6"/>
      <c r="K62" s="6"/>
      <c r="L62" s="6"/>
      <c r="M62" s="6"/>
      <c r="N62" s="6"/>
      <c r="O62" s="6"/>
      <c r="P62" s="6"/>
      <c r="Q62" s="6"/>
      <c r="R62" s="6"/>
      <c r="S62" s="6"/>
      <c r="T62" s="6"/>
      <c r="U62" s="6"/>
      <c r="V62" s="6"/>
      <c r="W62" s="6"/>
      <c r="X62" s="6"/>
      <c r="Y62" s="6"/>
      <c r="Z62" s="6"/>
    </row>
    <row r="63" ht="35.25" customHeight="1">
      <c r="A63" s="18" t="s">
        <v>156</v>
      </c>
      <c r="B63" s="19" t="s">
        <v>144</v>
      </c>
      <c r="C63" s="20" t="s">
        <v>145</v>
      </c>
      <c r="D63" s="19" t="s">
        <v>32</v>
      </c>
      <c r="E63" s="27">
        <v>208.92</v>
      </c>
      <c r="F63" s="22">
        <v>51.96</v>
      </c>
      <c r="G63" s="23">
        <f t="shared" si="9"/>
        <v>10855.48</v>
      </c>
      <c r="H63" s="6"/>
      <c r="I63" s="6"/>
      <c r="J63" s="6"/>
      <c r="K63" s="6"/>
      <c r="L63" s="6"/>
      <c r="M63" s="6"/>
      <c r="N63" s="6"/>
      <c r="O63" s="6"/>
      <c r="P63" s="6"/>
      <c r="Q63" s="6"/>
      <c r="R63" s="6"/>
      <c r="S63" s="6"/>
      <c r="T63" s="6"/>
      <c r="U63" s="6"/>
      <c r="V63" s="6"/>
      <c r="W63" s="6"/>
      <c r="X63" s="6"/>
      <c r="Y63" s="6"/>
      <c r="Z63" s="6"/>
    </row>
    <row r="64" ht="35.25" customHeight="1">
      <c r="A64" s="18" t="s">
        <v>157</v>
      </c>
      <c r="B64" s="19" t="s">
        <v>147</v>
      </c>
      <c r="C64" s="20" t="s">
        <v>148</v>
      </c>
      <c r="D64" s="19" t="s">
        <v>48</v>
      </c>
      <c r="E64" s="27">
        <v>17.41</v>
      </c>
      <c r="F64" s="22">
        <v>632.26</v>
      </c>
      <c r="G64" s="23">
        <f t="shared" si="9"/>
        <v>11007.65</v>
      </c>
      <c r="H64" s="6"/>
      <c r="I64" s="6"/>
      <c r="J64" s="6"/>
      <c r="K64" s="6"/>
      <c r="L64" s="6"/>
      <c r="M64" s="6"/>
      <c r="N64" s="6"/>
      <c r="O64" s="6"/>
      <c r="P64" s="6"/>
      <c r="Q64" s="6"/>
      <c r="R64" s="6"/>
      <c r="S64" s="6"/>
      <c r="T64" s="6"/>
      <c r="U64" s="6"/>
      <c r="V64" s="6"/>
      <c r="W64" s="6"/>
      <c r="X64" s="6"/>
      <c r="Y64" s="6"/>
      <c r="Z64" s="6"/>
    </row>
    <row r="65" ht="25.5" customHeight="1">
      <c r="A65" s="12" t="s">
        <v>158</v>
      </c>
      <c r="B65" s="13"/>
      <c r="C65" s="14" t="s">
        <v>159</v>
      </c>
      <c r="D65" s="14"/>
      <c r="E65" s="15"/>
      <c r="F65" s="16"/>
      <c r="G65" s="28">
        <f>SUM(G66:G71)</f>
        <v>35078.73</v>
      </c>
      <c r="H65" s="6"/>
      <c r="I65" s="6"/>
      <c r="J65" s="6"/>
      <c r="K65" s="6"/>
      <c r="L65" s="6"/>
      <c r="M65" s="6"/>
      <c r="N65" s="6"/>
      <c r="O65" s="6"/>
      <c r="P65" s="6"/>
      <c r="Q65" s="6"/>
      <c r="R65" s="6"/>
      <c r="S65" s="6"/>
      <c r="T65" s="6"/>
      <c r="U65" s="6"/>
      <c r="V65" s="6"/>
      <c r="W65" s="6"/>
      <c r="X65" s="6"/>
      <c r="Y65" s="6"/>
      <c r="Z65" s="6"/>
    </row>
    <row r="66" ht="35.25" customHeight="1">
      <c r="A66" s="18" t="s">
        <v>160</v>
      </c>
      <c r="B66" s="19" t="s">
        <v>135</v>
      </c>
      <c r="C66" s="20" t="s">
        <v>136</v>
      </c>
      <c r="D66" s="19" t="s">
        <v>82</v>
      </c>
      <c r="E66" s="27">
        <v>216.82</v>
      </c>
      <c r="F66" s="22">
        <v>15.47</v>
      </c>
      <c r="G66" s="23">
        <f t="shared" ref="G66:G71" si="10">ROUND(F66*E66,2)</f>
        <v>3354.21</v>
      </c>
      <c r="H66" s="6"/>
      <c r="I66" s="6"/>
      <c r="J66" s="6"/>
      <c r="K66" s="6"/>
      <c r="L66" s="6"/>
      <c r="M66" s="6"/>
      <c r="N66" s="6"/>
      <c r="O66" s="6"/>
      <c r="P66" s="6"/>
      <c r="Q66" s="6"/>
      <c r="R66" s="6"/>
      <c r="S66" s="6"/>
      <c r="T66" s="6"/>
      <c r="U66" s="6"/>
      <c r="V66" s="6"/>
      <c r="W66" s="6"/>
      <c r="X66" s="6"/>
      <c r="Y66" s="6"/>
      <c r="Z66" s="6"/>
    </row>
    <row r="67" ht="35.25" customHeight="1">
      <c r="A67" s="18" t="s">
        <v>161</v>
      </c>
      <c r="B67" s="19" t="s">
        <v>153</v>
      </c>
      <c r="C67" s="20" t="s">
        <v>154</v>
      </c>
      <c r="D67" s="19" t="s">
        <v>82</v>
      </c>
      <c r="E67" s="27">
        <v>240.95</v>
      </c>
      <c r="F67" s="22">
        <v>13.45</v>
      </c>
      <c r="G67" s="23">
        <f t="shared" si="10"/>
        <v>3240.78</v>
      </c>
      <c r="H67" s="6"/>
      <c r="I67" s="6"/>
      <c r="J67" s="6"/>
      <c r="K67" s="6"/>
      <c r="L67" s="6"/>
      <c r="M67" s="6"/>
      <c r="N67" s="6"/>
      <c r="O67" s="6"/>
      <c r="P67" s="6"/>
      <c r="Q67" s="6"/>
      <c r="R67" s="6"/>
      <c r="S67" s="6"/>
      <c r="T67" s="6"/>
      <c r="U67" s="6"/>
      <c r="V67" s="6"/>
      <c r="W67" s="6"/>
      <c r="X67" s="6"/>
      <c r="Y67" s="6"/>
      <c r="Z67" s="6"/>
    </row>
    <row r="68" ht="35.25" customHeight="1">
      <c r="A68" s="18" t="s">
        <v>162</v>
      </c>
      <c r="B68" s="19" t="s">
        <v>141</v>
      </c>
      <c r="C68" s="20" t="s">
        <v>142</v>
      </c>
      <c r="D68" s="19" t="s">
        <v>82</v>
      </c>
      <c r="E68" s="27">
        <v>585.71</v>
      </c>
      <c r="F68" s="22">
        <v>11.81</v>
      </c>
      <c r="G68" s="23">
        <f t="shared" si="10"/>
        <v>6917.24</v>
      </c>
      <c r="H68" s="6"/>
      <c r="I68" s="6"/>
      <c r="J68" s="6"/>
      <c r="K68" s="6"/>
      <c r="L68" s="6"/>
      <c r="M68" s="6"/>
      <c r="N68" s="6"/>
      <c r="O68" s="6"/>
      <c r="P68" s="6"/>
      <c r="Q68" s="6"/>
      <c r="R68" s="6"/>
      <c r="S68" s="6"/>
      <c r="T68" s="6"/>
      <c r="U68" s="6"/>
      <c r="V68" s="6"/>
      <c r="W68" s="6"/>
      <c r="X68" s="6"/>
      <c r="Y68" s="6"/>
      <c r="Z68" s="6"/>
    </row>
    <row r="69" ht="35.25" customHeight="1">
      <c r="A69" s="18" t="s">
        <v>163</v>
      </c>
      <c r="B69" s="19" t="s">
        <v>164</v>
      </c>
      <c r="C69" s="20" t="s">
        <v>165</v>
      </c>
      <c r="D69" s="19" t="s">
        <v>82</v>
      </c>
      <c r="E69" s="27">
        <v>78.58</v>
      </c>
      <c r="F69" s="22">
        <v>11.18</v>
      </c>
      <c r="G69" s="23">
        <f t="shared" si="10"/>
        <v>878.52</v>
      </c>
      <c r="H69" s="6"/>
      <c r="I69" s="6"/>
      <c r="J69" s="6"/>
      <c r="K69" s="6"/>
      <c r="L69" s="6"/>
      <c r="M69" s="6"/>
      <c r="N69" s="6"/>
      <c r="O69" s="6"/>
      <c r="P69" s="6"/>
      <c r="Q69" s="6"/>
      <c r="R69" s="6"/>
      <c r="S69" s="6"/>
      <c r="T69" s="6"/>
      <c r="U69" s="6"/>
      <c r="V69" s="6"/>
      <c r="W69" s="6"/>
      <c r="X69" s="6"/>
      <c r="Y69" s="6"/>
      <c r="Z69" s="6"/>
    </row>
    <row r="70" ht="35.25" customHeight="1">
      <c r="A70" s="18" t="s">
        <v>166</v>
      </c>
      <c r="B70" s="19" t="s">
        <v>144</v>
      </c>
      <c r="C70" s="20" t="s">
        <v>145</v>
      </c>
      <c r="D70" s="19" t="s">
        <v>32</v>
      </c>
      <c r="E70" s="27">
        <v>210.64</v>
      </c>
      <c r="F70" s="22">
        <v>51.96</v>
      </c>
      <c r="G70" s="23">
        <f t="shared" si="10"/>
        <v>10944.85</v>
      </c>
      <c r="H70" s="6"/>
      <c r="I70" s="6"/>
      <c r="J70" s="6"/>
      <c r="K70" s="6"/>
      <c r="L70" s="6"/>
      <c r="M70" s="6"/>
      <c r="N70" s="6"/>
      <c r="O70" s="6"/>
      <c r="P70" s="6"/>
      <c r="Q70" s="6"/>
      <c r="R70" s="6"/>
      <c r="S70" s="6"/>
      <c r="T70" s="6"/>
      <c r="U70" s="6"/>
      <c r="V70" s="6"/>
      <c r="W70" s="6"/>
      <c r="X70" s="6"/>
      <c r="Y70" s="6"/>
      <c r="Z70" s="6"/>
    </row>
    <row r="71" ht="35.25" customHeight="1">
      <c r="A71" s="18" t="s">
        <v>167</v>
      </c>
      <c r="B71" s="19" t="s">
        <v>147</v>
      </c>
      <c r="C71" s="20" t="s">
        <v>148</v>
      </c>
      <c r="D71" s="19" t="s">
        <v>48</v>
      </c>
      <c r="E71" s="27">
        <v>15.41</v>
      </c>
      <c r="F71" s="22">
        <v>632.26</v>
      </c>
      <c r="G71" s="23">
        <f t="shared" si="10"/>
        <v>9743.13</v>
      </c>
      <c r="H71" s="6"/>
      <c r="I71" s="6"/>
      <c r="J71" s="6"/>
      <c r="K71" s="6"/>
      <c r="L71" s="6"/>
      <c r="M71" s="6"/>
      <c r="N71" s="6"/>
      <c r="O71" s="6"/>
      <c r="P71" s="6"/>
      <c r="Q71" s="6"/>
      <c r="R71" s="6"/>
      <c r="S71" s="6"/>
      <c r="T71" s="6"/>
      <c r="U71" s="6"/>
      <c r="V71" s="6"/>
      <c r="W71" s="6"/>
      <c r="X71" s="6"/>
      <c r="Y71" s="6"/>
      <c r="Z71" s="6"/>
    </row>
    <row r="72" ht="25.5" customHeight="1">
      <c r="A72" s="12" t="s">
        <v>168</v>
      </c>
      <c r="B72" s="13"/>
      <c r="C72" s="14" t="s">
        <v>169</v>
      </c>
      <c r="D72" s="14"/>
      <c r="E72" s="15"/>
      <c r="F72" s="16"/>
      <c r="G72" s="28">
        <f>SUM(G73:G75)</f>
        <v>81819.91</v>
      </c>
      <c r="H72" s="6"/>
      <c r="I72" s="6"/>
      <c r="J72" s="6"/>
      <c r="K72" s="6"/>
      <c r="L72" s="6"/>
      <c r="M72" s="6"/>
      <c r="N72" s="6"/>
      <c r="O72" s="6"/>
      <c r="P72" s="6"/>
      <c r="Q72" s="6"/>
      <c r="R72" s="6"/>
      <c r="S72" s="6"/>
      <c r="T72" s="6"/>
      <c r="U72" s="6"/>
      <c r="V72" s="6"/>
      <c r="W72" s="6"/>
      <c r="X72" s="6"/>
      <c r="Y72" s="6"/>
      <c r="Z72" s="6"/>
    </row>
    <row r="73" ht="35.25" customHeight="1">
      <c r="A73" s="18" t="s">
        <v>170</v>
      </c>
      <c r="B73" s="19" t="s">
        <v>171</v>
      </c>
      <c r="C73" s="20" t="s">
        <v>172</v>
      </c>
      <c r="D73" s="19" t="s">
        <v>48</v>
      </c>
      <c r="E73" s="27">
        <v>21.2</v>
      </c>
      <c r="F73" s="22">
        <v>722.08</v>
      </c>
      <c r="G73" s="23">
        <f t="shared" ref="G73:G75" si="11">ROUND(F73*E73,2)</f>
        <v>15308.1</v>
      </c>
      <c r="H73" s="6"/>
      <c r="I73" s="6"/>
      <c r="J73" s="6"/>
      <c r="K73" s="6"/>
      <c r="L73" s="6"/>
      <c r="M73" s="6"/>
      <c r="N73" s="6"/>
      <c r="O73" s="6"/>
      <c r="P73" s="6"/>
      <c r="Q73" s="6"/>
      <c r="R73" s="6"/>
      <c r="S73" s="6"/>
      <c r="T73" s="6"/>
      <c r="U73" s="6"/>
      <c r="V73" s="6"/>
      <c r="W73" s="6"/>
      <c r="X73" s="6"/>
      <c r="Y73" s="6"/>
      <c r="Z73" s="6"/>
    </row>
    <row r="74" ht="35.25" customHeight="1">
      <c r="A74" s="18" t="s">
        <v>173</v>
      </c>
      <c r="B74" s="19" t="s">
        <v>174</v>
      </c>
      <c r="C74" s="20" t="s">
        <v>175</v>
      </c>
      <c r="D74" s="19" t="s">
        <v>176</v>
      </c>
      <c r="E74" s="27">
        <v>346.94</v>
      </c>
      <c r="F74" s="22">
        <v>13.17</v>
      </c>
      <c r="G74" s="23">
        <f t="shared" si="11"/>
        <v>4569.2</v>
      </c>
      <c r="H74" s="6"/>
      <c r="I74" s="6"/>
      <c r="J74" s="6"/>
      <c r="K74" s="6"/>
      <c r="L74" s="6"/>
      <c r="M74" s="6"/>
      <c r="N74" s="6"/>
      <c r="O74" s="6"/>
      <c r="P74" s="6"/>
      <c r="Q74" s="6"/>
      <c r="R74" s="6"/>
      <c r="S74" s="6"/>
      <c r="T74" s="6"/>
      <c r="U74" s="6"/>
      <c r="V74" s="6"/>
      <c r="W74" s="6"/>
      <c r="X74" s="6"/>
      <c r="Y74" s="6"/>
      <c r="Z74" s="6"/>
    </row>
    <row r="75" ht="25.5" customHeight="1">
      <c r="A75" s="18" t="s">
        <v>177</v>
      </c>
      <c r="B75" s="19" t="s">
        <v>178</v>
      </c>
      <c r="C75" s="20" t="s">
        <v>179</v>
      </c>
      <c r="D75" s="19" t="s">
        <v>32</v>
      </c>
      <c r="E75" s="27">
        <v>365.12</v>
      </c>
      <c r="F75" s="22">
        <v>169.65</v>
      </c>
      <c r="G75" s="23">
        <f t="shared" si="11"/>
        <v>61942.61</v>
      </c>
      <c r="H75" s="6"/>
      <c r="I75" s="6"/>
      <c r="J75" s="6"/>
      <c r="K75" s="6"/>
      <c r="L75" s="6"/>
      <c r="M75" s="6"/>
      <c r="N75" s="6"/>
      <c r="O75" s="6"/>
      <c r="P75" s="6"/>
      <c r="Q75" s="6"/>
      <c r="R75" s="6"/>
      <c r="S75" s="6"/>
      <c r="T75" s="6"/>
      <c r="U75" s="6"/>
      <c r="V75" s="6"/>
      <c r="W75" s="6"/>
      <c r="X75" s="6"/>
      <c r="Y75" s="6"/>
      <c r="Z75" s="6"/>
    </row>
    <row r="76" ht="25.5" customHeight="1">
      <c r="A76" s="12" t="s">
        <v>180</v>
      </c>
      <c r="B76" s="13"/>
      <c r="C76" s="14" t="s">
        <v>181</v>
      </c>
      <c r="D76" s="14"/>
      <c r="E76" s="15"/>
      <c r="F76" s="16"/>
      <c r="G76" s="28">
        <f>SUM(G77:G85)</f>
        <v>62099.21</v>
      </c>
      <c r="H76" s="6"/>
      <c r="I76" s="6"/>
      <c r="J76" s="6"/>
      <c r="K76" s="6"/>
      <c r="L76" s="6"/>
      <c r="M76" s="6"/>
      <c r="N76" s="6"/>
      <c r="O76" s="6"/>
      <c r="P76" s="6"/>
      <c r="Q76" s="6"/>
      <c r="R76" s="6"/>
      <c r="S76" s="6"/>
      <c r="T76" s="6"/>
      <c r="U76" s="6"/>
      <c r="V76" s="6"/>
      <c r="W76" s="6"/>
      <c r="X76" s="6"/>
      <c r="Y76" s="6"/>
      <c r="Z76" s="6"/>
    </row>
    <row r="77" ht="25.5" customHeight="1">
      <c r="A77" s="18" t="s">
        <v>182</v>
      </c>
      <c r="B77" s="19" t="s">
        <v>183</v>
      </c>
      <c r="C77" s="20" t="s">
        <v>184</v>
      </c>
      <c r="D77" s="19" t="s">
        <v>48</v>
      </c>
      <c r="E77" s="27">
        <v>2.75</v>
      </c>
      <c r="F77" s="22">
        <v>105.02</v>
      </c>
      <c r="G77" s="23">
        <f t="shared" ref="G77:G85" si="12">ROUND(F77*E77,2)</f>
        <v>288.81</v>
      </c>
      <c r="H77" s="6"/>
      <c r="I77" s="6"/>
      <c r="J77" s="6"/>
      <c r="K77" s="6"/>
      <c r="L77" s="6"/>
      <c r="M77" s="6"/>
      <c r="N77" s="6"/>
      <c r="O77" s="6"/>
      <c r="P77" s="6"/>
      <c r="Q77" s="6"/>
      <c r="R77" s="6"/>
      <c r="S77" s="6"/>
      <c r="T77" s="6"/>
      <c r="U77" s="6"/>
      <c r="V77" s="6"/>
      <c r="W77" s="6"/>
      <c r="X77" s="6"/>
      <c r="Y77" s="6"/>
      <c r="Z77" s="6"/>
    </row>
    <row r="78" ht="25.5" customHeight="1">
      <c r="A78" s="18" t="s">
        <v>185</v>
      </c>
      <c r="B78" s="19" t="s">
        <v>186</v>
      </c>
      <c r="C78" s="20" t="s">
        <v>187</v>
      </c>
      <c r="D78" s="19" t="s">
        <v>188</v>
      </c>
      <c r="E78" s="27">
        <v>206.25</v>
      </c>
      <c r="F78" s="22">
        <v>4.77</v>
      </c>
      <c r="G78" s="23">
        <f t="shared" si="12"/>
        <v>983.81</v>
      </c>
      <c r="H78" s="6"/>
      <c r="I78" s="6"/>
      <c r="J78" s="6"/>
      <c r="K78" s="6"/>
      <c r="L78" s="6"/>
      <c r="M78" s="6"/>
      <c r="N78" s="6"/>
      <c r="O78" s="6"/>
      <c r="P78" s="6"/>
      <c r="Q78" s="6"/>
      <c r="R78" s="6"/>
      <c r="S78" s="6"/>
      <c r="T78" s="6"/>
      <c r="U78" s="6"/>
      <c r="V78" s="6"/>
      <c r="W78" s="6"/>
      <c r="X78" s="6"/>
      <c r="Y78" s="6"/>
      <c r="Z78" s="6"/>
    </row>
    <row r="79" ht="25.5" customHeight="1">
      <c r="A79" s="18" t="s">
        <v>189</v>
      </c>
      <c r="B79" s="19" t="s">
        <v>117</v>
      </c>
      <c r="C79" s="20" t="s">
        <v>190</v>
      </c>
      <c r="D79" s="19" t="s">
        <v>32</v>
      </c>
      <c r="E79" s="27">
        <v>23.75</v>
      </c>
      <c r="F79" s="22">
        <v>43.63</v>
      </c>
      <c r="G79" s="23">
        <f t="shared" si="12"/>
        <v>1036.21</v>
      </c>
      <c r="H79" s="6"/>
      <c r="I79" s="6"/>
      <c r="J79" s="6"/>
      <c r="K79" s="6"/>
      <c r="L79" s="6"/>
      <c r="M79" s="6"/>
      <c r="N79" s="6"/>
      <c r="O79" s="6"/>
      <c r="P79" s="6"/>
      <c r="Q79" s="6"/>
      <c r="R79" s="6"/>
      <c r="S79" s="6"/>
      <c r="T79" s="6"/>
      <c r="U79" s="6"/>
      <c r="V79" s="6"/>
      <c r="W79" s="6"/>
      <c r="X79" s="6"/>
      <c r="Y79" s="6"/>
      <c r="Z79" s="6"/>
    </row>
    <row r="80" ht="35.25" customHeight="1">
      <c r="A80" s="18" t="s">
        <v>191</v>
      </c>
      <c r="B80" s="19" t="s">
        <v>95</v>
      </c>
      <c r="C80" s="20" t="s">
        <v>96</v>
      </c>
      <c r="D80" s="19" t="s">
        <v>48</v>
      </c>
      <c r="E80" s="27">
        <v>10.17</v>
      </c>
      <c r="F80" s="22">
        <v>653.06</v>
      </c>
      <c r="G80" s="23">
        <f t="shared" si="12"/>
        <v>6641.62</v>
      </c>
      <c r="H80" s="6"/>
      <c r="I80" s="6"/>
      <c r="J80" s="6"/>
      <c r="K80" s="6"/>
      <c r="L80" s="6"/>
      <c r="M80" s="6"/>
      <c r="N80" s="6"/>
      <c r="O80" s="6"/>
      <c r="P80" s="6"/>
      <c r="Q80" s="6"/>
      <c r="R80" s="6"/>
      <c r="S80" s="6"/>
      <c r="T80" s="6"/>
      <c r="U80" s="6"/>
      <c r="V80" s="6"/>
      <c r="W80" s="6"/>
      <c r="X80" s="6"/>
      <c r="Y80" s="6"/>
      <c r="Z80" s="6"/>
    </row>
    <row r="81" ht="35.25" customHeight="1">
      <c r="A81" s="18" t="s">
        <v>192</v>
      </c>
      <c r="B81" s="19" t="s">
        <v>193</v>
      </c>
      <c r="C81" s="20" t="s">
        <v>194</v>
      </c>
      <c r="D81" s="19" t="s">
        <v>48</v>
      </c>
      <c r="E81" s="27">
        <v>0.51</v>
      </c>
      <c r="F81" s="22">
        <v>619.03</v>
      </c>
      <c r="G81" s="23">
        <f t="shared" si="12"/>
        <v>315.71</v>
      </c>
      <c r="H81" s="6"/>
      <c r="I81" s="6"/>
      <c r="J81" s="6"/>
      <c r="K81" s="6"/>
      <c r="L81" s="6"/>
      <c r="M81" s="6"/>
      <c r="N81" s="6"/>
      <c r="O81" s="6"/>
      <c r="P81" s="6"/>
      <c r="Q81" s="6"/>
      <c r="R81" s="6"/>
      <c r="S81" s="6"/>
      <c r="T81" s="6"/>
      <c r="U81" s="6"/>
      <c r="V81" s="6"/>
      <c r="W81" s="6"/>
      <c r="X81" s="6"/>
      <c r="Y81" s="6"/>
      <c r="Z81" s="6"/>
    </row>
    <row r="82" ht="60.0" customHeight="1">
      <c r="A82" s="18" t="s">
        <v>195</v>
      </c>
      <c r="B82" s="19" t="s">
        <v>196</v>
      </c>
      <c r="C82" s="20" t="s">
        <v>197</v>
      </c>
      <c r="D82" s="19" t="s">
        <v>6</v>
      </c>
      <c r="E82" s="27">
        <v>1.0</v>
      </c>
      <c r="F82" s="22">
        <v>38130.76</v>
      </c>
      <c r="G82" s="23">
        <f t="shared" si="12"/>
        <v>38130.76</v>
      </c>
      <c r="H82" s="6"/>
      <c r="I82" s="6"/>
      <c r="J82" s="6"/>
      <c r="K82" s="6"/>
      <c r="L82" s="6"/>
      <c r="M82" s="6"/>
      <c r="N82" s="6"/>
      <c r="O82" s="6"/>
      <c r="P82" s="6"/>
      <c r="Q82" s="6"/>
      <c r="R82" s="6"/>
      <c r="S82" s="6"/>
      <c r="T82" s="6"/>
      <c r="U82" s="6"/>
      <c r="V82" s="6"/>
      <c r="W82" s="6"/>
      <c r="X82" s="6"/>
      <c r="Y82" s="6"/>
      <c r="Z82" s="6"/>
    </row>
    <row r="83" ht="45.0" customHeight="1">
      <c r="A83" s="18" t="s">
        <v>198</v>
      </c>
      <c r="B83" s="19" t="s">
        <v>199</v>
      </c>
      <c r="C83" s="20" t="s">
        <v>200</v>
      </c>
      <c r="D83" s="19" t="s">
        <v>78</v>
      </c>
      <c r="E83" s="27">
        <v>20.12</v>
      </c>
      <c r="F83" s="22">
        <v>622.59</v>
      </c>
      <c r="G83" s="23">
        <f t="shared" si="12"/>
        <v>12526.51</v>
      </c>
      <c r="H83" s="6"/>
      <c r="I83" s="6"/>
      <c r="J83" s="6"/>
      <c r="K83" s="6"/>
      <c r="L83" s="6"/>
      <c r="M83" s="6"/>
      <c r="N83" s="6"/>
      <c r="O83" s="6"/>
      <c r="P83" s="6"/>
      <c r="Q83" s="6"/>
      <c r="R83" s="6"/>
      <c r="S83" s="6"/>
      <c r="T83" s="6"/>
      <c r="U83" s="6"/>
      <c r="V83" s="6"/>
      <c r="W83" s="6"/>
      <c r="X83" s="6"/>
      <c r="Y83" s="6"/>
      <c r="Z83" s="6"/>
    </row>
    <row r="84" ht="35.25" customHeight="1">
      <c r="A84" s="18" t="s">
        <v>201</v>
      </c>
      <c r="B84" s="19" t="s">
        <v>202</v>
      </c>
      <c r="C84" s="20" t="s">
        <v>203</v>
      </c>
      <c r="D84" s="19" t="s">
        <v>32</v>
      </c>
      <c r="E84" s="27">
        <v>40.24</v>
      </c>
      <c r="F84" s="22">
        <v>10.62</v>
      </c>
      <c r="G84" s="23">
        <f t="shared" si="12"/>
        <v>427.35</v>
      </c>
      <c r="H84" s="6"/>
      <c r="I84" s="6"/>
      <c r="J84" s="6"/>
      <c r="K84" s="6"/>
      <c r="L84" s="6"/>
      <c r="M84" s="6"/>
      <c r="N84" s="6"/>
      <c r="O84" s="6"/>
      <c r="P84" s="6"/>
      <c r="Q84" s="6"/>
      <c r="R84" s="6"/>
      <c r="S84" s="6"/>
      <c r="T84" s="6"/>
      <c r="U84" s="6"/>
      <c r="V84" s="6"/>
      <c r="W84" s="6"/>
      <c r="X84" s="6"/>
      <c r="Y84" s="6"/>
      <c r="Z84" s="6"/>
    </row>
    <row r="85" ht="35.25" customHeight="1">
      <c r="A85" s="18" t="s">
        <v>204</v>
      </c>
      <c r="B85" s="19" t="s">
        <v>205</v>
      </c>
      <c r="C85" s="20" t="s">
        <v>206</v>
      </c>
      <c r="D85" s="19" t="s">
        <v>32</v>
      </c>
      <c r="E85" s="27">
        <v>40.24</v>
      </c>
      <c r="F85" s="22">
        <v>43.45</v>
      </c>
      <c r="G85" s="23">
        <f t="shared" si="12"/>
        <v>1748.43</v>
      </c>
      <c r="H85" s="6"/>
      <c r="I85" s="6"/>
      <c r="J85" s="6"/>
      <c r="K85" s="6"/>
      <c r="L85" s="6"/>
      <c r="M85" s="6"/>
      <c r="N85" s="6"/>
      <c r="O85" s="6"/>
      <c r="P85" s="6"/>
      <c r="Q85" s="6"/>
      <c r="R85" s="6"/>
      <c r="S85" s="6"/>
      <c r="T85" s="6"/>
      <c r="U85" s="6"/>
      <c r="V85" s="6"/>
      <c r="W85" s="6"/>
      <c r="X85" s="6"/>
      <c r="Y85" s="6"/>
      <c r="Z85" s="6"/>
    </row>
    <row r="86" ht="25.5" customHeight="1">
      <c r="A86" s="24" t="s">
        <v>207</v>
      </c>
      <c r="B86" s="25"/>
      <c r="C86" s="25"/>
      <c r="D86" s="25"/>
      <c r="E86" s="25"/>
      <c r="F86" s="26"/>
      <c r="G86" s="17">
        <f>G76+G72+G65+G59+G53+G49+G35+G31</f>
        <v>369344.07</v>
      </c>
      <c r="H86" s="6"/>
      <c r="I86" s="6"/>
      <c r="J86" s="6"/>
      <c r="K86" s="6"/>
      <c r="L86" s="6"/>
      <c r="M86" s="6"/>
      <c r="N86" s="6"/>
      <c r="O86" s="6"/>
      <c r="P86" s="6"/>
      <c r="Q86" s="6"/>
      <c r="R86" s="6"/>
      <c r="S86" s="6"/>
      <c r="T86" s="6"/>
      <c r="U86" s="6"/>
      <c r="V86" s="6"/>
      <c r="W86" s="6"/>
      <c r="X86" s="6"/>
      <c r="Y86" s="6"/>
      <c r="Z86" s="6"/>
    </row>
    <row r="87" ht="25.5" customHeight="1">
      <c r="A87" s="18"/>
      <c r="B87" s="19"/>
      <c r="C87" s="20"/>
      <c r="D87" s="19"/>
      <c r="E87" s="27"/>
      <c r="F87" s="22"/>
      <c r="G87" s="23"/>
      <c r="H87" s="6"/>
      <c r="I87" s="6"/>
      <c r="J87" s="6"/>
      <c r="K87" s="6"/>
      <c r="L87" s="6"/>
      <c r="M87" s="6"/>
      <c r="N87" s="6"/>
      <c r="O87" s="6"/>
      <c r="P87" s="6"/>
      <c r="Q87" s="6"/>
      <c r="R87" s="6"/>
      <c r="S87" s="6"/>
      <c r="T87" s="6"/>
      <c r="U87" s="6"/>
      <c r="V87" s="6"/>
      <c r="W87" s="6"/>
      <c r="X87" s="6"/>
      <c r="Y87" s="6"/>
      <c r="Z87" s="6"/>
    </row>
    <row r="88" ht="25.5" customHeight="1">
      <c r="A88" s="12" t="s">
        <v>208</v>
      </c>
      <c r="B88" s="13"/>
      <c r="C88" s="14" t="s">
        <v>209</v>
      </c>
      <c r="D88" s="14"/>
      <c r="E88" s="15"/>
      <c r="F88" s="16"/>
      <c r="G88" s="29"/>
      <c r="H88" s="6"/>
      <c r="I88" s="6"/>
      <c r="J88" s="6"/>
      <c r="K88" s="6"/>
      <c r="L88" s="6"/>
      <c r="M88" s="6"/>
      <c r="N88" s="6"/>
      <c r="O88" s="6"/>
      <c r="P88" s="6"/>
      <c r="Q88" s="6"/>
      <c r="R88" s="6"/>
      <c r="S88" s="6"/>
      <c r="T88" s="6"/>
      <c r="U88" s="6"/>
      <c r="V88" s="6"/>
      <c r="W88" s="6"/>
      <c r="X88" s="6"/>
      <c r="Y88" s="6"/>
      <c r="Z88" s="6"/>
    </row>
    <row r="89" ht="25.5" customHeight="1">
      <c r="A89" s="12" t="s">
        <v>210</v>
      </c>
      <c r="B89" s="13"/>
      <c r="C89" s="14" t="s">
        <v>211</v>
      </c>
      <c r="D89" s="14"/>
      <c r="E89" s="15"/>
      <c r="F89" s="16"/>
      <c r="G89" s="28">
        <f>SUM(G90:G95)</f>
        <v>300904.83</v>
      </c>
      <c r="H89" s="6"/>
      <c r="I89" s="6"/>
      <c r="J89" s="6"/>
      <c r="K89" s="6"/>
      <c r="L89" s="6"/>
      <c r="M89" s="6"/>
      <c r="N89" s="6"/>
      <c r="O89" s="6"/>
      <c r="P89" s="6"/>
      <c r="Q89" s="6"/>
      <c r="R89" s="6"/>
      <c r="S89" s="6"/>
      <c r="T89" s="6"/>
      <c r="U89" s="6"/>
      <c r="V89" s="6"/>
      <c r="W89" s="6"/>
      <c r="X89" s="6"/>
      <c r="Y89" s="6"/>
      <c r="Z89" s="6"/>
    </row>
    <row r="90" ht="60.0" customHeight="1">
      <c r="A90" s="18" t="s">
        <v>212</v>
      </c>
      <c r="B90" s="19" t="s">
        <v>213</v>
      </c>
      <c r="C90" s="20" t="s">
        <v>214</v>
      </c>
      <c r="D90" s="19" t="s">
        <v>82</v>
      </c>
      <c r="E90" s="27">
        <v>6718.64</v>
      </c>
      <c r="F90" s="22">
        <v>20.65</v>
      </c>
      <c r="G90" s="23">
        <f t="shared" ref="G90:G95" si="13">ROUND(F90*E90,2)</f>
        <v>138739.92</v>
      </c>
      <c r="H90" s="6"/>
      <c r="I90" s="6"/>
      <c r="J90" s="6"/>
      <c r="K90" s="6"/>
      <c r="L90" s="6"/>
      <c r="M90" s="6"/>
      <c r="N90" s="6"/>
      <c r="O90" s="6"/>
      <c r="P90" s="6"/>
      <c r="Q90" s="6"/>
      <c r="R90" s="6"/>
      <c r="S90" s="6"/>
      <c r="T90" s="6"/>
      <c r="U90" s="6"/>
      <c r="V90" s="6"/>
      <c r="W90" s="6"/>
      <c r="X90" s="6"/>
      <c r="Y90" s="6"/>
      <c r="Z90" s="6"/>
    </row>
    <row r="91" ht="35.25" customHeight="1">
      <c r="A91" s="18" t="s">
        <v>215</v>
      </c>
      <c r="B91" s="19" t="s">
        <v>216</v>
      </c>
      <c r="C91" s="20" t="s">
        <v>217</v>
      </c>
      <c r="D91" s="19" t="s">
        <v>32</v>
      </c>
      <c r="E91" s="27">
        <v>481.74</v>
      </c>
      <c r="F91" s="22">
        <v>21.27</v>
      </c>
      <c r="G91" s="23">
        <f t="shared" si="13"/>
        <v>10246.61</v>
      </c>
      <c r="H91" s="6"/>
      <c r="I91" s="6"/>
      <c r="J91" s="6"/>
      <c r="K91" s="6"/>
      <c r="L91" s="6"/>
      <c r="M91" s="6"/>
      <c r="N91" s="6"/>
      <c r="O91" s="6"/>
      <c r="P91" s="6"/>
      <c r="Q91" s="6"/>
      <c r="R91" s="6"/>
      <c r="S91" s="6"/>
      <c r="T91" s="6"/>
      <c r="U91" s="6"/>
      <c r="V91" s="6"/>
      <c r="W91" s="6"/>
      <c r="X91" s="6"/>
      <c r="Y91" s="6"/>
      <c r="Z91" s="6"/>
    </row>
    <row r="92" ht="35.25" customHeight="1">
      <c r="A92" s="18" t="s">
        <v>218</v>
      </c>
      <c r="B92" s="19" t="s">
        <v>219</v>
      </c>
      <c r="C92" s="20" t="s">
        <v>220</v>
      </c>
      <c r="D92" s="19" t="s">
        <v>32</v>
      </c>
      <c r="E92" s="27">
        <v>951.26</v>
      </c>
      <c r="F92" s="22">
        <v>30.35</v>
      </c>
      <c r="G92" s="23">
        <f t="shared" si="13"/>
        <v>28870.74</v>
      </c>
      <c r="H92" s="6"/>
      <c r="I92" s="6"/>
      <c r="J92" s="6"/>
      <c r="K92" s="6"/>
      <c r="L92" s="6"/>
      <c r="M92" s="6"/>
      <c r="N92" s="6"/>
      <c r="O92" s="6"/>
      <c r="P92" s="6"/>
      <c r="Q92" s="6"/>
      <c r="R92" s="6"/>
      <c r="S92" s="6"/>
      <c r="T92" s="6"/>
      <c r="U92" s="6"/>
      <c r="V92" s="6"/>
      <c r="W92" s="6"/>
      <c r="X92" s="6"/>
      <c r="Y92" s="6"/>
      <c r="Z92" s="6"/>
    </row>
    <row r="93" ht="35.25" customHeight="1">
      <c r="A93" s="18" t="s">
        <v>221</v>
      </c>
      <c r="B93" s="19" t="s">
        <v>222</v>
      </c>
      <c r="C93" s="20" t="s">
        <v>223</v>
      </c>
      <c r="D93" s="19" t="s">
        <v>6</v>
      </c>
      <c r="E93" s="27">
        <v>14.0</v>
      </c>
      <c r="F93" s="22">
        <v>1695.52</v>
      </c>
      <c r="G93" s="23">
        <f t="shared" si="13"/>
        <v>23737.28</v>
      </c>
      <c r="H93" s="6"/>
      <c r="I93" s="6"/>
      <c r="J93" s="6"/>
      <c r="K93" s="6"/>
      <c r="L93" s="6"/>
      <c r="M93" s="6"/>
      <c r="N93" s="6"/>
      <c r="O93" s="6"/>
      <c r="P93" s="6"/>
      <c r="Q93" s="6"/>
      <c r="R93" s="6"/>
      <c r="S93" s="6"/>
      <c r="T93" s="6"/>
      <c r="U93" s="6"/>
      <c r="V93" s="6"/>
      <c r="W93" s="6"/>
      <c r="X93" s="6"/>
      <c r="Y93" s="6"/>
      <c r="Z93" s="6"/>
    </row>
    <row r="94" ht="35.25" customHeight="1">
      <c r="A94" s="18" t="s">
        <v>224</v>
      </c>
      <c r="B94" s="19" t="s">
        <v>1321</v>
      </c>
      <c r="C94" s="20" t="s">
        <v>226</v>
      </c>
      <c r="D94" s="19" t="s">
        <v>32</v>
      </c>
      <c r="E94" s="27">
        <v>1580.0</v>
      </c>
      <c r="F94" s="22">
        <v>59.23</v>
      </c>
      <c r="G94" s="23">
        <f t="shared" si="13"/>
        <v>93583.4</v>
      </c>
      <c r="H94" s="6"/>
      <c r="I94" s="6"/>
      <c r="J94" s="6"/>
      <c r="K94" s="6"/>
      <c r="L94" s="6"/>
      <c r="M94" s="6"/>
      <c r="N94" s="6"/>
      <c r="O94" s="6"/>
      <c r="P94" s="6"/>
      <c r="Q94" s="6"/>
      <c r="R94" s="6"/>
      <c r="S94" s="6"/>
      <c r="T94" s="6"/>
      <c r="U94" s="6"/>
      <c r="V94" s="6"/>
      <c r="W94" s="6"/>
      <c r="X94" s="6"/>
      <c r="Y94" s="6"/>
      <c r="Z94" s="6"/>
    </row>
    <row r="95" ht="35.25" customHeight="1">
      <c r="A95" s="18" t="s">
        <v>227</v>
      </c>
      <c r="B95" s="19" t="s">
        <v>228</v>
      </c>
      <c r="C95" s="20" t="s">
        <v>229</v>
      </c>
      <c r="D95" s="19" t="s">
        <v>39</v>
      </c>
      <c r="E95" s="27">
        <v>1552.0</v>
      </c>
      <c r="F95" s="22">
        <v>3.69</v>
      </c>
      <c r="G95" s="23">
        <f t="shared" si="13"/>
        <v>5726.88</v>
      </c>
      <c r="H95" s="6"/>
      <c r="I95" s="6"/>
      <c r="J95" s="6"/>
      <c r="K95" s="6"/>
      <c r="L95" s="6"/>
      <c r="M95" s="6"/>
      <c r="N95" s="6"/>
      <c r="O95" s="6"/>
      <c r="P95" s="6"/>
      <c r="Q95" s="6"/>
      <c r="R95" s="6"/>
      <c r="S95" s="6"/>
      <c r="T95" s="6"/>
      <c r="U95" s="6"/>
      <c r="V95" s="6"/>
      <c r="W95" s="6"/>
      <c r="X95" s="6"/>
      <c r="Y95" s="6"/>
      <c r="Z95" s="6"/>
    </row>
    <row r="96" ht="25.5" customHeight="1">
      <c r="A96" s="12" t="s">
        <v>230</v>
      </c>
      <c r="B96" s="13"/>
      <c r="C96" s="14" t="s">
        <v>231</v>
      </c>
      <c r="D96" s="14"/>
      <c r="E96" s="15"/>
      <c r="F96" s="16"/>
      <c r="G96" s="28">
        <f>SUM(G97:G99)</f>
        <v>65869.18</v>
      </c>
      <c r="H96" s="6"/>
      <c r="I96" s="6"/>
      <c r="J96" s="6"/>
      <c r="K96" s="6"/>
      <c r="L96" s="6"/>
      <c r="M96" s="6"/>
      <c r="N96" s="6"/>
      <c r="O96" s="6"/>
      <c r="P96" s="6"/>
      <c r="Q96" s="6"/>
      <c r="R96" s="6"/>
      <c r="S96" s="6"/>
      <c r="T96" s="6"/>
      <c r="U96" s="6"/>
      <c r="V96" s="6"/>
      <c r="W96" s="6"/>
      <c r="X96" s="6"/>
      <c r="Y96" s="6"/>
      <c r="Z96" s="6"/>
    </row>
    <row r="97" ht="35.25" customHeight="1">
      <c r="A97" s="18" t="s">
        <v>232</v>
      </c>
      <c r="B97" s="19" t="s">
        <v>233</v>
      </c>
      <c r="C97" s="20" t="s">
        <v>234</v>
      </c>
      <c r="D97" s="19" t="s">
        <v>32</v>
      </c>
      <c r="E97" s="27">
        <v>1290.09</v>
      </c>
      <c r="F97" s="22">
        <v>41.35</v>
      </c>
      <c r="G97" s="23">
        <f t="shared" ref="G97:G99" si="14">ROUND(F97*E97,2)</f>
        <v>53345.22</v>
      </c>
      <c r="H97" s="6"/>
      <c r="I97" s="6"/>
      <c r="J97" s="6"/>
      <c r="K97" s="6"/>
      <c r="L97" s="6"/>
      <c r="M97" s="6"/>
      <c r="N97" s="6"/>
      <c r="O97" s="6"/>
      <c r="P97" s="6"/>
      <c r="Q97" s="6"/>
      <c r="R97" s="6"/>
      <c r="S97" s="6"/>
      <c r="T97" s="6"/>
      <c r="U97" s="6"/>
      <c r="V97" s="6"/>
      <c r="W97" s="6"/>
      <c r="X97" s="6"/>
      <c r="Y97" s="6"/>
      <c r="Z97" s="6"/>
    </row>
    <row r="98" ht="35.25" customHeight="1">
      <c r="A98" s="18" t="s">
        <v>235</v>
      </c>
      <c r="B98" s="19" t="s">
        <v>236</v>
      </c>
      <c r="C98" s="20" t="s">
        <v>237</v>
      </c>
      <c r="D98" s="19" t="s">
        <v>32</v>
      </c>
      <c r="E98" s="27">
        <v>290.1</v>
      </c>
      <c r="F98" s="22">
        <v>38.64</v>
      </c>
      <c r="G98" s="23">
        <f t="shared" si="14"/>
        <v>11209.46</v>
      </c>
      <c r="H98" s="6"/>
      <c r="I98" s="6"/>
      <c r="J98" s="6"/>
      <c r="K98" s="6"/>
      <c r="L98" s="6"/>
      <c r="M98" s="6"/>
      <c r="N98" s="6"/>
      <c r="O98" s="6"/>
      <c r="P98" s="6"/>
      <c r="Q98" s="6"/>
      <c r="R98" s="6"/>
      <c r="S98" s="6"/>
      <c r="T98" s="6"/>
      <c r="U98" s="6"/>
      <c r="V98" s="6"/>
      <c r="W98" s="6"/>
      <c r="X98" s="6"/>
      <c r="Y98" s="6"/>
      <c r="Z98" s="6"/>
    </row>
    <row r="99" ht="25.5" customHeight="1">
      <c r="A99" s="18" t="s">
        <v>238</v>
      </c>
      <c r="B99" s="19" t="s">
        <v>239</v>
      </c>
      <c r="C99" s="20" t="s">
        <v>240</v>
      </c>
      <c r="D99" s="19" t="s">
        <v>39</v>
      </c>
      <c r="E99" s="27">
        <v>550.0</v>
      </c>
      <c r="F99" s="22">
        <v>2.39</v>
      </c>
      <c r="G99" s="23">
        <f t="shared" si="14"/>
        <v>1314.5</v>
      </c>
      <c r="H99" s="6"/>
      <c r="I99" s="6"/>
      <c r="J99" s="6"/>
      <c r="K99" s="6"/>
      <c r="L99" s="6"/>
      <c r="M99" s="6"/>
      <c r="N99" s="6"/>
      <c r="O99" s="6"/>
      <c r="P99" s="6"/>
      <c r="Q99" s="6"/>
      <c r="R99" s="6"/>
      <c r="S99" s="6"/>
      <c r="T99" s="6"/>
      <c r="U99" s="6"/>
      <c r="V99" s="6"/>
      <c r="W99" s="6"/>
      <c r="X99" s="6"/>
      <c r="Y99" s="6"/>
      <c r="Z99" s="6"/>
    </row>
    <row r="100" ht="25.5" customHeight="1">
      <c r="A100" s="12" t="s">
        <v>241</v>
      </c>
      <c r="B100" s="13"/>
      <c r="C100" s="14" t="s">
        <v>242</v>
      </c>
      <c r="D100" s="14"/>
      <c r="E100" s="15"/>
      <c r="F100" s="16"/>
      <c r="G100" s="28">
        <f>SUM(G101:G104)</f>
        <v>34874.4</v>
      </c>
      <c r="H100" s="6"/>
      <c r="I100" s="6"/>
      <c r="J100" s="6"/>
      <c r="K100" s="6"/>
      <c r="L100" s="6"/>
      <c r="M100" s="6"/>
      <c r="N100" s="6"/>
      <c r="O100" s="6"/>
      <c r="P100" s="6"/>
      <c r="Q100" s="6"/>
      <c r="R100" s="6"/>
      <c r="S100" s="6"/>
      <c r="T100" s="6"/>
      <c r="U100" s="6"/>
      <c r="V100" s="6"/>
      <c r="W100" s="6"/>
      <c r="X100" s="6"/>
      <c r="Y100" s="6"/>
      <c r="Z100" s="6"/>
    </row>
    <row r="101" ht="45.0" customHeight="1">
      <c r="A101" s="18" t="s">
        <v>243</v>
      </c>
      <c r="B101" s="19" t="s">
        <v>244</v>
      </c>
      <c r="C101" s="20" t="s">
        <v>245</v>
      </c>
      <c r="D101" s="19" t="s">
        <v>78</v>
      </c>
      <c r="E101" s="27">
        <v>150.43</v>
      </c>
      <c r="F101" s="22">
        <v>30.96</v>
      </c>
      <c r="G101" s="23">
        <f t="shared" ref="G101:G104" si="15">ROUND(F101*E101,2)</f>
        <v>4657.31</v>
      </c>
      <c r="H101" s="6"/>
      <c r="I101" s="6"/>
      <c r="J101" s="6"/>
      <c r="K101" s="6"/>
      <c r="L101" s="6"/>
      <c r="M101" s="6"/>
      <c r="N101" s="6"/>
      <c r="O101" s="6"/>
      <c r="P101" s="6"/>
      <c r="Q101" s="6"/>
      <c r="R101" s="6"/>
      <c r="S101" s="6"/>
      <c r="T101" s="6"/>
      <c r="U101" s="6"/>
      <c r="V101" s="6"/>
      <c r="W101" s="6"/>
      <c r="X101" s="6"/>
      <c r="Y101" s="6"/>
      <c r="Z101" s="6"/>
    </row>
    <row r="102" ht="35.25" customHeight="1">
      <c r="A102" s="18" t="s">
        <v>246</v>
      </c>
      <c r="B102" s="19" t="s">
        <v>247</v>
      </c>
      <c r="C102" s="20" t="s">
        <v>248</v>
      </c>
      <c r="D102" s="19" t="s">
        <v>78</v>
      </c>
      <c r="E102" s="27">
        <v>263.16</v>
      </c>
      <c r="F102" s="22">
        <v>72.36</v>
      </c>
      <c r="G102" s="23">
        <f t="shared" si="15"/>
        <v>19042.26</v>
      </c>
      <c r="H102" s="6"/>
      <c r="I102" s="6"/>
      <c r="J102" s="6"/>
      <c r="K102" s="6"/>
      <c r="L102" s="6"/>
      <c r="M102" s="6"/>
      <c r="N102" s="6"/>
      <c r="O102" s="6"/>
      <c r="P102" s="6"/>
      <c r="Q102" s="6"/>
      <c r="R102" s="6"/>
      <c r="S102" s="6"/>
      <c r="T102" s="6"/>
      <c r="U102" s="6"/>
      <c r="V102" s="6"/>
      <c r="W102" s="6"/>
      <c r="X102" s="6"/>
      <c r="Y102" s="6"/>
      <c r="Z102" s="6"/>
    </row>
    <row r="103" ht="35.25" customHeight="1">
      <c r="A103" s="18" t="s">
        <v>249</v>
      </c>
      <c r="B103" s="19" t="s">
        <v>250</v>
      </c>
      <c r="C103" s="20" t="s">
        <v>251</v>
      </c>
      <c r="D103" s="19" t="s">
        <v>78</v>
      </c>
      <c r="E103" s="27">
        <v>17.36</v>
      </c>
      <c r="F103" s="22">
        <v>56.75</v>
      </c>
      <c r="G103" s="23">
        <f t="shared" si="15"/>
        <v>985.18</v>
      </c>
      <c r="H103" s="6"/>
      <c r="I103" s="6"/>
      <c r="J103" s="6"/>
      <c r="K103" s="6"/>
      <c r="L103" s="6"/>
      <c r="M103" s="6"/>
      <c r="N103" s="6"/>
      <c r="O103" s="6"/>
      <c r="P103" s="6"/>
      <c r="Q103" s="6"/>
      <c r="R103" s="6"/>
      <c r="S103" s="6"/>
      <c r="T103" s="6"/>
      <c r="U103" s="6"/>
      <c r="V103" s="6"/>
      <c r="W103" s="6"/>
      <c r="X103" s="6"/>
      <c r="Y103" s="6"/>
      <c r="Z103" s="6"/>
    </row>
    <row r="104" ht="45.0" customHeight="1">
      <c r="A104" s="18" t="s">
        <v>252</v>
      </c>
      <c r="B104" s="19" t="s">
        <v>253</v>
      </c>
      <c r="C104" s="20" t="s">
        <v>254</v>
      </c>
      <c r="D104" s="19" t="s">
        <v>78</v>
      </c>
      <c r="E104" s="27">
        <v>126.8</v>
      </c>
      <c r="F104" s="22">
        <v>80.36</v>
      </c>
      <c r="G104" s="23">
        <f t="shared" si="15"/>
        <v>10189.65</v>
      </c>
      <c r="H104" s="6"/>
      <c r="I104" s="6"/>
      <c r="J104" s="6"/>
      <c r="K104" s="6"/>
      <c r="L104" s="6"/>
      <c r="M104" s="6"/>
      <c r="N104" s="6"/>
      <c r="O104" s="6"/>
      <c r="P104" s="6"/>
      <c r="Q104" s="6"/>
      <c r="R104" s="6"/>
      <c r="S104" s="6"/>
      <c r="T104" s="6"/>
      <c r="U104" s="6"/>
      <c r="V104" s="6"/>
      <c r="W104" s="6"/>
      <c r="X104" s="6"/>
      <c r="Y104" s="6"/>
      <c r="Z104" s="6"/>
    </row>
    <row r="105" ht="25.5" customHeight="1">
      <c r="A105" s="24" t="s">
        <v>255</v>
      </c>
      <c r="B105" s="25"/>
      <c r="C105" s="25"/>
      <c r="D105" s="25"/>
      <c r="E105" s="25"/>
      <c r="F105" s="26"/>
      <c r="G105" s="17">
        <f>G100+G96+G89</f>
        <v>401648.41</v>
      </c>
      <c r="H105" s="6"/>
      <c r="I105" s="6"/>
      <c r="J105" s="6"/>
      <c r="K105" s="6"/>
      <c r="L105" s="6"/>
      <c r="M105" s="6"/>
      <c r="N105" s="6"/>
      <c r="O105" s="6"/>
      <c r="P105" s="6"/>
      <c r="Q105" s="6"/>
      <c r="R105" s="6"/>
      <c r="S105" s="6"/>
      <c r="T105" s="6"/>
      <c r="U105" s="6"/>
      <c r="V105" s="6"/>
      <c r="W105" s="6"/>
      <c r="X105" s="6"/>
      <c r="Y105" s="6"/>
      <c r="Z105" s="6"/>
    </row>
    <row r="106" ht="25.5" customHeight="1">
      <c r="A106" s="18"/>
      <c r="B106" s="19"/>
      <c r="C106" s="20"/>
      <c r="D106" s="19"/>
      <c r="E106" s="27"/>
      <c r="F106" s="22"/>
      <c r="G106" s="23"/>
      <c r="H106" s="6"/>
      <c r="I106" s="6"/>
      <c r="J106" s="6"/>
      <c r="K106" s="6"/>
      <c r="L106" s="6"/>
      <c r="M106" s="6"/>
      <c r="N106" s="6"/>
      <c r="O106" s="6"/>
      <c r="P106" s="6"/>
      <c r="Q106" s="6"/>
      <c r="R106" s="6"/>
      <c r="S106" s="6"/>
      <c r="T106" s="6"/>
      <c r="U106" s="6"/>
      <c r="V106" s="6"/>
      <c r="W106" s="6"/>
      <c r="X106" s="6"/>
      <c r="Y106" s="6"/>
      <c r="Z106" s="6"/>
    </row>
    <row r="107" ht="25.5" customHeight="1">
      <c r="A107" s="12" t="s">
        <v>256</v>
      </c>
      <c r="B107" s="13"/>
      <c r="C107" s="14" t="s">
        <v>257</v>
      </c>
      <c r="D107" s="14"/>
      <c r="E107" s="15"/>
      <c r="F107" s="16"/>
      <c r="G107" s="29"/>
      <c r="H107" s="6"/>
      <c r="I107" s="6"/>
      <c r="J107" s="6"/>
      <c r="K107" s="6"/>
      <c r="L107" s="6"/>
      <c r="M107" s="6"/>
      <c r="N107" s="6"/>
      <c r="O107" s="6"/>
      <c r="P107" s="6"/>
      <c r="Q107" s="6"/>
      <c r="R107" s="6"/>
      <c r="S107" s="6"/>
      <c r="T107" s="6"/>
      <c r="U107" s="6"/>
      <c r="V107" s="6"/>
      <c r="W107" s="6"/>
      <c r="X107" s="6"/>
      <c r="Y107" s="6"/>
      <c r="Z107" s="6"/>
    </row>
    <row r="108" ht="25.5" customHeight="1">
      <c r="A108" s="12" t="s">
        <v>258</v>
      </c>
      <c r="B108" s="13"/>
      <c r="C108" s="14" t="s">
        <v>259</v>
      </c>
      <c r="D108" s="14"/>
      <c r="E108" s="15"/>
      <c r="F108" s="16"/>
      <c r="G108" s="28">
        <f>SUM(G109:G111)</f>
        <v>2043.22</v>
      </c>
      <c r="H108" s="6"/>
      <c r="I108" s="6"/>
      <c r="J108" s="6"/>
      <c r="K108" s="6"/>
      <c r="L108" s="6"/>
      <c r="M108" s="6"/>
      <c r="N108" s="6"/>
      <c r="O108" s="6"/>
      <c r="P108" s="6"/>
      <c r="Q108" s="6"/>
      <c r="R108" s="6"/>
      <c r="S108" s="6"/>
      <c r="T108" s="6"/>
      <c r="U108" s="6"/>
      <c r="V108" s="6"/>
      <c r="W108" s="6"/>
      <c r="X108" s="6"/>
      <c r="Y108" s="6"/>
      <c r="Z108" s="6"/>
    </row>
    <row r="109" ht="35.25" customHeight="1">
      <c r="A109" s="18" t="s">
        <v>260</v>
      </c>
      <c r="B109" s="19" t="s">
        <v>261</v>
      </c>
      <c r="C109" s="20" t="s">
        <v>262</v>
      </c>
      <c r="D109" s="19" t="s">
        <v>32</v>
      </c>
      <c r="E109" s="27">
        <v>25.78</v>
      </c>
      <c r="F109" s="22">
        <v>10.07</v>
      </c>
      <c r="G109" s="23">
        <f t="shared" ref="G109:G111" si="16">ROUND(F109*E109,2)</f>
        <v>259.6</v>
      </c>
      <c r="H109" s="6"/>
      <c r="I109" s="6"/>
      <c r="J109" s="6"/>
      <c r="K109" s="6"/>
      <c r="L109" s="6"/>
      <c r="M109" s="6"/>
      <c r="N109" s="6"/>
      <c r="O109" s="6"/>
      <c r="P109" s="6"/>
      <c r="Q109" s="6"/>
      <c r="R109" s="6"/>
      <c r="S109" s="6"/>
      <c r="T109" s="6"/>
      <c r="U109" s="6"/>
      <c r="V109" s="6"/>
      <c r="W109" s="6"/>
      <c r="X109" s="6"/>
      <c r="Y109" s="6"/>
      <c r="Z109" s="6"/>
    </row>
    <row r="110" ht="25.5" customHeight="1">
      <c r="A110" s="18" t="s">
        <v>263</v>
      </c>
      <c r="B110" s="19" t="s">
        <v>264</v>
      </c>
      <c r="C110" s="20" t="s">
        <v>265</v>
      </c>
      <c r="D110" s="19" t="s">
        <v>32</v>
      </c>
      <c r="E110" s="27">
        <v>7.68</v>
      </c>
      <c r="F110" s="22">
        <v>42.43</v>
      </c>
      <c r="G110" s="23">
        <f t="shared" si="16"/>
        <v>325.86</v>
      </c>
      <c r="H110" s="6"/>
      <c r="I110" s="6"/>
      <c r="J110" s="6"/>
      <c r="K110" s="6"/>
      <c r="L110" s="6"/>
      <c r="M110" s="6"/>
      <c r="N110" s="6"/>
      <c r="O110" s="6"/>
      <c r="P110" s="6"/>
      <c r="Q110" s="6"/>
      <c r="R110" s="6"/>
      <c r="S110" s="6"/>
      <c r="T110" s="6"/>
      <c r="U110" s="6"/>
      <c r="V110" s="6"/>
      <c r="W110" s="6"/>
      <c r="X110" s="6"/>
      <c r="Y110" s="6"/>
      <c r="Z110" s="6"/>
    </row>
    <row r="111" ht="25.5" customHeight="1">
      <c r="A111" s="18" t="s">
        <v>266</v>
      </c>
      <c r="B111" s="19" t="s">
        <v>267</v>
      </c>
      <c r="C111" s="20" t="s">
        <v>268</v>
      </c>
      <c r="D111" s="19" t="s">
        <v>6</v>
      </c>
      <c r="E111" s="27">
        <v>24.0</v>
      </c>
      <c r="F111" s="22">
        <v>60.74</v>
      </c>
      <c r="G111" s="23">
        <f t="shared" si="16"/>
        <v>1457.76</v>
      </c>
      <c r="H111" s="6"/>
      <c r="I111" s="6"/>
      <c r="J111" s="6"/>
      <c r="K111" s="6"/>
      <c r="L111" s="6"/>
      <c r="M111" s="6"/>
      <c r="N111" s="6"/>
      <c r="O111" s="6"/>
      <c r="P111" s="6"/>
      <c r="Q111" s="6"/>
      <c r="R111" s="6"/>
      <c r="S111" s="6"/>
      <c r="T111" s="6"/>
      <c r="U111" s="6"/>
      <c r="V111" s="6"/>
      <c r="W111" s="6"/>
      <c r="X111" s="6"/>
      <c r="Y111" s="6"/>
      <c r="Z111" s="6"/>
    </row>
    <row r="112" ht="25.5" customHeight="1">
      <c r="A112" s="12" t="s">
        <v>269</v>
      </c>
      <c r="B112" s="13"/>
      <c r="C112" s="14" t="s">
        <v>270</v>
      </c>
      <c r="D112" s="14"/>
      <c r="E112" s="15"/>
      <c r="F112" s="16"/>
      <c r="G112" s="28">
        <f>SUM(G113:G115)</f>
        <v>28224.53</v>
      </c>
      <c r="H112" s="6"/>
      <c r="I112" s="6"/>
      <c r="J112" s="6"/>
      <c r="K112" s="6"/>
      <c r="L112" s="6"/>
      <c r="M112" s="6"/>
      <c r="N112" s="6"/>
      <c r="O112" s="6"/>
      <c r="P112" s="6"/>
      <c r="Q112" s="6"/>
      <c r="R112" s="6"/>
      <c r="S112" s="6"/>
      <c r="T112" s="6"/>
      <c r="U112" s="6"/>
      <c r="V112" s="6"/>
      <c r="W112" s="6"/>
      <c r="X112" s="6"/>
      <c r="Y112" s="6"/>
      <c r="Z112" s="6"/>
    </row>
    <row r="113" ht="35.25" customHeight="1">
      <c r="A113" s="18" t="s">
        <v>271</v>
      </c>
      <c r="B113" s="19" t="s">
        <v>272</v>
      </c>
      <c r="C113" s="20" t="s">
        <v>273</v>
      </c>
      <c r="D113" s="19" t="s">
        <v>32</v>
      </c>
      <c r="E113" s="27">
        <v>143.76</v>
      </c>
      <c r="F113" s="22">
        <v>43.01</v>
      </c>
      <c r="G113" s="23">
        <f t="shared" ref="G113:G115" si="17">ROUND(F113*E113,2)</f>
        <v>6183.12</v>
      </c>
      <c r="H113" s="6"/>
      <c r="I113" s="6"/>
      <c r="J113" s="6"/>
      <c r="K113" s="6"/>
      <c r="L113" s="6"/>
      <c r="M113" s="6"/>
      <c r="N113" s="6"/>
      <c r="O113" s="6"/>
      <c r="P113" s="6"/>
      <c r="Q113" s="6"/>
      <c r="R113" s="6"/>
      <c r="S113" s="6"/>
      <c r="T113" s="6"/>
      <c r="U113" s="6"/>
      <c r="V113" s="6"/>
      <c r="W113" s="6"/>
      <c r="X113" s="6"/>
      <c r="Y113" s="6"/>
      <c r="Z113" s="6"/>
    </row>
    <row r="114" ht="35.25" customHeight="1">
      <c r="A114" s="18" t="s">
        <v>274</v>
      </c>
      <c r="B114" s="19" t="s">
        <v>275</v>
      </c>
      <c r="C114" s="20" t="s">
        <v>276</v>
      </c>
      <c r="D114" s="19" t="s">
        <v>32</v>
      </c>
      <c r="E114" s="27">
        <v>271.66</v>
      </c>
      <c r="F114" s="22">
        <v>61.33</v>
      </c>
      <c r="G114" s="23">
        <f t="shared" si="17"/>
        <v>16660.91</v>
      </c>
      <c r="H114" s="6"/>
      <c r="I114" s="6"/>
      <c r="J114" s="6"/>
      <c r="K114" s="6"/>
      <c r="L114" s="6"/>
      <c r="M114" s="6"/>
      <c r="N114" s="6"/>
      <c r="O114" s="6"/>
      <c r="P114" s="6"/>
      <c r="Q114" s="6"/>
      <c r="R114" s="6"/>
      <c r="S114" s="6"/>
      <c r="T114" s="6"/>
      <c r="U114" s="6"/>
      <c r="V114" s="6"/>
      <c r="W114" s="6"/>
      <c r="X114" s="6"/>
      <c r="Y114" s="6"/>
      <c r="Z114" s="6"/>
    </row>
    <row r="115" ht="35.25" customHeight="1">
      <c r="A115" s="18" t="s">
        <v>277</v>
      </c>
      <c r="B115" s="19" t="s">
        <v>278</v>
      </c>
      <c r="C115" s="20" t="s">
        <v>279</v>
      </c>
      <c r="D115" s="19" t="s">
        <v>32</v>
      </c>
      <c r="E115" s="27">
        <v>8.9</v>
      </c>
      <c r="F115" s="22">
        <v>604.55</v>
      </c>
      <c r="G115" s="23">
        <f t="shared" si="17"/>
        <v>5380.5</v>
      </c>
      <c r="H115" s="6"/>
      <c r="I115" s="6"/>
      <c r="J115" s="6"/>
      <c r="K115" s="6"/>
      <c r="L115" s="6"/>
      <c r="M115" s="6"/>
      <c r="N115" s="6"/>
      <c r="O115" s="6"/>
      <c r="P115" s="6"/>
      <c r="Q115" s="6"/>
      <c r="R115" s="6"/>
      <c r="S115" s="6"/>
      <c r="T115" s="6"/>
      <c r="U115" s="6"/>
      <c r="V115" s="6"/>
      <c r="W115" s="6"/>
      <c r="X115" s="6"/>
      <c r="Y115" s="6"/>
      <c r="Z115" s="6"/>
    </row>
    <row r="116" ht="25.5" customHeight="1">
      <c r="A116" s="12" t="s">
        <v>280</v>
      </c>
      <c r="B116" s="13"/>
      <c r="C116" s="14" t="s">
        <v>281</v>
      </c>
      <c r="D116" s="14"/>
      <c r="E116" s="15"/>
      <c r="F116" s="16"/>
      <c r="G116" s="28">
        <f>SUM(G117:G125)</f>
        <v>48770.08</v>
      </c>
      <c r="H116" s="6"/>
      <c r="I116" s="6"/>
      <c r="J116" s="6"/>
      <c r="K116" s="6"/>
      <c r="L116" s="6"/>
      <c r="M116" s="6"/>
      <c r="N116" s="6"/>
      <c r="O116" s="6"/>
      <c r="P116" s="6"/>
      <c r="Q116" s="6"/>
      <c r="R116" s="6"/>
      <c r="S116" s="6"/>
      <c r="T116" s="6"/>
      <c r="U116" s="6"/>
      <c r="V116" s="6"/>
      <c r="W116" s="6"/>
      <c r="X116" s="6"/>
      <c r="Y116" s="6"/>
      <c r="Z116" s="6"/>
    </row>
    <row r="117" ht="35.25" customHeight="1">
      <c r="A117" s="18" t="s">
        <v>282</v>
      </c>
      <c r="B117" s="19" t="s">
        <v>283</v>
      </c>
      <c r="C117" s="20" t="s">
        <v>284</v>
      </c>
      <c r="D117" s="19" t="s">
        <v>32</v>
      </c>
      <c r="E117" s="27">
        <v>1055.22</v>
      </c>
      <c r="F117" s="22">
        <v>3.86</v>
      </c>
      <c r="G117" s="23">
        <f t="shared" ref="G117:G125" si="18">ROUND(F117*E117,2)</f>
        <v>4073.15</v>
      </c>
      <c r="H117" s="6"/>
      <c r="I117" s="6"/>
      <c r="J117" s="6"/>
      <c r="K117" s="6"/>
      <c r="L117" s="6"/>
      <c r="M117" s="6"/>
      <c r="N117" s="6"/>
      <c r="O117" s="6"/>
      <c r="P117" s="6"/>
      <c r="Q117" s="6"/>
      <c r="R117" s="6"/>
      <c r="S117" s="6"/>
      <c r="T117" s="6"/>
      <c r="U117" s="6"/>
      <c r="V117" s="6"/>
      <c r="W117" s="6"/>
      <c r="X117" s="6"/>
      <c r="Y117" s="6"/>
      <c r="Z117" s="6"/>
    </row>
    <row r="118" ht="35.25" customHeight="1">
      <c r="A118" s="18" t="s">
        <v>285</v>
      </c>
      <c r="B118" s="19" t="s">
        <v>286</v>
      </c>
      <c r="C118" s="20" t="s">
        <v>287</v>
      </c>
      <c r="D118" s="19" t="s">
        <v>32</v>
      </c>
      <c r="E118" s="27">
        <v>289.01</v>
      </c>
      <c r="F118" s="22">
        <v>10.37</v>
      </c>
      <c r="G118" s="23">
        <f t="shared" si="18"/>
        <v>2997.03</v>
      </c>
      <c r="H118" s="6"/>
      <c r="I118" s="6"/>
      <c r="J118" s="6"/>
      <c r="K118" s="6"/>
      <c r="L118" s="6"/>
      <c r="M118" s="6"/>
      <c r="N118" s="6"/>
      <c r="O118" s="6"/>
      <c r="P118" s="6"/>
      <c r="Q118" s="6"/>
      <c r="R118" s="6"/>
      <c r="S118" s="6"/>
      <c r="T118" s="6"/>
      <c r="U118" s="6"/>
      <c r="V118" s="6"/>
      <c r="W118" s="6"/>
      <c r="X118" s="6"/>
      <c r="Y118" s="6"/>
      <c r="Z118" s="6"/>
    </row>
    <row r="119" ht="35.25" customHeight="1">
      <c r="A119" s="18" t="s">
        <v>288</v>
      </c>
      <c r="B119" s="19" t="s">
        <v>289</v>
      </c>
      <c r="C119" s="20" t="s">
        <v>290</v>
      </c>
      <c r="D119" s="19" t="s">
        <v>32</v>
      </c>
      <c r="E119" s="27">
        <v>1344.23</v>
      </c>
      <c r="F119" s="22">
        <v>24.95</v>
      </c>
      <c r="G119" s="23">
        <f t="shared" si="18"/>
        <v>33538.54</v>
      </c>
      <c r="H119" s="6"/>
      <c r="I119" s="6"/>
      <c r="J119" s="6"/>
      <c r="K119" s="6"/>
      <c r="L119" s="6"/>
      <c r="M119" s="6"/>
      <c r="N119" s="6"/>
      <c r="O119" s="6"/>
      <c r="P119" s="6"/>
      <c r="Q119" s="6"/>
      <c r="R119" s="6"/>
      <c r="S119" s="6"/>
      <c r="T119" s="6"/>
      <c r="U119" s="6"/>
      <c r="V119" s="6"/>
      <c r="W119" s="6"/>
      <c r="X119" s="6"/>
      <c r="Y119" s="6"/>
      <c r="Z119" s="6"/>
    </row>
    <row r="120" ht="25.5" customHeight="1">
      <c r="A120" s="18" t="s">
        <v>291</v>
      </c>
      <c r="B120" s="19" t="s">
        <v>292</v>
      </c>
      <c r="C120" s="20" t="s">
        <v>293</v>
      </c>
      <c r="D120" s="19" t="s">
        <v>78</v>
      </c>
      <c r="E120" s="27">
        <v>27.9</v>
      </c>
      <c r="F120" s="22">
        <v>74.35</v>
      </c>
      <c r="G120" s="23">
        <f t="shared" si="18"/>
        <v>2074.37</v>
      </c>
      <c r="H120" s="6"/>
      <c r="I120" s="6"/>
      <c r="J120" s="6"/>
      <c r="K120" s="6"/>
      <c r="L120" s="6"/>
      <c r="M120" s="6"/>
      <c r="N120" s="6"/>
      <c r="O120" s="6"/>
      <c r="P120" s="6"/>
      <c r="Q120" s="6"/>
      <c r="R120" s="6"/>
      <c r="S120" s="6"/>
      <c r="T120" s="6"/>
      <c r="U120" s="6"/>
      <c r="V120" s="6"/>
      <c r="W120" s="6"/>
      <c r="X120" s="6"/>
      <c r="Y120" s="6"/>
      <c r="Z120" s="6"/>
    </row>
    <row r="121" ht="25.5" customHeight="1">
      <c r="A121" s="18" t="s">
        <v>294</v>
      </c>
      <c r="B121" s="19" t="s">
        <v>295</v>
      </c>
      <c r="C121" s="20" t="s">
        <v>296</v>
      </c>
      <c r="D121" s="19" t="s">
        <v>78</v>
      </c>
      <c r="E121" s="27">
        <v>3.9</v>
      </c>
      <c r="F121" s="22">
        <v>78.09</v>
      </c>
      <c r="G121" s="23">
        <f t="shared" si="18"/>
        <v>304.55</v>
      </c>
      <c r="H121" s="6"/>
      <c r="I121" s="6"/>
      <c r="J121" s="6"/>
      <c r="K121" s="6"/>
      <c r="L121" s="6"/>
      <c r="M121" s="6"/>
      <c r="N121" s="6"/>
      <c r="O121" s="6"/>
      <c r="P121" s="6"/>
      <c r="Q121" s="6"/>
      <c r="R121" s="6"/>
      <c r="S121" s="6"/>
      <c r="T121" s="6"/>
      <c r="U121" s="6"/>
      <c r="V121" s="6"/>
      <c r="W121" s="6"/>
      <c r="X121" s="6"/>
      <c r="Y121" s="6"/>
      <c r="Z121" s="6"/>
    </row>
    <row r="122" ht="25.5" customHeight="1">
      <c r="A122" s="18" t="s">
        <v>297</v>
      </c>
      <c r="B122" s="19" t="s">
        <v>298</v>
      </c>
      <c r="C122" s="20" t="s">
        <v>299</v>
      </c>
      <c r="D122" s="19" t="s">
        <v>78</v>
      </c>
      <c r="E122" s="27">
        <v>8.5</v>
      </c>
      <c r="F122" s="22">
        <v>45.0</v>
      </c>
      <c r="G122" s="23">
        <f t="shared" si="18"/>
        <v>382.5</v>
      </c>
      <c r="H122" s="6"/>
      <c r="I122" s="6"/>
      <c r="J122" s="6"/>
      <c r="K122" s="6"/>
      <c r="L122" s="6"/>
      <c r="M122" s="6"/>
      <c r="N122" s="6"/>
      <c r="O122" s="6"/>
      <c r="P122" s="6"/>
      <c r="Q122" s="6"/>
      <c r="R122" s="6"/>
      <c r="S122" s="6"/>
      <c r="T122" s="6"/>
      <c r="U122" s="6"/>
      <c r="V122" s="6"/>
      <c r="W122" s="6"/>
      <c r="X122" s="6"/>
      <c r="Y122" s="6"/>
      <c r="Z122" s="6"/>
    </row>
    <row r="123" ht="25.5" customHeight="1">
      <c r="A123" s="18" t="s">
        <v>300</v>
      </c>
      <c r="B123" s="19" t="s">
        <v>301</v>
      </c>
      <c r="C123" s="20" t="s">
        <v>302</v>
      </c>
      <c r="D123" s="19" t="s">
        <v>78</v>
      </c>
      <c r="E123" s="27">
        <v>22.8</v>
      </c>
      <c r="F123" s="22">
        <v>79.19</v>
      </c>
      <c r="G123" s="23">
        <f t="shared" si="18"/>
        <v>1805.53</v>
      </c>
      <c r="H123" s="6"/>
      <c r="I123" s="6"/>
      <c r="J123" s="6"/>
      <c r="K123" s="6"/>
      <c r="L123" s="6"/>
      <c r="M123" s="6"/>
      <c r="N123" s="6"/>
      <c r="O123" s="6"/>
      <c r="P123" s="6"/>
      <c r="Q123" s="6"/>
      <c r="R123" s="6"/>
      <c r="S123" s="6"/>
      <c r="T123" s="6"/>
      <c r="U123" s="6"/>
      <c r="V123" s="6"/>
      <c r="W123" s="6"/>
      <c r="X123" s="6"/>
      <c r="Y123" s="6"/>
      <c r="Z123" s="6"/>
    </row>
    <row r="124" ht="35.25" customHeight="1">
      <c r="A124" s="18" t="s">
        <v>303</v>
      </c>
      <c r="B124" s="19" t="s">
        <v>304</v>
      </c>
      <c r="C124" s="20" t="s">
        <v>305</v>
      </c>
      <c r="D124" s="19" t="s">
        <v>78</v>
      </c>
      <c r="E124" s="27">
        <v>147.03</v>
      </c>
      <c r="F124" s="22">
        <v>2.9</v>
      </c>
      <c r="G124" s="23">
        <f t="shared" si="18"/>
        <v>426.39</v>
      </c>
      <c r="H124" s="6"/>
      <c r="I124" s="6"/>
      <c r="J124" s="6"/>
      <c r="K124" s="6"/>
      <c r="L124" s="6"/>
      <c r="M124" s="6"/>
      <c r="N124" s="6"/>
      <c r="O124" s="6"/>
      <c r="P124" s="6"/>
      <c r="Q124" s="6"/>
      <c r="R124" s="6"/>
      <c r="S124" s="6"/>
      <c r="T124" s="6"/>
      <c r="U124" s="6"/>
      <c r="V124" s="6"/>
      <c r="W124" s="6"/>
      <c r="X124" s="6"/>
      <c r="Y124" s="6"/>
      <c r="Z124" s="6"/>
    </row>
    <row r="125" ht="35.25" customHeight="1">
      <c r="A125" s="18" t="s">
        <v>306</v>
      </c>
      <c r="B125" s="19" t="s">
        <v>307</v>
      </c>
      <c r="C125" s="20" t="s">
        <v>308</v>
      </c>
      <c r="D125" s="19" t="s">
        <v>32</v>
      </c>
      <c r="E125" s="27">
        <v>41.01</v>
      </c>
      <c r="F125" s="22">
        <v>77.25</v>
      </c>
      <c r="G125" s="23">
        <f t="shared" si="18"/>
        <v>3168.02</v>
      </c>
      <c r="H125" s="6"/>
      <c r="I125" s="6"/>
      <c r="J125" s="6"/>
      <c r="K125" s="6"/>
      <c r="L125" s="6"/>
      <c r="M125" s="6"/>
      <c r="N125" s="6"/>
      <c r="O125" s="6"/>
      <c r="P125" s="6"/>
      <c r="Q125" s="6"/>
      <c r="R125" s="6"/>
      <c r="S125" s="6"/>
      <c r="T125" s="6"/>
      <c r="U125" s="6"/>
      <c r="V125" s="6"/>
      <c r="W125" s="6"/>
      <c r="X125" s="6"/>
      <c r="Y125" s="6"/>
      <c r="Z125" s="6"/>
    </row>
    <row r="126" ht="25.5" customHeight="1">
      <c r="A126" s="12" t="s">
        <v>309</v>
      </c>
      <c r="B126" s="13"/>
      <c r="C126" s="14" t="s">
        <v>310</v>
      </c>
      <c r="D126" s="14"/>
      <c r="E126" s="15"/>
      <c r="F126" s="16"/>
      <c r="G126" s="28">
        <f>SUM(G127)</f>
        <v>7127.27</v>
      </c>
      <c r="H126" s="6"/>
      <c r="I126" s="6"/>
      <c r="J126" s="6"/>
      <c r="K126" s="6"/>
      <c r="L126" s="6"/>
      <c r="M126" s="6"/>
      <c r="N126" s="6"/>
      <c r="O126" s="6"/>
      <c r="P126" s="6"/>
      <c r="Q126" s="6"/>
      <c r="R126" s="6"/>
      <c r="S126" s="6"/>
      <c r="T126" s="6"/>
      <c r="U126" s="6"/>
      <c r="V126" s="6"/>
      <c r="W126" s="6"/>
      <c r="X126" s="6"/>
      <c r="Y126" s="6"/>
      <c r="Z126" s="6"/>
    </row>
    <row r="127" ht="35.25" customHeight="1">
      <c r="A127" s="18" t="s">
        <v>311</v>
      </c>
      <c r="B127" s="19" t="s">
        <v>312</v>
      </c>
      <c r="C127" s="20" t="s">
        <v>313</v>
      </c>
      <c r="D127" s="19" t="s">
        <v>32</v>
      </c>
      <c r="E127" s="27">
        <v>105.06</v>
      </c>
      <c r="F127" s="22">
        <v>67.84</v>
      </c>
      <c r="G127" s="23">
        <f>ROUND(F127*E127,2)</f>
        <v>7127.27</v>
      </c>
      <c r="H127" s="6"/>
      <c r="I127" s="6"/>
      <c r="J127" s="6"/>
      <c r="K127" s="6"/>
      <c r="L127" s="6"/>
      <c r="M127" s="6"/>
      <c r="N127" s="6"/>
      <c r="O127" s="6"/>
      <c r="P127" s="6"/>
      <c r="Q127" s="6"/>
      <c r="R127" s="6"/>
      <c r="S127" s="6"/>
      <c r="T127" s="6"/>
      <c r="U127" s="6"/>
      <c r="V127" s="6"/>
      <c r="W127" s="6"/>
      <c r="X127" s="6"/>
      <c r="Y127" s="6"/>
      <c r="Z127" s="6"/>
    </row>
    <row r="128" ht="25.5" customHeight="1">
      <c r="A128" s="12" t="s">
        <v>314</v>
      </c>
      <c r="B128" s="13"/>
      <c r="C128" s="14" t="s">
        <v>315</v>
      </c>
      <c r="D128" s="14"/>
      <c r="E128" s="15"/>
      <c r="F128" s="16"/>
      <c r="G128" s="28">
        <f>SUM(G129:G133)</f>
        <v>62187.81</v>
      </c>
      <c r="H128" s="6"/>
      <c r="I128" s="6"/>
      <c r="J128" s="6"/>
      <c r="K128" s="6"/>
      <c r="L128" s="6"/>
      <c r="M128" s="6"/>
      <c r="N128" s="6"/>
      <c r="O128" s="6"/>
      <c r="P128" s="6"/>
      <c r="Q128" s="6"/>
      <c r="R128" s="6"/>
      <c r="S128" s="6"/>
      <c r="T128" s="6"/>
      <c r="U128" s="6"/>
      <c r="V128" s="6"/>
      <c r="W128" s="6"/>
      <c r="X128" s="6"/>
      <c r="Y128" s="6"/>
      <c r="Z128" s="6"/>
    </row>
    <row r="129" ht="25.5" customHeight="1">
      <c r="A129" s="18" t="s">
        <v>316</v>
      </c>
      <c r="B129" s="19" t="s">
        <v>317</v>
      </c>
      <c r="C129" s="20" t="s">
        <v>318</v>
      </c>
      <c r="D129" s="19" t="s">
        <v>32</v>
      </c>
      <c r="E129" s="27">
        <v>1167.3</v>
      </c>
      <c r="F129" s="22">
        <v>2.87</v>
      </c>
      <c r="G129" s="23">
        <f t="shared" ref="G129:G133" si="19">ROUND(F129*E129,2)</f>
        <v>3350.15</v>
      </c>
      <c r="H129" s="6"/>
      <c r="I129" s="6"/>
      <c r="J129" s="6"/>
      <c r="K129" s="6"/>
      <c r="L129" s="6"/>
      <c r="M129" s="6"/>
      <c r="N129" s="6"/>
      <c r="O129" s="6"/>
      <c r="P129" s="6"/>
      <c r="Q129" s="6"/>
      <c r="R129" s="6"/>
      <c r="S129" s="6"/>
      <c r="T129" s="6"/>
      <c r="U129" s="6"/>
      <c r="V129" s="6"/>
      <c r="W129" s="6"/>
      <c r="X129" s="6"/>
      <c r="Y129" s="6"/>
      <c r="Z129" s="6"/>
    </row>
    <row r="130" ht="25.5" customHeight="1">
      <c r="A130" s="18" t="s">
        <v>319</v>
      </c>
      <c r="B130" s="19" t="s">
        <v>320</v>
      </c>
      <c r="C130" s="20" t="s">
        <v>321</v>
      </c>
      <c r="D130" s="19" t="s">
        <v>32</v>
      </c>
      <c r="E130" s="27">
        <v>289.01</v>
      </c>
      <c r="F130" s="22">
        <v>3.23</v>
      </c>
      <c r="G130" s="23">
        <f t="shared" si="19"/>
        <v>933.5</v>
      </c>
      <c r="H130" s="6"/>
      <c r="I130" s="6"/>
      <c r="J130" s="6"/>
      <c r="K130" s="6"/>
      <c r="L130" s="6"/>
      <c r="M130" s="6"/>
      <c r="N130" s="6"/>
      <c r="O130" s="6"/>
      <c r="P130" s="6"/>
      <c r="Q130" s="6"/>
      <c r="R130" s="6"/>
      <c r="S130" s="6"/>
      <c r="T130" s="6"/>
      <c r="U130" s="6"/>
      <c r="V130" s="6"/>
      <c r="W130" s="6"/>
      <c r="X130" s="6"/>
      <c r="Y130" s="6"/>
      <c r="Z130" s="6"/>
    </row>
    <row r="131" ht="35.25" customHeight="1">
      <c r="A131" s="18" t="s">
        <v>322</v>
      </c>
      <c r="B131" s="19" t="s">
        <v>323</v>
      </c>
      <c r="C131" s="20" t="s">
        <v>324</v>
      </c>
      <c r="D131" s="19" t="s">
        <v>32</v>
      </c>
      <c r="E131" s="27">
        <v>2709.77</v>
      </c>
      <c r="F131" s="22">
        <v>12.87</v>
      </c>
      <c r="G131" s="23">
        <f t="shared" si="19"/>
        <v>34874.74</v>
      </c>
      <c r="H131" s="6"/>
      <c r="I131" s="6"/>
      <c r="J131" s="6"/>
      <c r="K131" s="6"/>
      <c r="L131" s="6"/>
      <c r="M131" s="6"/>
      <c r="N131" s="6"/>
      <c r="O131" s="6"/>
      <c r="P131" s="6"/>
      <c r="Q131" s="6"/>
      <c r="R131" s="6"/>
      <c r="S131" s="6"/>
      <c r="T131" s="6"/>
      <c r="U131" s="6"/>
      <c r="V131" s="6"/>
      <c r="W131" s="6"/>
      <c r="X131" s="6"/>
      <c r="Y131" s="6"/>
      <c r="Z131" s="6"/>
    </row>
    <row r="132" ht="25.5" customHeight="1">
      <c r="A132" s="18" t="s">
        <v>325</v>
      </c>
      <c r="B132" s="19" t="s">
        <v>326</v>
      </c>
      <c r="C132" s="20" t="s">
        <v>327</v>
      </c>
      <c r="D132" s="19" t="s">
        <v>32</v>
      </c>
      <c r="E132" s="27">
        <v>1387.19</v>
      </c>
      <c r="F132" s="22">
        <v>14.53</v>
      </c>
      <c r="G132" s="23">
        <f t="shared" si="19"/>
        <v>20155.87</v>
      </c>
      <c r="H132" s="6"/>
      <c r="I132" s="6"/>
      <c r="J132" s="6"/>
      <c r="K132" s="6"/>
      <c r="L132" s="6"/>
      <c r="M132" s="6"/>
      <c r="N132" s="6"/>
      <c r="O132" s="6"/>
      <c r="P132" s="6"/>
      <c r="Q132" s="6"/>
      <c r="R132" s="6"/>
      <c r="S132" s="6"/>
      <c r="T132" s="6"/>
      <c r="U132" s="6"/>
      <c r="V132" s="6"/>
      <c r="W132" s="6"/>
      <c r="X132" s="6"/>
      <c r="Y132" s="6"/>
      <c r="Z132" s="6"/>
    </row>
    <row r="133" ht="35.25" customHeight="1">
      <c r="A133" s="18" t="s">
        <v>328</v>
      </c>
      <c r="B133" s="19" t="s">
        <v>329</v>
      </c>
      <c r="C133" s="20" t="s">
        <v>330</v>
      </c>
      <c r="D133" s="19" t="s">
        <v>32</v>
      </c>
      <c r="E133" s="27">
        <v>202.22</v>
      </c>
      <c r="F133" s="22">
        <v>14.21</v>
      </c>
      <c r="G133" s="23">
        <f t="shared" si="19"/>
        <v>2873.55</v>
      </c>
      <c r="H133" s="6"/>
      <c r="I133" s="6"/>
      <c r="J133" s="6"/>
      <c r="K133" s="6"/>
      <c r="L133" s="6"/>
      <c r="M133" s="6"/>
      <c r="N133" s="6"/>
      <c r="O133" s="6"/>
      <c r="P133" s="6"/>
      <c r="Q133" s="6"/>
      <c r="R133" s="6"/>
      <c r="S133" s="6"/>
      <c r="T133" s="6"/>
      <c r="U133" s="6"/>
      <c r="V133" s="6"/>
      <c r="W133" s="6"/>
      <c r="X133" s="6"/>
      <c r="Y133" s="6"/>
      <c r="Z133" s="6"/>
    </row>
    <row r="134" ht="25.5" customHeight="1">
      <c r="A134" s="12" t="s">
        <v>331</v>
      </c>
      <c r="B134" s="13"/>
      <c r="C134" s="14" t="s">
        <v>332</v>
      </c>
      <c r="D134" s="14"/>
      <c r="E134" s="15"/>
      <c r="F134" s="16"/>
      <c r="G134" s="28">
        <f>SUM(G135)</f>
        <v>13822.75</v>
      </c>
      <c r="H134" s="6"/>
      <c r="I134" s="6"/>
      <c r="J134" s="6"/>
      <c r="K134" s="6"/>
      <c r="L134" s="6"/>
      <c r="M134" s="6"/>
      <c r="N134" s="6"/>
      <c r="O134" s="6"/>
      <c r="P134" s="6"/>
      <c r="Q134" s="6"/>
      <c r="R134" s="6"/>
      <c r="S134" s="6"/>
      <c r="T134" s="6"/>
      <c r="U134" s="6"/>
      <c r="V134" s="6"/>
      <c r="W134" s="6"/>
      <c r="X134" s="6"/>
      <c r="Y134" s="6"/>
      <c r="Z134" s="6"/>
    </row>
    <row r="135" ht="35.25" customHeight="1">
      <c r="A135" s="18" t="s">
        <v>333</v>
      </c>
      <c r="B135" s="19" t="s">
        <v>334</v>
      </c>
      <c r="C135" s="20" t="s">
        <v>335</v>
      </c>
      <c r="D135" s="19" t="s">
        <v>32</v>
      </c>
      <c r="E135" s="27">
        <v>911.19</v>
      </c>
      <c r="F135" s="22">
        <v>15.17</v>
      </c>
      <c r="G135" s="23">
        <f>ROUND(F135*E135,2)</f>
        <v>13822.75</v>
      </c>
      <c r="H135" s="6"/>
      <c r="I135" s="6"/>
      <c r="J135" s="6"/>
      <c r="K135" s="6"/>
      <c r="L135" s="6"/>
      <c r="M135" s="6"/>
      <c r="N135" s="6"/>
      <c r="O135" s="6"/>
      <c r="P135" s="6"/>
      <c r="Q135" s="6"/>
      <c r="R135" s="6"/>
      <c r="S135" s="6"/>
      <c r="T135" s="6"/>
      <c r="U135" s="6"/>
      <c r="V135" s="6"/>
      <c r="W135" s="6"/>
      <c r="X135" s="6"/>
      <c r="Y135" s="6"/>
      <c r="Z135" s="6"/>
    </row>
    <row r="136" ht="25.5" customHeight="1">
      <c r="A136" s="12" t="s">
        <v>336</v>
      </c>
      <c r="B136" s="13"/>
      <c r="C136" s="14" t="s">
        <v>337</v>
      </c>
      <c r="D136" s="14"/>
      <c r="E136" s="15"/>
      <c r="F136" s="16"/>
      <c r="G136" s="28">
        <f>SUM(G137:G140)</f>
        <v>45396.45</v>
      </c>
      <c r="H136" s="6"/>
      <c r="I136" s="6"/>
      <c r="J136" s="6"/>
      <c r="K136" s="6"/>
      <c r="L136" s="6"/>
      <c r="M136" s="6"/>
      <c r="N136" s="6"/>
      <c r="O136" s="6"/>
      <c r="P136" s="6"/>
      <c r="Q136" s="6"/>
      <c r="R136" s="6"/>
      <c r="S136" s="6"/>
      <c r="T136" s="6"/>
      <c r="U136" s="6"/>
      <c r="V136" s="6"/>
      <c r="W136" s="6"/>
      <c r="X136" s="6"/>
      <c r="Y136" s="6"/>
      <c r="Z136" s="6"/>
    </row>
    <row r="137" ht="45.0" customHeight="1">
      <c r="A137" s="18" t="s">
        <v>338</v>
      </c>
      <c r="B137" s="19" t="s">
        <v>339</v>
      </c>
      <c r="C137" s="20" t="s">
        <v>340</v>
      </c>
      <c r="D137" s="19" t="s">
        <v>6</v>
      </c>
      <c r="E137" s="27">
        <v>9.0</v>
      </c>
      <c r="F137" s="22">
        <v>860.08</v>
      </c>
      <c r="G137" s="23">
        <f t="shared" ref="G137:G140" si="20">ROUND(F137*E137,2)</f>
        <v>7740.72</v>
      </c>
      <c r="H137" s="6"/>
      <c r="I137" s="6"/>
      <c r="J137" s="6"/>
      <c r="K137" s="6"/>
      <c r="L137" s="6"/>
      <c r="M137" s="6"/>
      <c r="N137" s="6"/>
      <c r="O137" s="6"/>
      <c r="P137" s="6"/>
      <c r="Q137" s="6"/>
      <c r="R137" s="6"/>
      <c r="S137" s="6"/>
      <c r="T137" s="6"/>
      <c r="U137" s="6"/>
      <c r="V137" s="6"/>
      <c r="W137" s="6"/>
      <c r="X137" s="6"/>
      <c r="Y137" s="6"/>
      <c r="Z137" s="6"/>
    </row>
    <row r="138" ht="60.0" customHeight="1">
      <c r="A138" s="18" t="s">
        <v>341</v>
      </c>
      <c r="B138" s="19" t="s">
        <v>342</v>
      </c>
      <c r="C138" s="20" t="s">
        <v>343</v>
      </c>
      <c r="D138" s="19" t="s">
        <v>6</v>
      </c>
      <c r="E138" s="27">
        <v>21.0</v>
      </c>
      <c r="F138" s="22">
        <v>1567.35</v>
      </c>
      <c r="G138" s="23">
        <f t="shared" si="20"/>
        <v>32914.35</v>
      </c>
      <c r="H138" s="6"/>
      <c r="I138" s="6"/>
      <c r="J138" s="6"/>
      <c r="K138" s="6"/>
      <c r="L138" s="6"/>
      <c r="M138" s="6"/>
      <c r="N138" s="6"/>
      <c r="O138" s="6"/>
      <c r="P138" s="6"/>
      <c r="Q138" s="6"/>
      <c r="R138" s="6"/>
      <c r="S138" s="6"/>
      <c r="T138" s="6"/>
      <c r="U138" s="6"/>
      <c r="V138" s="6"/>
      <c r="W138" s="6"/>
      <c r="X138" s="6"/>
      <c r="Y138" s="6"/>
      <c r="Z138" s="6"/>
    </row>
    <row r="139" ht="35.25" customHeight="1">
      <c r="A139" s="18" t="s">
        <v>344</v>
      </c>
      <c r="B139" s="19" t="s">
        <v>345</v>
      </c>
      <c r="C139" s="20" t="s">
        <v>346</v>
      </c>
      <c r="D139" s="19" t="s">
        <v>6</v>
      </c>
      <c r="E139" s="27">
        <v>30.0</v>
      </c>
      <c r="F139" s="22">
        <v>138.72</v>
      </c>
      <c r="G139" s="23">
        <f t="shared" si="20"/>
        <v>4161.6</v>
      </c>
      <c r="H139" s="6"/>
      <c r="I139" s="6"/>
      <c r="J139" s="6"/>
      <c r="K139" s="6"/>
      <c r="L139" s="6"/>
      <c r="M139" s="6"/>
      <c r="N139" s="6"/>
      <c r="O139" s="6"/>
      <c r="P139" s="6"/>
      <c r="Q139" s="6"/>
      <c r="R139" s="6"/>
      <c r="S139" s="6"/>
      <c r="T139" s="6"/>
      <c r="U139" s="6"/>
      <c r="V139" s="6"/>
      <c r="W139" s="6"/>
      <c r="X139" s="6"/>
      <c r="Y139" s="6"/>
      <c r="Z139" s="6"/>
    </row>
    <row r="140" ht="35.25" customHeight="1">
      <c r="A140" s="18" t="s">
        <v>347</v>
      </c>
      <c r="B140" s="19" t="s">
        <v>348</v>
      </c>
      <c r="C140" s="20" t="s">
        <v>349</v>
      </c>
      <c r="D140" s="19" t="s">
        <v>32</v>
      </c>
      <c r="E140" s="27">
        <v>3.51</v>
      </c>
      <c r="F140" s="22">
        <v>165.18</v>
      </c>
      <c r="G140" s="23">
        <f t="shared" si="20"/>
        <v>579.78</v>
      </c>
      <c r="H140" s="6"/>
      <c r="I140" s="6"/>
      <c r="J140" s="6"/>
      <c r="K140" s="6"/>
      <c r="L140" s="6"/>
      <c r="M140" s="6"/>
      <c r="N140" s="6"/>
      <c r="O140" s="6"/>
      <c r="P140" s="6"/>
      <c r="Q140" s="6"/>
      <c r="R140" s="6"/>
      <c r="S140" s="6"/>
      <c r="T140" s="6"/>
      <c r="U140" s="6"/>
      <c r="V140" s="6"/>
      <c r="W140" s="6"/>
      <c r="X140" s="6"/>
      <c r="Y140" s="6"/>
      <c r="Z140" s="6"/>
    </row>
    <row r="141" ht="25.5" customHeight="1">
      <c r="A141" s="12" t="s">
        <v>350</v>
      </c>
      <c r="B141" s="13"/>
      <c r="C141" s="14" t="s">
        <v>351</v>
      </c>
      <c r="D141" s="14"/>
      <c r="E141" s="15"/>
      <c r="F141" s="16"/>
      <c r="G141" s="28">
        <f>SUM(G142:G147)</f>
        <v>198853.75</v>
      </c>
      <c r="H141" s="6"/>
      <c r="I141" s="6"/>
      <c r="J141" s="6"/>
      <c r="K141" s="6"/>
      <c r="L141" s="6"/>
      <c r="M141" s="6"/>
      <c r="N141" s="6"/>
      <c r="O141" s="6"/>
      <c r="P141" s="6"/>
      <c r="Q141" s="6"/>
      <c r="R141" s="6"/>
      <c r="S141" s="6"/>
      <c r="T141" s="6"/>
      <c r="U141" s="6"/>
      <c r="V141" s="6"/>
      <c r="W141" s="6"/>
      <c r="X141" s="6"/>
      <c r="Y141" s="6"/>
      <c r="Z141" s="6"/>
    </row>
    <row r="142" ht="60.0" customHeight="1">
      <c r="A142" s="18" t="s">
        <v>352</v>
      </c>
      <c r="B142" s="19" t="s">
        <v>353</v>
      </c>
      <c r="C142" s="20" t="s">
        <v>354</v>
      </c>
      <c r="D142" s="19" t="s">
        <v>32</v>
      </c>
      <c r="E142" s="27">
        <v>16.8</v>
      </c>
      <c r="F142" s="22">
        <v>1141.6</v>
      </c>
      <c r="G142" s="23">
        <f t="shared" ref="G142:G147" si="21">ROUND(F142*E142,2)</f>
        <v>19178.88</v>
      </c>
      <c r="H142" s="6"/>
      <c r="I142" s="6"/>
      <c r="J142" s="6"/>
      <c r="K142" s="6"/>
      <c r="L142" s="6"/>
      <c r="M142" s="6"/>
      <c r="N142" s="6"/>
      <c r="O142" s="6"/>
      <c r="P142" s="6"/>
      <c r="Q142" s="6"/>
      <c r="R142" s="6"/>
      <c r="S142" s="6"/>
      <c r="T142" s="6"/>
      <c r="U142" s="6"/>
      <c r="V142" s="6"/>
      <c r="W142" s="6"/>
      <c r="X142" s="6"/>
      <c r="Y142" s="6"/>
      <c r="Z142" s="6"/>
    </row>
    <row r="143" ht="60.0" customHeight="1">
      <c r="A143" s="18" t="s">
        <v>355</v>
      </c>
      <c r="B143" s="19" t="s">
        <v>356</v>
      </c>
      <c r="C143" s="20" t="s">
        <v>357</v>
      </c>
      <c r="D143" s="19" t="s">
        <v>32</v>
      </c>
      <c r="E143" s="27">
        <v>22.26</v>
      </c>
      <c r="F143" s="22">
        <v>1055.96</v>
      </c>
      <c r="G143" s="23">
        <f t="shared" si="21"/>
        <v>23505.67</v>
      </c>
      <c r="H143" s="6"/>
      <c r="I143" s="6"/>
      <c r="J143" s="6"/>
      <c r="K143" s="6"/>
      <c r="L143" s="6"/>
      <c r="M143" s="6"/>
      <c r="N143" s="6"/>
      <c r="O143" s="6"/>
      <c r="P143" s="6"/>
      <c r="Q143" s="6"/>
      <c r="R143" s="6"/>
      <c r="S143" s="6"/>
      <c r="T143" s="6"/>
      <c r="U143" s="6"/>
      <c r="V143" s="6"/>
      <c r="W143" s="6"/>
      <c r="X143" s="6"/>
      <c r="Y143" s="6"/>
      <c r="Z143" s="6"/>
    </row>
    <row r="144" ht="45.0" customHeight="1">
      <c r="A144" s="18" t="s">
        <v>358</v>
      </c>
      <c r="B144" s="19" t="s">
        <v>359</v>
      </c>
      <c r="C144" s="20" t="s">
        <v>360</v>
      </c>
      <c r="D144" s="19" t="s">
        <v>32</v>
      </c>
      <c r="E144" s="27">
        <v>174.35</v>
      </c>
      <c r="F144" s="22">
        <v>724.22</v>
      </c>
      <c r="G144" s="23">
        <f t="shared" si="21"/>
        <v>126267.76</v>
      </c>
      <c r="H144" s="6"/>
      <c r="I144" s="6"/>
      <c r="J144" s="6"/>
      <c r="K144" s="6"/>
      <c r="L144" s="6"/>
      <c r="M144" s="6"/>
      <c r="N144" s="6"/>
      <c r="O144" s="6"/>
      <c r="P144" s="6"/>
      <c r="Q144" s="6"/>
      <c r="R144" s="6"/>
      <c r="S144" s="6"/>
      <c r="T144" s="6"/>
      <c r="U144" s="6"/>
      <c r="V144" s="6"/>
      <c r="W144" s="6"/>
      <c r="X144" s="6"/>
      <c r="Y144" s="6"/>
      <c r="Z144" s="6"/>
    </row>
    <row r="145" ht="45.0" customHeight="1">
      <c r="A145" s="18" t="s">
        <v>361</v>
      </c>
      <c r="B145" s="19" t="s">
        <v>362</v>
      </c>
      <c r="C145" s="20" t="s">
        <v>363</v>
      </c>
      <c r="D145" s="19" t="s">
        <v>32</v>
      </c>
      <c r="E145" s="27">
        <v>43.3</v>
      </c>
      <c r="F145" s="22">
        <v>445.55</v>
      </c>
      <c r="G145" s="23">
        <f t="shared" si="21"/>
        <v>19292.32</v>
      </c>
      <c r="H145" s="6"/>
      <c r="I145" s="6"/>
      <c r="J145" s="6"/>
      <c r="K145" s="6"/>
      <c r="L145" s="6"/>
      <c r="M145" s="6"/>
      <c r="N145" s="6"/>
      <c r="O145" s="6"/>
      <c r="P145" s="6"/>
      <c r="Q145" s="6"/>
      <c r="R145" s="6"/>
      <c r="S145" s="6"/>
      <c r="T145" s="6"/>
      <c r="U145" s="6"/>
      <c r="V145" s="6"/>
      <c r="W145" s="6"/>
      <c r="X145" s="6"/>
      <c r="Y145" s="6"/>
      <c r="Z145" s="6"/>
    </row>
    <row r="146" ht="45.0" customHeight="1">
      <c r="A146" s="18" t="s">
        <v>364</v>
      </c>
      <c r="B146" s="19" t="s">
        <v>359</v>
      </c>
      <c r="C146" s="20" t="s">
        <v>360</v>
      </c>
      <c r="D146" s="19" t="s">
        <v>32</v>
      </c>
      <c r="E146" s="27">
        <v>6.3</v>
      </c>
      <c r="F146" s="22">
        <v>724.22</v>
      </c>
      <c r="G146" s="23">
        <f t="shared" si="21"/>
        <v>4562.59</v>
      </c>
      <c r="H146" s="6"/>
      <c r="I146" s="6"/>
      <c r="J146" s="6"/>
      <c r="K146" s="6"/>
      <c r="L146" s="6"/>
      <c r="M146" s="6"/>
      <c r="N146" s="6"/>
      <c r="O146" s="6"/>
      <c r="P146" s="6"/>
      <c r="Q146" s="6"/>
      <c r="R146" s="6"/>
      <c r="S146" s="6"/>
      <c r="T146" s="6"/>
      <c r="U146" s="6"/>
      <c r="V146" s="6"/>
      <c r="W146" s="6"/>
      <c r="X146" s="6"/>
      <c r="Y146" s="6"/>
      <c r="Z146" s="6"/>
    </row>
    <row r="147" ht="35.25" customHeight="1">
      <c r="A147" s="18" t="s">
        <v>365</v>
      </c>
      <c r="B147" s="19" t="s">
        <v>366</v>
      </c>
      <c r="C147" s="20" t="s">
        <v>367</v>
      </c>
      <c r="D147" s="19" t="s">
        <v>32</v>
      </c>
      <c r="E147" s="27">
        <v>12.52</v>
      </c>
      <c r="F147" s="22">
        <v>482.95</v>
      </c>
      <c r="G147" s="23">
        <f t="shared" si="21"/>
        <v>6046.53</v>
      </c>
      <c r="H147" s="6"/>
      <c r="I147" s="6"/>
      <c r="J147" s="6"/>
      <c r="K147" s="6"/>
      <c r="L147" s="6"/>
      <c r="M147" s="6"/>
      <c r="N147" s="6"/>
      <c r="O147" s="6"/>
      <c r="P147" s="6"/>
      <c r="Q147" s="6"/>
      <c r="R147" s="6"/>
      <c r="S147" s="6"/>
      <c r="T147" s="6"/>
      <c r="U147" s="6"/>
      <c r="V147" s="6"/>
      <c r="W147" s="6"/>
      <c r="X147" s="6"/>
      <c r="Y147" s="6"/>
      <c r="Z147" s="6"/>
    </row>
    <row r="148" ht="25.5" customHeight="1">
      <c r="A148" s="12" t="s">
        <v>368</v>
      </c>
      <c r="B148" s="13"/>
      <c r="C148" s="14" t="s">
        <v>369</v>
      </c>
      <c r="D148" s="14"/>
      <c r="E148" s="15"/>
      <c r="F148" s="16"/>
      <c r="G148" s="28">
        <f>SUM(G149)</f>
        <v>29952.48</v>
      </c>
      <c r="H148" s="6"/>
      <c r="I148" s="6"/>
      <c r="J148" s="6"/>
      <c r="K148" s="6"/>
      <c r="L148" s="6"/>
      <c r="M148" s="6"/>
      <c r="N148" s="6"/>
      <c r="O148" s="6"/>
      <c r="P148" s="6"/>
      <c r="Q148" s="6"/>
      <c r="R148" s="6"/>
      <c r="S148" s="6"/>
      <c r="T148" s="6"/>
      <c r="U148" s="6"/>
      <c r="V148" s="6"/>
      <c r="W148" s="6"/>
      <c r="X148" s="6"/>
      <c r="Y148" s="6"/>
      <c r="Z148" s="6"/>
    </row>
    <row r="149" ht="25.5" customHeight="1">
      <c r="A149" s="18" t="s">
        <v>370</v>
      </c>
      <c r="B149" s="19" t="s">
        <v>371</v>
      </c>
      <c r="C149" s="20" t="s">
        <v>372</v>
      </c>
      <c r="D149" s="19" t="s">
        <v>32</v>
      </c>
      <c r="E149" s="27">
        <v>82.68</v>
      </c>
      <c r="F149" s="22">
        <v>362.27</v>
      </c>
      <c r="G149" s="23">
        <f>ROUND(F149*E149,2)</f>
        <v>29952.48</v>
      </c>
      <c r="H149" s="6"/>
      <c r="I149" s="6"/>
      <c r="J149" s="6"/>
      <c r="K149" s="6"/>
      <c r="L149" s="6"/>
      <c r="M149" s="6"/>
      <c r="N149" s="6"/>
      <c r="O149" s="6"/>
      <c r="P149" s="6"/>
      <c r="Q149" s="6"/>
      <c r="R149" s="6"/>
      <c r="S149" s="6"/>
      <c r="T149" s="6"/>
      <c r="U149" s="6"/>
      <c r="V149" s="6"/>
      <c r="W149" s="6"/>
      <c r="X149" s="6"/>
      <c r="Y149" s="6"/>
      <c r="Z149" s="6"/>
    </row>
    <row r="150" ht="25.5" customHeight="1">
      <c r="A150" s="12" t="s">
        <v>373</v>
      </c>
      <c r="B150" s="13"/>
      <c r="C150" s="14" t="s">
        <v>374</v>
      </c>
      <c r="D150" s="14"/>
      <c r="E150" s="15"/>
      <c r="F150" s="16"/>
      <c r="G150" s="28">
        <f>SUM(G151:G152)</f>
        <v>20701.48</v>
      </c>
      <c r="H150" s="6"/>
      <c r="I150" s="6"/>
      <c r="J150" s="6"/>
      <c r="K150" s="6"/>
      <c r="L150" s="6"/>
      <c r="M150" s="6"/>
      <c r="N150" s="6"/>
      <c r="O150" s="6"/>
      <c r="P150" s="6"/>
      <c r="Q150" s="6"/>
      <c r="R150" s="6"/>
      <c r="S150" s="6"/>
      <c r="T150" s="6"/>
      <c r="U150" s="6"/>
      <c r="V150" s="6"/>
      <c r="W150" s="6"/>
      <c r="X150" s="6"/>
      <c r="Y150" s="6"/>
      <c r="Z150" s="6"/>
    </row>
    <row r="151" ht="25.5" customHeight="1">
      <c r="A151" s="18" t="s">
        <v>375</v>
      </c>
      <c r="B151" s="19" t="s">
        <v>376</v>
      </c>
      <c r="C151" s="20" t="s">
        <v>377</v>
      </c>
      <c r="D151" s="19" t="s">
        <v>32</v>
      </c>
      <c r="E151" s="27">
        <v>70.97</v>
      </c>
      <c r="F151" s="22">
        <v>213.57</v>
      </c>
      <c r="G151" s="23">
        <f t="shared" ref="G151:G152" si="22">ROUND(F151*E151,2)</f>
        <v>15157.06</v>
      </c>
      <c r="H151" s="6"/>
      <c r="I151" s="6"/>
      <c r="J151" s="6"/>
      <c r="K151" s="6"/>
      <c r="L151" s="6"/>
      <c r="M151" s="6"/>
      <c r="N151" s="6"/>
      <c r="O151" s="6"/>
      <c r="P151" s="6"/>
      <c r="Q151" s="6"/>
      <c r="R151" s="6"/>
      <c r="S151" s="6"/>
      <c r="T151" s="6"/>
      <c r="U151" s="6"/>
      <c r="V151" s="6"/>
      <c r="W151" s="6"/>
      <c r="X151" s="6"/>
      <c r="Y151" s="6"/>
      <c r="Z151" s="6"/>
    </row>
    <row r="152" ht="25.5" customHeight="1">
      <c r="A152" s="18" t="s">
        <v>378</v>
      </c>
      <c r="B152" s="19" t="s">
        <v>379</v>
      </c>
      <c r="C152" s="20" t="s">
        <v>380</v>
      </c>
      <c r="D152" s="19" t="s">
        <v>32</v>
      </c>
      <c r="E152" s="27">
        <v>34.77</v>
      </c>
      <c r="F152" s="22">
        <v>159.46</v>
      </c>
      <c r="G152" s="23">
        <f t="shared" si="22"/>
        <v>5544.42</v>
      </c>
      <c r="H152" s="6"/>
      <c r="I152" s="6"/>
      <c r="J152" s="6"/>
      <c r="K152" s="6"/>
      <c r="L152" s="6"/>
      <c r="M152" s="6"/>
      <c r="N152" s="6"/>
      <c r="O152" s="6"/>
      <c r="P152" s="6"/>
      <c r="Q152" s="6"/>
      <c r="R152" s="6"/>
      <c r="S152" s="6"/>
      <c r="T152" s="6"/>
      <c r="U152" s="6"/>
      <c r="V152" s="6"/>
      <c r="W152" s="6"/>
      <c r="X152" s="6"/>
      <c r="Y152" s="6"/>
      <c r="Z152" s="6"/>
    </row>
    <row r="153" ht="25.5" customHeight="1">
      <c r="A153" s="12" t="s">
        <v>381</v>
      </c>
      <c r="B153" s="13"/>
      <c r="C153" s="14" t="s">
        <v>382</v>
      </c>
      <c r="D153" s="14"/>
      <c r="E153" s="15"/>
      <c r="F153" s="16"/>
      <c r="G153" s="28">
        <f>SUM(G154:G156)</f>
        <v>3951</v>
      </c>
      <c r="H153" s="6"/>
      <c r="I153" s="6"/>
      <c r="J153" s="6"/>
      <c r="K153" s="6"/>
      <c r="L153" s="6"/>
      <c r="M153" s="6"/>
      <c r="N153" s="6"/>
      <c r="O153" s="6"/>
      <c r="P153" s="6"/>
      <c r="Q153" s="6"/>
      <c r="R153" s="6"/>
      <c r="S153" s="6"/>
      <c r="T153" s="6"/>
      <c r="U153" s="6"/>
      <c r="V153" s="6"/>
      <c r="W153" s="6"/>
      <c r="X153" s="6"/>
      <c r="Y153" s="6"/>
      <c r="Z153" s="6"/>
    </row>
    <row r="154" ht="25.5" customHeight="1">
      <c r="A154" s="18" t="s">
        <v>383</v>
      </c>
      <c r="B154" s="19" t="s">
        <v>384</v>
      </c>
      <c r="C154" s="20" t="s">
        <v>385</v>
      </c>
      <c r="D154" s="19" t="s">
        <v>78</v>
      </c>
      <c r="E154" s="27">
        <v>108.4</v>
      </c>
      <c r="F154" s="22">
        <v>19.32</v>
      </c>
      <c r="G154" s="23">
        <f t="shared" ref="G154:G156" si="23">ROUND(F154*E154,2)</f>
        <v>2094.29</v>
      </c>
      <c r="H154" s="6"/>
      <c r="I154" s="6"/>
      <c r="J154" s="6"/>
      <c r="K154" s="6"/>
      <c r="L154" s="6"/>
      <c r="M154" s="6"/>
      <c r="N154" s="6"/>
      <c r="O154" s="6"/>
      <c r="P154" s="6"/>
      <c r="Q154" s="6"/>
      <c r="R154" s="6"/>
      <c r="S154" s="6"/>
      <c r="T154" s="6"/>
      <c r="U154" s="6"/>
      <c r="V154" s="6"/>
      <c r="W154" s="6"/>
      <c r="X154" s="6"/>
      <c r="Y154" s="6"/>
      <c r="Z154" s="6"/>
    </row>
    <row r="155" ht="35.25" customHeight="1">
      <c r="A155" s="18" t="s">
        <v>386</v>
      </c>
      <c r="B155" s="19" t="s">
        <v>387</v>
      </c>
      <c r="C155" s="20" t="s">
        <v>388</v>
      </c>
      <c r="D155" s="19" t="s">
        <v>78</v>
      </c>
      <c r="E155" s="27">
        <v>54.2</v>
      </c>
      <c r="F155" s="22">
        <v>28.02</v>
      </c>
      <c r="G155" s="23">
        <f t="shared" si="23"/>
        <v>1518.68</v>
      </c>
      <c r="H155" s="6"/>
      <c r="I155" s="6"/>
      <c r="J155" s="6"/>
      <c r="K155" s="6"/>
      <c r="L155" s="6"/>
      <c r="M155" s="6"/>
      <c r="N155" s="6"/>
      <c r="O155" s="6"/>
      <c r="P155" s="6"/>
      <c r="Q155" s="6"/>
      <c r="R155" s="6"/>
      <c r="S155" s="6"/>
      <c r="T155" s="6"/>
      <c r="U155" s="6"/>
      <c r="V155" s="6"/>
      <c r="W155" s="6"/>
      <c r="X155" s="6"/>
      <c r="Y155" s="6"/>
      <c r="Z155" s="6"/>
    </row>
    <row r="156" ht="25.5" customHeight="1">
      <c r="A156" s="18" t="s">
        <v>389</v>
      </c>
      <c r="B156" s="19" t="s">
        <v>390</v>
      </c>
      <c r="C156" s="20" t="s">
        <v>391</v>
      </c>
      <c r="D156" s="19" t="s">
        <v>32</v>
      </c>
      <c r="E156" s="27">
        <v>45.01</v>
      </c>
      <c r="F156" s="22">
        <v>7.51</v>
      </c>
      <c r="G156" s="23">
        <f t="shared" si="23"/>
        <v>338.03</v>
      </c>
      <c r="H156" s="6"/>
      <c r="I156" s="6"/>
      <c r="J156" s="6"/>
      <c r="K156" s="6"/>
      <c r="L156" s="6"/>
      <c r="M156" s="6"/>
      <c r="N156" s="6"/>
      <c r="O156" s="6"/>
      <c r="P156" s="6"/>
      <c r="Q156" s="6"/>
      <c r="R156" s="6"/>
      <c r="S156" s="6"/>
      <c r="T156" s="6"/>
      <c r="U156" s="6"/>
      <c r="V156" s="6"/>
      <c r="W156" s="6"/>
      <c r="X156" s="6"/>
      <c r="Y156" s="6"/>
      <c r="Z156" s="6"/>
    </row>
    <row r="157" ht="25.5" customHeight="1">
      <c r="A157" s="12" t="s">
        <v>392</v>
      </c>
      <c r="B157" s="13"/>
      <c r="C157" s="14" t="s">
        <v>393</v>
      </c>
      <c r="D157" s="14"/>
      <c r="E157" s="15"/>
      <c r="F157" s="16"/>
      <c r="G157" s="28">
        <f>SUM(G158:G159)</f>
        <v>12775.94</v>
      </c>
      <c r="H157" s="6"/>
      <c r="I157" s="6"/>
      <c r="J157" s="6"/>
      <c r="K157" s="6"/>
      <c r="L157" s="6"/>
      <c r="M157" s="6"/>
      <c r="N157" s="6"/>
      <c r="O157" s="6"/>
      <c r="P157" s="6"/>
      <c r="Q157" s="6"/>
      <c r="R157" s="6"/>
      <c r="S157" s="6"/>
      <c r="T157" s="6"/>
      <c r="U157" s="6"/>
      <c r="V157" s="6"/>
      <c r="W157" s="6"/>
      <c r="X157" s="6"/>
      <c r="Y157" s="6"/>
      <c r="Z157" s="6"/>
    </row>
    <row r="158" ht="35.25" customHeight="1">
      <c r="A158" s="18" t="s">
        <v>394</v>
      </c>
      <c r="B158" s="19" t="s">
        <v>395</v>
      </c>
      <c r="C158" s="20" t="s">
        <v>396</v>
      </c>
      <c r="D158" s="19" t="s">
        <v>32</v>
      </c>
      <c r="E158" s="27">
        <v>108.06</v>
      </c>
      <c r="F158" s="22">
        <v>106.58</v>
      </c>
      <c r="G158" s="23">
        <f t="shared" ref="G158:G159" si="24">ROUND(F158*E158,2)</f>
        <v>11517.03</v>
      </c>
      <c r="H158" s="6"/>
      <c r="I158" s="6"/>
      <c r="J158" s="6"/>
      <c r="K158" s="6"/>
      <c r="L158" s="6"/>
      <c r="M158" s="6"/>
      <c r="N158" s="6"/>
      <c r="O158" s="6"/>
      <c r="P158" s="6"/>
      <c r="Q158" s="6"/>
      <c r="R158" s="6"/>
      <c r="S158" s="6"/>
      <c r="T158" s="6"/>
      <c r="U158" s="6"/>
      <c r="V158" s="6"/>
      <c r="W158" s="6"/>
      <c r="X158" s="6"/>
      <c r="Y158" s="6"/>
      <c r="Z158" s="6"/>
    </row>
    <row r="159" ht="35.25" customHeight="1">
      <c r="A159" s="18" t="s">
        <v>397</v>
      </c>
      <c r="B159" s="19" t="s">
        <v>398</v>
      </c>
      <c r="C159" s="20" t="s">
        <v>399</v>
      </c>
      <c r="D159" s="19" t="s">
        <v>32</v>
      </c>
      <c r="E159" s="27">
        <v>97.59</v>
      </c>
      <c r="F159" s="22">
        <v>12.9</v>
      </c>
      <c r="G159" s="23">
        <f t="shared" si="24"/>
        <v>1258.91</v>
      </c>
      <c r="H159" s="6"/>
      <c r="I159" s="6"/>
      <c r="J159" s="6"/>
      <c r="K159" s="6"/>
      <c r="L159" s="6"/>
      <c r="M159" s="6"/>
      <c r="N159" s="6"/>
      <c r="O159" s="6"/>
      <c r="P159" s="6"/>
      <c r="Q159" s="6"/>
      <c r="R159" s="6"/>
      <c r="S159" s="6"/>
      <c r="T159" s="6"/>
      <c r="U159" s="6"/>
      <c r="V159" s="6"/>
      <c r="W159" s="6"/>
      <c r="X159" s="6"/>
      <c r="Y159" s="6"/>
      <c r="Z159" s="6"/>
    </row>
    <row r="160" ht="25.5" customHeight="1">
      <c r="A160" s="24" t="s">
        <v>400</v>
      </c>
      <c r="B160" s="25"/>
      <c r="C160" s="25"/>
      <c r="D160" s="25"/>
      <c r="E160" s="25"/>
      <c r="F160" s="26"/>
      <c r="G160" s="17">
        <f>G157+G153+G150+G148+G141+G136+G134+G128+G126+G116+G112+G108</f>
        <v>473806.76</v>
      </c>
      <c r="H160" s="6"/>
      <c r="I160" s="6"/>
      <c r="J160" s="6"/>
      <c r="K160" s="6"/>
      <c r="L160" s="6"/>
      <c r="M160" s="6"/>
      <c r="N160" s="6"/>
      <c r="O160" s="6"/>
      <c r="P160" s="6"/>
      <c r="Q160" s="6"/>
      <c r="R160" s="6"/>
      <c r="S160" s="6"/>
      <c r="T160" s="6"/>
      <c r="U160" s="6"/>
      <c r="V160" s="6"/>
      <c r="W160" s="6"/>
      <c r="X160" s="6"/>
      <c r="Y160" s="6"/>
      <c r="Z160" s="6"/>
    </row>
    <row r="161" ht="25.5" customHeight="1">
      <c r="A161" s="18"/>
      <c r="B161" s="19"/>
      <c r="C161" s="20"/>
      <c r="D161" s="19"/>
      <c r="E161" s="27"/>
      <c r="F161" s="22"/>
      <c r="G161" s="23"/>
      <c r="H161" s="6"/>
      <c r="I161" s="6"/>
      <c r="J161" s="6"/>
      <c r="K161" s="6"/>
      <c r="L161" s="6"/>
      <c r="M161" s="6"/>
      <c r="N161" s="6"/>
      <c r="O161" s="6"/>
      <c r="P161" s="6"/>
      <c r="Q161" s="6"/>
      <c r="R161" s="6"/>
      <c r="S161" s="6"/>
      <c r="T161" s="6"/>
      <c r="U161" s="6"/>
      <c r="V161" s="6"/>
      <c r="W161" s="6"/>
      <c r="X161" s="6"/>
      <c r="Y161" s="6"/>
      <c r="Z161" s="6"/>
    </row>
    <row r="162" ht="25.5" customHeight="1">
      <c r="A162" s="12" t="s">
        <v>401</v>
      </c>
      <c r="B162" s="13"/>
      <c r="C162" s="14" t="s">
        <v>402</v>
      </c>
      <c r="D162" s="14"/>
      <c r="E162" s="15"/>
      <c r="F162" s="16"/>
      <c r="G162" s="29"/>
      <c r="H162" s="6"/>
      <c r="I162" s="6"/>
      <c r="J162" s="6"/>
      <c r="K162" s="6"/>
      <c r="L162" s="6"/>
      <c r="M162" s="6"/>
      <c r="N162" s="6"/>
      <c r="O162" s="6"/>
      <c r="P162" s="6"/>
      <c r="Q162" s="6"/>
      <c r="R162" s="6"/>
      <c r="S162" s="6"/>
      <c r="T162" s="6"/>
      <c r="U162" s="6"/>
      <c r="V162" s="6"/>
      <c r="W162" s="6"/>
      <c r="X162" s="6"/>
      <c r="Y162" s="6"/>
      <c r="Z162" s="6"/>
    </row>
    <row r="163" ht="35.25" customHeight="1">
      <c r="A163" s="18" t="s">
        <v>403</v>
      </c>
      <c r="B163" s="19" t="s">
        <v>398</v>
      </c>
      <c r="C163" s="20" t="s">
        <v>399</v>
      </c>
      <c r="D163" s="19" t="s">
        <v>32</v>
      </c>
      <c r="E163" s="27">
        <v>95.75</v>
      </c>
      <c r="F163" s="22">
        <v>12.9</v>
      </c>
      <c r="G163" s="23">
        <f t="shared" ref="G163:G167" si="25">ROUND(F163*E163,2)</f>
        <v>1235.18</v>
      </c>
      <c r="H163" s="6"/>
      <c r="I163" s="6"/>
      <c r="J163" s="6"/>
      <c r="K163" s="6"/>
      <c r="L163" s="6"/>
      <c r="M163" s="6"/>
      <c r="N163" s="6"/>
      <c r="O163" s="6"/>
      <c r="P163" s="6"/>
      <c r="Q163" s="6"/>
      <c r="R163" s="6"/>
      <c r="S163" s="6"/>
      <c r="T163" s="6"/>
      <c r="U163" s="6"/>
      <c r="V163" s="6"/>
      <c r="W163" s="6"/>
      <c r="X163" s="6"/>
      <c r="Y163" s="6"/>
      <c r="Z163" s="6"/>
    </row>
    <row r="164" ht="45.0" customHeight="1">
      <c r="A164" s="18" t="s">
        <v>404</v>
      </c>
      <c r="B164" s="19" t="s">
        <v>405</v>
      </c>
      <c r="C164" s="20" t="s">
        <v>406</v>
      </c>
      <c r="D164" s="19" t="s">
        <v>78</v>
      </c>
      <c r="E164" s="27">
        <v>23.0</v>
      </c>
      <c r="F164" s="22">
        <v>60.93</v>
      </c>
      <c r="G164" s="23">
        <f t="shared" si="25"/>
        <v>1401.39</v>
      </c>
      <c r="H164" s="6"/>
      <c r="I164" s="6"/>
      <c r="J164" s="6"/>
      <c r="K164" s="6"/>
      <c r="L164" s="6"/>
      <c r="M164" s="6"/>
      <c r="N164" s="6"/>
      <c r="O164" s="6"/>
      <c r="P164" s="6"/>
      <c r="Q164" s="6"/>
      <c r="R164" s="6"/>
      <c r="S164" s="6"/>
      <c r="T164" s="6"/>
      <c r="U164" s="6"/>
      <c r="V164" s="6"/>
      <c r="W164" s="6"/>
      <c r="X164" s="6"/>
      <c r="Y164" s="6"/>
      <c r="Z164" s="6"/>
    </row>
    <row r="165" ht="25.5" customHeight="1">
      <c r="A165" s="18" t="s">
        <v>407</v>
      </c>
      <c r="B165" s="19" t="s">
        <v>408</v>
      </c>
      <c r="C165" s="20" t="s">
        <v>409</v>
      </c>
      <c r="D165" s="19" t="s">
        <v>32</v>
      </c>
      <c r="E165" s="27">
        <v>104.88</v>
      </c>
      <c r="F165" s="22">
        <v>12.4</v>
      </c>
      <c r="G165" s="23">
        <f t="shared" si="25"/>
        <v>1300.51</v>
      </c>
      <c r="H165" s="6"/>
      <c r="I165" s="6"/>
      <c r="J165" s="6"/>
      <c r="K165" s="6"/>
      <c r="L165" s="6"/>
      <c r="M165" s="6"/>
      <c r="N165" s="6"/>
      <c r="O165" s="6"/>
      <c r="P165" s="6"/>
      <c r="Q165" s="6"/>
      <c r="R165" s="6"/>
      <c r="S165" s="6"/>
      <c r="T165" s="6"/>
      <c r="U165" s="6"/>
      <c r="V165" s="6"/>
      <c r="W165" s="6"/>
      <c r="X165" s="6"/>
      <c r="Y165" s="6"/>
      <c r="Z165" s="6"/>
    </row>
    <row r="166" ht="25.5" customHeight="1">
      <c r="A166" s="18" t="s">
        <v>410</v>
      </c>
      <c r="B166" s="19" t="s">
        <v>411</v>
      </c>
      <c r="C166" s="20" t="s">
        <v>412</v>
      </c>
      <c r="D166" s="19" t="s">
        <v>32</v>
      </c>
      <c r="E166" s="27">
        <v>104.88</v>
      </c>
      <c r="F166" s="22">
        <v>6.24</v>
      </c>
      <c r="G166" s="23">
        <f t="shared" si="25"/>
        <v>654.45</v>
      </c>
      <c r="H166" s="6"/>
      <c r="I166" s="6"/>
      <c r="J166" s="6"/>
      <c r="K166" s="6"/>
      <c r="L166" s="6"/>
      <c r="M166" s="6"/>
      <c r="N166" s="6"/>
      <c r="O166" s="6"/>
      <c r="P166" s="6"/>
      <c r="Q166" s="6"/>
      <c r="R166" s="6"/>
      <c r="S166" s="6"/>
      <c r="T166" s="6"/>
      <c r="U166" s="6"/>
      <c r="V166" s="6"/>
      <c r="W166" s="6"/>
      <c r="X166" s="6"/>
      <c r="Y166" s="6"/>
      <c r="Z166" s="6"/>
    </row>
    <row r="167" ht="25.5" customHeight="1">
      <c r="A167" s="18" t="s">
        <v>413</v>
      </c>
      <c r="B167" s="19" t="s">
        <v>414</v>
      </c>
      <c r="C167" s="20" t="s">
        <v>415</v>
      </c>
      <c r="D167" s="19" t="s">
        <v>6</v>
      </c>
      <c r="E167" s="27">
        <v>4.0</v>
      </c>
      <c r="F167" s="22">
        <v>68.55</v>
      </c>
      <c r="G167" s="23">
        <f t="shared" si="25"/>
        <v>274.2</v>
      </c>
      <c r="H167" s="6"/>
      <c r="I167" s="6"/>
      <c r="J167" s="6"/>
      <c r="K167" s="6"/>
      <c r="L167" s="6"/>
      <c r="M167" s="6"/>
      <c r="N167" s="6"/>
      <c r="O167" s="6"/>
      <c r="P167" s="6"/>
      <c r="Q167" s="6"/>
      <c r="R167" s="6"/>
      <c r="S167" s="6"/>
      <c r="T167" s="6"/>
      <c r="U167" s="6"/>
      <c r="V167" s="6"/>
      <c r="W167" s="6"/>
      <c r="X167" s="6"/>
      <c r="Y167" s="6"/>
      <c r="Z167" s="6"/>
    </row>
    <row r="168" ht="25.5" customHeight="1">
      <c r="A168" s="24" t="s">
        <v>416</v>
      </c>
      <c r="B168" s="25"/>
      <c r="C168" s="25"/>
      <c r="D168" s="25"/>
      <c r="E168" s="25"/>
      <c r="F168" s="26"/>
      <c r="G168" s="17">
        <f>SUM(G163:G167)</f>
        <v>4865.73</v>
      </c>
      <c r="H168" s="6"/>
      <c r="I168" s="6"/>
      <c r="J168" s="6"/>
      <c r="K168" s="6"/>
      <c r="L168" s="6"/>
      <c r="M168" s="6"/>
      <c r="N168" s="6"/>
      <c r="O168" s="6"/>
      <c r="P168" s="6"/>
      <c r="Q168" s="6"/>
      <c r="R168" s="6"/>
      <c r="S168" s="6"/>
      <c r="T168" s="6"/>
      <c r="U168" s="6"/>
      <c r="V168" s="6"/>
      <c r="W168" s="6"/>
      <c r="X168" s="6"/>
      <c r="Y168" s="6"/>
      <c r="Z168" s="6"/>
    </row>
    <row r="169" ht="25.5" customHeight="1">
      <c r="A169" s="18"/>
      <c r="B169" s="19"/>
      <c r="C169" s="20"/>
      <c r="D169" s="19"/>
      <c r="E169" s="27"/>
      <c r="F169" s="22"/>
      <c r="G169" s="23"/>
      <c r="H169" s="6"/>
      <c r="I169" s="6"/>
      <c r="J169" s="6"/>
      <c r="K169" s="6"/>
      <c r="L169" s="6"/>
      <c r="M169" s="6"/>
      <c r="N169" s="6"/>
      <c r="O169" s="6"/>
      <c r="P169" s="6"/>
      <c r="Q169" s="6"/>
      <c r="R169" s="6"/>
      <c r="S169" s="6"/>
      <c r="T169" s="6"/>
      <c r="U169" s="6"/>
      <c r="V169" s="6"/>
      <c r="W169" s="6"/>
      <c r="X169" s="6"/>
      <c r="Y169" s="6"/>
      <c r="Z169" s="6"/>
    </row>
    <row r="170" ht="25.5" customHeight="1">
      <c r="A170" s="12" t="s">
        <v>417</v>
      </c>
      <c r="B170" s="13"/>
      <c r="C170" s="14" t="s">
        <v>418</v>
      </c>
      <c r="D170" s="14"/>
      <c r="E170" s="15"/>
      <c r="F170" s="16"/>
      <c r="G170" s="29"/>
      <c r="H170" s="6"/>
      <c r="I170" s="6"/>
      <c r="J170" s="6"/>
      <c r="K170" s="6"/>
      <c r="L170" s="6"/>
      <c r="M170" s="6"/>
      <c r="N170" s="6"/>
      <c r="O170" s="6"/>
      <c r="P170" s="6"/>
      <c r="Q170" s="6"/>
      <c r="R170" s="6"/>
      <c r="S170" s="6"/>
      <c r="T170" s="6"/>
      <c r="U170" s="6"/>
      <c r="V170" s="6"/>
      <c r="W170" s="6"/>
      <c r="X170" s="6"/>
      <c r="Y170" s="6"/>
      <c r="Z170" s="6"/>
    </row>
    <row r="171" ht="45.0" customHeight="1">
      <c r="A171" s="18" t="s">
        <v>419</v>
      </c>
      <c r="B171" s="19" t="s">
        <v>420</v>
      </c>
      <c r="C171" s="20" t="s">
        <v>421</v>
      </c>
      <c r="D171" s="19" t="s">
        <v>6</v>
      </c>
      <c r="E171" s="27">
        <v>2.0</v>
      </c>
      <c r="F171" s="22">
        <v>440.45</v>
      </c>
      <c r="G171" s="23">
        <f t="shared" ref="G171:G186" si="26">ROUND(F171*E171,2)</f>
        <v>880.9</v>
      </c>
      <c r="H171" s="6"/>
      <c r="I171" s="6"/>
      <c r="J171" s="6"/>
      <c r="K171" s="6"/>
      <c r="L171" s="6"/>
      <c r="M171" s="6"/>
      <c r="N171" s="6"/>
      <c r="O171" s="6"/>
      <c r="P171" s="6"/>
      <c r="Q171" s="6"/>
      <c r="R171" s="6"/>
      <c r="S171" s="6"/>
      <c r="T171" s="6"/>
      <c r="U171" s="6"/>
      <c r="V171" s="6"/>
      <c r="W171" s="6"/>
      <c r="X171" s="6"/>
      <c r="Y171" s="6"/>
      <c r="Z171" s="6"/>
    </row>
    <row r="172" ht="45.0" customHeight="1">
      <c r="A172" s="18" t="s">
        <v>422</v>
      </c>
      <c r="B172" s="19" t="s">
        <v>423</v>
      </c>
      <c r="C172" s="20" t="s">
        <v>424</v>
      </c>
      <c r="D172" s="19" t="s">
        <v>6</v>
      </c>
      <c r="E172" s="27">
        <v>1.0</v>
      </c>
      <c r="F172" s="22">
        <v>1525.74</v>
      </c>
      <c r="G172" s="23">
        <f t="shared" si="26"/>
        <v>1525.74</v>
      </c>
      <c r="H172" s="6"/>
      <c r="I172" s="6"/>
      <c r="J172" s="6"/>
      <c r="K172" s="6"/>
      <c r="L172" s="6"/>
      <c r="M172" s="6"/>
      <c r="N172" s="6"/>
      <c r="O172" s="6"/>
      <c r="P172" s="6"/>
      <c r="Q172" s="6"/>
      <c r="R172" s="6"/>
      <c r="S172" s="6"/>
      <c r="T172" s="6"/>
      <c r="U172" s="6"/>
      <c r="V172" s="6"/>
      <c r="W172" s="6"/>
      <c r="X172" s="6"/>
      <c r="Y172" s="6"/>
      <c r="Z172" s="6"/>
    </row>
    <row r="173" ht="25.5" customHeight="1">
      <c r="A173" s="18" t="s">
        <v>425</v>
      </c>
      <c r="B173" s="19" t="s">
        <v>426</v>
      </c>
      <c r="C173" s="20" t="s">
        <v>427</v>
      </c>
      <c r="D173" s="19" t="s">
        <v>6</v>
      </c>
      <c r="E173" s="27">
        <v>3.0</v>
      </c>
      <c r="F173" s="22">
        <v>14.53</v>
      </c>
      <c r="G173" s="23">
        <f t="shared" si="26"/>
        <v>43.59</v>
      </c>
      <c r="H173" s="6"/>
      <c r="I173" s="6"/>
      <c r="J173" s="6"/>
      <c r="K173" s="6"/>
      <c r="L173" s="6"/>
      <c r="M173" s="6"/>
      <c r="N173" s="6"/>
      <c r="O173" s="6"/>
      <c r="P173" s="6"/>
      <c r="Q173" s="6"/>
      <c r="R173" s="6"/>
      <c r="S173" s="6"/>
      <c r="T173" s="6"/>
      <c r="U173" s="6"/>
      <c r="V173" s="6"/>
      <c r="W173" s="6"/>
      <c r="X173" s="6"/>
      <c r="Y173" s="6"/>
      <c r="Z173" s="6"/>
    </row>
    <row r="174" ht="45.0" customHeight="1">
      <c r="A174" s="18" t="s">
        <v>428</v>
      </c>
      <c r="B174" s="19" t="s">
        <v>429</v>
      </c>
      <c r="C174" s="20" t="s">
        <v>430</v>
      </c>
      <c r="D174" s="19" t="s">
        <v>6</v>
      </c>
      <c r="E174" s="27">
        <v>4.0</v>
      </c>
      <c r="F174" s="22">
        <v>365.55</v>
      </c>
      <c r="G174" s="23">
        <f t="shared" si="26"/>
        <v>1462.2</v>
      </c>
      <c r="H174" s="6"/>
      <c r="I174" s="6"/>
      <c r="J174" s="6"/>
      <c r="K174" s="6"/>
      <c r="L174" s="6"/>
      <c r="M174" s="6"/>
      <c r="N174" s="6"/>
      <c r="O174" s="6"/>
      <c r="P174" s="6"/>
      <c r="Q174" s="6"/>
      <c r="R174" s="6"/>
      <c r="S174" s="6"/>
      <c r="T174" s="6"/>
      <c r="U174" s="6"/>
      <c r="V174" s="6"/>
      <c r="W174" s="6"/>
      <c r="X174" s="6"/>
      <c r="Y174" s="6"/>
      <c r="Z174" s="6"/>
    </row>
    <row r="175" ht="45.0" customHeight="1">
      <c r="A175" s="18" t="s">
        <v>431</v>
      </c>
      <c r="B175" s="19" t="s">
        <v>432</v>
      </c>
      <c r="C175" s="20" t="s">
        <v>433</v>
      </c>
      <c r="D175" s="19" t="s">
        <v>78</v>
      </c>
      <c r="E175" s="27">
        <v>62.6</v>
      </c>
      <c r="F175" s="22">
        <v>131.33</v>
      </c>
      <c r="G175" s="23">
        <f t="shared" si="26"/>
        <v>8221.26</v>
      </c>
      <c r="H175" s="6"/>
      <c r="I175" s="6"/>
      <c r="J175" s="6"/>
      <c r="K175" s="6"/>
      <c r="L175" s="6"/>
      <c r="M175" s="6"/>
      <c r="N175" s="6"/>
      <c r="O175" s="6"/>
      <c r="P175" s="6"/>
      <c r="Q175" s="6"/>
      <c r="R175" s="6"/>
      <c r="S175" s="6"/>
      <c r="T175" s="6"/>
      <c r="U175" s="6"/>
      <c r="V175" s="6"/>
      <c r="W175" s="6"/>
      <c r="X175" s="6"/>
      <c r="Y175" s="6"/>
      <c r="Z175" s="6"/>
    </row>
    <row r="176" ht="35.25" customHeight="1">
      <c r="A176" s="18" t="s">
        <v>434</v>
      </c>
      <c r="B176" s="19" t="s">
        <v>435</v>
      </c>
      <c r="C176" s="20" t="s">
        <v>436</v>
      </c>
      <c r="D176" s="19" t="s">
        <v>6</v>
      </c>
      <c r="E176" s="27">
        <v>3.0</v>
      </c>
      <c r="F176" s="22">
        <v>474.57</v>
      </c>
      <c r="G176" s="23">
        <f t="shared" si="26"/>
        <v>1423.71</v>
      </c>
      <c r="H176" s="6"/>
      <c r="I176" s="6"/>
      <c r="J176" s="6"/>
      <c r="K176" s="6"/>
      <c r="L176" s="6"/>
      <c r="M176" s="6"/>
      <c r="N176" s="6"/>
      <c r="O176" s="6"/>
      <c r="P176" s="6"/>
      <c r="Q176" s="6"/>
      <c r="R176" s="6"/>
      <c r="S176" s="6"/>
      <c r="T176" s="6"/>
      <c r="U176" s="6"/>
      <c r="V176" s="6"/>
      <c r="W176" s="6"/>
      <c r="X176" s="6"/>
      <c r="Y176" s="6"/>
      <c r="Z176" s="6"/>
    </row>
    <row r="177" ht="45.0" customHeight="1">
      <c r="A177" s="18" t="s">
        <v>437</v>
      </c>
      <c r="B177" s="19" t="s">
        <v>438</v>
      </c>
      <c r="C177" s="20" t="s">
        <v>439</v>
      </c>
      <c r="D177" s="19" t="s">
        <v>6</v>
      </c>
      <c r="E177" s="27">
        <v>6.0</v>
      </c>
      <c r="F177" s="22">
        <v>121.75</v>
      </c>
      <c r="G177" s="23">
        <f t="shared" si="26"/>
        <v>730.5</v>
      </c>
      <c r="H177" s="6"/>
      <c r="I177" s="6"/>
      <c r="J177" s="6"/>
      <c r="K177" s="6"/>
      <c r="L177" s="6"/>
      <c r="M177" s="6"/>
      <c r="N177" s="6"/>
      <c r="O177" s="6"/>
      <c r="P177" s="6"/>
      <c r="Q177" s="6"/>
      <c r="R177" s="6"/>
      <c r="S177" s="6"/>
      <c r="T177" s="6"/>
      <c r="U177" s="6"/>
      <c r="V177" s="6"/>
      <c r="W177" s="6"/>
      <c r="X177" s="6"/>
      <c r="Y177" s="6"/>
      <c r="Z177" s="6"/>
    </row>
    <row r="178" ht="35.25" customHeight="1">
      <c r="A178" s="18" t="s">
        <v>440</v>
      </c>
      <c r="B178" s="19" t="s">
        <v>441</v>
      </c>
      <c r="C178" s="20" t="s">
        <v>442</v>
      </c>
      <c r="D178" s="19" t="s">
        <v>6</v>
      </c>
      <c r="E178" s="27">
        <v>17.0</v>
      </c>
      <c r="F178" s="22">
        <v>83.32</v>
      </c>
      <c r="G178" s="23">
        <f t="shared" si="26"/>
        <v>1416.44</v>
      </c>
      <c r="H178" s="6"/>
      <c r="I178" s="6"/>
      <c r="J178" s="6"/>
      <c r="K178" s="6"/>
      <c r="L178" s="6"/>
      <c r="M178" s="6"/>
      <c r="N178" s="6"/>
      <c r="O178" s="6"/>
      <c r="P178" s="6"/>
      <c r="Q178" s="6"/>
      <c r="R178" s="6"/>
      <c r="S178" s="6"/>
      <c r="T178" s="6"/>
      <c r="U178" s="6"/>
      <c r="V178" s="6"/>
      <c r="W178" s="6"/>
      <c r="X178" s="6"/>
      <c r="Y178" s="6"/>
      <c r="Z178" s="6"/>
    </row>
    <row r="179" ht="35.25" customHeight="1">
      <c r="A179" s="18" t="s">
        <v>443</v>
      </c>
      <c r="B179" s="19" t="s">
        <v>444</v>
      </c>
      <c r="C179" s="20" t="s">
        <v>445</v>
      </c>
      <c r="D179" s="19" t="s">
        <v>6</v>
      </c>
      <c r="E179" s="27">
        <v>1.0</v>
      </c>
      <c r="F179" s="22">
        <v>528.68</v>
      </c>
      <c r="G179" s="23">
        <f t="shared" si="26"/>
        <v>528.68</v>
      </c>
      <c r="H179" s="6"/>
      <c r="I179" s="6"/>
      <c r="J179" s="6"/>
      <c r="K179" s="6"/>
      <c r="L179" s="6"/>
      <c r="M179" s="6"/>
      <c r="N179" s="6"/>
      <c r="O179" s="6"/>
      <c r="P179" s="6"/>
      <c r="Q179" s="6"/>
      <c r="R179" s="6"/>
      <c r="S179" s="6"/>
      <c r="T179" s="6"/>
      <c r="U179" s="6"/>
      <c r="V179" s="6"/>
      <c r="W179" s="6"/>
      <c r="X179" s="6"/>
      <c r="Y179" s="6"/>
      <c r="Z179" s="6"/>
    </row>
    <row r="180" ht="25.5" customHeight="1">
      <c r="A180" s="18" t="s">
        <v>446</v>
      </c>
      <c r="B180" s="19" t="s">
        <v>447</v>
      </c>
      <c r="C180" s="20" t="s">
        <v>448</v>
      </c>
      <c r="D180" s="19" t="s">
        <v>6</v>
      </c>
      <c r="E180" s="27">
        <v>4.0</v>
      </c>
      <c r="F180" s="22">
        <v>415.89</v>
      </c>
      <c r="G180" s="23">
        <f t="shared" si="26"/>
        <v>1663.56</v>
      </c>
      <c r="H180" s="6"/>
      <c r="I180" s="6"/>
      <c r="J180" s="6"/>
      <c r="K180" s="6"/>
      <c r="L180" s="6"/>
      <c r="M180" s="6"/>
      <c r="N180" s="6"/>
      <c r="O180" s="6"/>
      <c r="P180" s="6"/>
      <c r="Q180" s="6"/>
      <c r="R180" s="6"/>
      <c r="S180" s="6"/>
      <c r="T180" s="6"/>
      <c r="U180" s="6"/>
      <c r="V180" s="6"/>
      <c r="W180" s="6"/>
      <c r="X180" s="6"/>
      <c r="Y180" s="6"/>
      <c r="Z180" s="6"/>
    </row>
    <row r="181" ht="25.5" customHeight="1">
      <c r="A181" s="18" t="s">
        <v>449</v>
      </c>
      <c r="B181" s="19" t="s">
        <v>450</v>
      </c>
      <c r="C181" s="20" t="s">
        <v>451</v>
      </c>
      <c r="D181" s="19" t="s">
        <v>6</v>
      </c>
      <c r="E181" s="27">
        <v>4.0</v>
      </c>
      <c r="F181" s="22">
        <v>114.97</v>
      </c>
      <c r="G181" s="23">
        <f t="shared" si="26"/>
        <v>459.88</v>
      </c>
      <c r="H181" s="6"/>
      <c r="I181" s="6"/>
      <c r="J181" s="6"/>
      <c r="K181" s="6"/>
      <c r="L181" s="6"/>
      <c r="M181" s="6"/>
      <c r="N181" s="6"/>
      <c r="O181" s="6"/>
      <c r="P181" s="6"/>
      <c r="Q181" s="6"/>
      <c r="R181" s="6"/>
      <c r="S181" s="6"/>
      <c r="T181" s="6"/>
      <c r="U181" s="6"/>
      <c r="V181" s="6"/>
      <c r="W181" s="6"/>
      <c r="X181" s="6"/>
      <c r="Y181" s="6"/>
      <c r="Z181" s="6"/>
    </row>
    <row r="182" ht="25.5" customHeight="1">
      <c r="A182" s="18" t="s">
        <v>452</v>
      </c>
      <c r="B182" s="19" t="s">
        <v>453</v>
      </c>
      <c r="C182" s="20" t="s">
        <v>454</v>
      </c>
      <c r="D182" s="19" t="s">
        <v>6</v>
      </c>
      <c r="E182" s="27">
        <v>6.0</v>
      </c>
      <c r="F182" s="22">
        <v>168.56</v>
      </c>
      <c r="G182" s="23">
        <f t="shared" si="26"/>
        <v>1011.36</v>
      </c>
      <c r="H182" s="6"/>
      <c r="I182" s="6"/>
      <c r="J182" s="6"/>
      <c r="K182" s="6"/>
      <c r="L182" s="6"/>
      <c r="M182" s="6"/>
      <c r="N182" s="6"/>
      <c r="O182" s="6"/>
      <c r="P182" s="6"/>
      <c r="Q182" s="6"/>
      <c r="R182" s="6"/>
      <c r="S182" s="6"/>
      <c r="T182" s="6"/>
      <c r="U182" s="6"/>
      <c r="V182" s="6"/>
      <c r="W182" s="6"/>
      <c r="X182" s="6"/>
      <c r="Y182" s="6"/>
      <c r="Z182" s="6"/>
    </row>
    <row r="183" ht="35.25" customHeight="1">
      <c r="A183" s="18" t="s">
        <v>455</v>
      </c>
      <c r="B183" s="19" t="s">
        <v>456</v>
      </c>
      <c r="C183" s="20" t="s">
        <v>457</v>
      </c>
      <c r="D183" s="19" t="s">
        <v>6</v>
      </c>
      <c r="E183" s="27">
        <v>2.0</v>
      </c>
      <c r="F183" s="22">
        <v>221.91</v>
      </c>
      <c r="G183" s="23">
        <f t="shared" si="26"/>
        <v>443.82</v>
      </c>
      <c r="H183" s="6"/>
      <c r="I183" s="6"/>
      <c r="J183" s="6"/>
      <c r="K183" s="6"/>
      <c r="L183" s="6"/>
      <c r="M183" s="6"/>
      <c r="N183" s="6"/>
      <c r="O183" s="6"/>
      <c r="P183" s="6"/>
      <c r="Q183" s="6"/>
      <c r="R183" s="6"/>
      <c r="S183" s="6"/>
      <c r="T183" s="6"/>
      <c r="U183" s="6"/>
      <c r="V183" s="6"/>
      <c r="W183" s="6"/>
      <c r="X183" s="6"/>
      <c r="Y183" s="6"/>
      <c r="Z183" s="6"/>
    </row>
    <row r="184" ht="35.25" customHeight="1">
      <c r="A184" s="18" t="s">
        <v>458</v>
      </c>
      <c r="B184" s="19" t="s">
        <v>459</v>
      </c>
      <c r="C184" s="20" t="s">
        <v>460</v>
      </c>
      <c r="D184" s="19" t="s">
        <v>6</v>
      </c>
      <c r="E184" s="27">
        <v>11.0</v>
      </c>
      <c r="F184" s="22">
        <v>30.51</v>
      </c>
      <c r="G184" s="23">
        <f t="shared" si="26"/>
        <v>335.61</v>
      </c>
      <c r="H184" s="6"/>
      <c r="I184" s="6"/>
      <c r="J184" s="6"/>
      <c r="K184" s="6"/>
      <c r="L184" s="6"/>
      <c r="M184" s="6"/>
      <c r="N184" s="6"/>
      <c r="O184" s="6"/>
      <c r="P184" s="6"/>
      <c r="Q184" s="6"/>
      <c r="R184" s="6"/>
      <c r="S184" s="6"/>
      <c r="T184" s="6"/>
      <c r="U184" s="6"/>
      <c r="V184" s="6"/>
      <c r="W184" s="6"/>
      <c r="X184" s="6"/>
      <c r="Y184" s="6"/>
      <c r="Z184" s="6"/>
    </row>
    <row r="185" ht="25.5" customHeight="1">
      <c r="A185" s="18" t="s">
        <v>461</v>
      </c>
      <c r="B185" s="19" t="s">
        <v>462</v>
      </c>
      <c r="C185" s="20" t="s">
        <v>463</v>
      </c>
      <c r="D185" s="19" t="s">
        <v>6</v>
      </c>
      <c r="E185" s="27">
        <v>29.0</v>
      </c>
      <c r="F185" s="22">
        <v>21.01</v>
      </c>
      <c r="G185" s="23">
        <f t="shared" si="26"/>
        <v>609.29</v>
      </c>
      <c r="H185" s="6"/>
      <c r="I185" s="6"/>
      <c r="J185" s="6"/>
      <c r="K185" s="6"/>
      <c r="L185" s="6"/>
      <c r="M185" s="6"/>
      <c r="N185" s="6"/>
      <c r="O185" s="6"/>
      <c r="P185" s="6"/>
      <c r="Q185" s="6"/>
      <c r="R185" s="6"/>
      <c r="S185" s="6"/>
      <c r="T185" s="6"/>
      <c r="U185" s="6"/>
      <c r="V185" s="6"/>
      <c r="W185" s="6"/>
      <c r="X185" s="6"/>
      <c r="Y185" s="6"/>
      <c r="Z185" s="6"/>
    </row>
    <row r="186" ht="25.5" customHeight="1">
      <c r="A186" s="18" t="s">
        <v>464</v>
      </c>
      <c r="B186" s="19" t="s">
        <v>465</v>
      </c>
      <c r="C186" s="20" t="s">
        <v>466</v>
      </c>
      <c r="D186" s="19" t="s">
        <v>6</v>
      </c>
      <c r="E186" s="27">
        <v>1.0</v>
      </c>
      <c r="F186" s="22">
        <v>708.01</v>
      </c>
      <c r="G186" s="23">
        <f t="shared" si="26"/>
        <v>708.01</v>
      </c>
      <c r="H186" s="6"/>
      <c r="I186" s="6"/>
      <c r="J186" s="6"/>
      <c r="K186" s="6"/>
      <c r="L186" s="6"/>
      <c r="M186" s="6"/>
      <c r="N186" s="6"/>
      <c r="O186" s="6"/>
      <c r="P186" s="6"/>
      <c r="Q186" s="6"/>
      <c r="R186" s="6"/>
      <c r="S186" s="6"/>
      <c r="T186" s="6"/>
      <c r="U186" s="6"/>
      <c r="V186" s="6"/>
      <c r="W186" s="6"/>
      <c r="X186" s="6"/>
      <c r="Y186" s="6"/>
      <c r="Z186" s="6"/>
    </row>
    <row r="187" ht="25.5" customHeight="1">
      <c r="A187" s="24" t="s">
        <v>467</v>
      </c>
      <c r="B187" s="25"/>
      <c r="C187" s="25"/>
      <c r="D187" s="25"/>
      <c r="E187" s="25"/>
      <c r="F187" s="26"/>
      <c r="G187" s="17">
        <f>SUM(G171:G186)</f>
        <v>21464.55</v>
      </c>
      <c r="H187" s="6"/>
      <c r="I187" s="6"/>
      <c r="J187" s="6"/>
      <c r="K187" s="6"/>
      <c r="L187" s="6"/>
      <c r="M187" s="6"/>
      <c r="N187" s="6"/>
      <c r="O187" s="6"/>
      <c r="P187" s="6"/>
      <c r="Q187" s="6"/>
      <c r="R187" s="6"/>
      <c r="S187" s="6"/>
      <c r="T187" s="6"/>
      <c r="U187" s="6"/>
      <c r="V187" s="6"/>
      <c r="W187" s="6"/>
      <c r="X187" s="6"/>
      <c r="Y187" s="6"/>
      <c r="Z187" s="6"/>
    </row>
    <row r="188" ht="25.5" customHeight="1">
      <c r="A188" s="18"/>
      <c r="B188" s="19"/>
      <c r="C188" s="20"/>
      <c r="D188" s="19"/>
      <c r="E188" s="27"/>
      <c r="F188" s="22"/>
      <c r="G188" s="23"/>
      <c r="H188" s="6"/>
      <c r="I188" s="6"/>
      <c r="J188" s="6"/>
      <c r="K188" s="6"/>
      <c r="L188" s="6"/>
      <c r="M188" s="6"/>
      <c r="N188" s="6"/>
      <c r="O188" s="6"/>
      <c r="P188" s="6"/>
      <c r="Q188" s="6"/>
      <c r="R188" s="6"/>
      <c r="S188" s="6"/>
      <c r="T188" s="6"/>
      <c r="U188" s="6"/>
      <c r="V188" s="6"/>
      <c r="W188" s="6"/>
      <c r="X188" s="6"/>
      <c r="Y188" s="6"/>
      <c r="Z188" s="6"/>
    </row>
    <row r="189" ht="25.5" customHeight="1">
      <c r="A189" s="12" t="s">
        <v>468</v>
      </c>
      <c r="B189" s="13"/>
      <c r="C189" s="14" t="s">
        <v>469</v>
      </c>
      <c r="D189" s="14"/>
      <c r="E189" s="15"/>
      <c r="F189" s="16"/>
      <c r="G189" s="29"/>
      <c r="H189" s="6"/>
      <c r="I189" s="6"/>
      <c r="J189" s="6"/>
      <c r="K189" s="6"/>
      <c r="L189" s="6"/>
      <c r="M189" s="6"/>
      <c r="N189" s="6"/>
      <c r="O189" s="6"/>
      <c r="P189" s="6"/>
      <c r="Q189" s="6"/>
      <c r="R189" s="6"/>
      <c r="S189" s="6"/>
      <c r="T189" s="6"/>
      <c r="U189" s="6"/>
      <c r="V189" s="6"/>
      <c r="W189" s="6"/>
      <c r="X189" s="6"/>
      <c r="Y189" s="6"/>
      <c r="Z189" s="6"/>
    </row>
    <row r="190" ht="25.5" customHeight="1">
      <c r="A190" s="12" t="s">
        <v>470</v>
      </c>
      <c r="B190" s="13"/>
      <c r="C190" s="14" t="s">
        <v>471</v>
      </c>
      <c r="D190" s="14"/>
      <c r="E190" s="15"/>
      <c r="F190" s="16"/>
      <c r="G190" s="28">
        <f>SUM(G191:G264)</f>
        <v>74298.66</v>
      </c>
      <c r="H190" s="6"/>
      <c r="I190" s="6"/>
      <c r="J190" s="6"/>
      <c r="K190" s="6"/>
      <c r="L190" s="6"/>
      <c r="M190" s="6"/>
      <c r="N190" s="6"/>
      <c r="O190" s="6"/>
      <c r="P190" s="6"/>
      <c r="Q190" s="6"/>
      <c r="R190" s="6"/>
      <c r="S190" s="6"/>
      <c r="T190" s="6"/>
      <c r="U190" s="6"/>
      <c r="V190" s="6"/>
      <c r="W190" s="6"/>
      <c r="X190" s="6"/>
      <c r="Y190" s="6"/>
      <c r="Z190" s="6"/>
    </row>
    <row r="191" ht="35.25" customHeight="1">
      <c r="A191" s="18" t="s">
        <v>472</v>
      </c>
      <c r="B191" s="19" t="s">
        <v>473</v>
      </c>
      <c r="C191" s="20" t="s">
        <v>474</v>
      </c>
      <c r="D191" s="19" t="s">
        <v>6</v>
      </c>
      <c r="E191" s="27">
        <v>20.0</v>
      </c>
      <c r="F191" s="22">
        <v>289.68</v>
      </c>
      <c r="G191" s="23">
        <f t="shared" ref="G191:G264" si="27">ROUND(F191*E191,2)</f>
        <v>5793.6</v>
      </c>
      <c r="H191" s="6"/>
      <c r="I191" s="6"/>
      <c r="J191" s="6"/>
      <c r="K191" s="6"/>
      <c r="L191" s="6"/>
      <c r="M191" s="6"/>
      <c r="N191" s="6"/>
      <c r="O191" s="6"/>
      <c r="P191" s="6"/>
      <c r="Q191" s="6"/>
      <c r="R191" s="6"/>
      <c r="S191" s="6"/>
      <c r="T191" s="6"/>
      <c r="U191" s="6"/>
      <c r="V191" s="6"/>
      <c r="W191" s="6"/>
      <c r="X191" s="6"/>
      <c r="Y191" s="6"/>
      <c r="Z191" s="6"/>
    </row>
    <row r="192" ht="35.25" customHeight="1">
      <c r="A192" s="18" t="s">
        <v>475</v>
      </c>
      <c r="B192" s="19" t="s">
        <v>476</v>
      </c>
      <c r="C192" s="20" t="s">
        <v>477</v>
      </c>
      <c r="D192" s="19" t="s">
        <v>6</v>
      </c>
      <c r="E192" s="27">
        <v>23.0</v>
      </c>
      <c r="F192" s="22">
        <v>112.11</v>
      </c>
      <c r="G192" s="23">
        <f t="shared" si="27"/>
        <v>2578.53</v>
      </c>
      <c r="H192" s="6"/>
      <c r="I192" s="6"/>
      <c r="J192" s="6"/>
      <c r="K192" s="6"/>
      <c r="L192" s="6"/>
      <c r="M192" s="6"/>
      <c r="N192" s="6"/>
      <c r="O192" s="6"/>
      <c r="P192" s="6"/>
      <c r="Q192" s="6"/>
      <c r="R192" s="6"/>
      <c r="S192" s="6"/>
      <c r="T192" s="6"/>
      <c r="U192" s="6"/>
      <c r="V192" s="6"/>
      <c r="W192" s="6"/>
      <c r="X192" s="6"/>
      <c r="Y192" s="6"/>
      <c r="Z192" s="6"/>
    </row>
    <row r="193" ht="25.5" customHeight="1">
      <c r="A193" s="18" t="s">
        <v>478</v>
      </c>
      <c r="B193" s="19" t="s">
        <v>479</v>
      </c>
      <c r="C193" s="20" t="s">
        <v>480</v>
      </c>
      <c r="D193" s="19" t="s">
        <v>6</v>
      </c>
      <c r="E193" s="27">
        <v>1.0</v>
      </c>
      <c r="F193" s="22">
        <v>1364.06</v>
      </c>
      <c r="G193" s="23">
        <f t="shared" si="27"/>
        <v>1364.06</v>
      </c>
      <c r="H193" s="6"/>
      <c r="I193" s="6"/>
      <c r="J193" s="6"/>
      <c r="K193" s="6"/>
      <c r="L193" s="6"/>
      <c r="M193" s="6"/>
      <c r="N193" s="6"/>
      <c r="O193" s="6"/>
      <c r="P193" s="6"/>
      <c r="Q193" s="6"/>
      <c r="R193" s="6"/>
      <c r="S193" s="6"/>
      <c r="T193" s="6"/>
      <c r="U193" s="6"/>
      <c r="V193" s="6"/>
      <c r="W193" s="6"/>
      <c r="X193" s="6"/>
      <c r="Y193" s="6"/>
      <c r="Z193" s="6"/>
    </row>
    <row r="194" ht="35.25" customHeight="1">
      <c r="A194" s="18" t="s">
        <v>481</v>
      </c>
      <c r="B194" s="19" t="s">
        <v>482</v>
      </c>
      <c r="C194" s="20" t="s">
        <v>483</v>
      </c>
      <c r="D194" s="19" t="s">
        <v>6</v>
      </c>
      <c r="E194" s="27">
        <v>4.0</v>
      </c>
      <c r="F194" s="22">
        <v>383.42</v>
      </c>
      <c r="G194" s="23">
        <f t="shared" si="27"/>
        <v>1533.68</v>
      </c>
      <c r="H194" s="6"/>
      <c r="I194" s="6"/>
      <c r="J194" s="6"/>
      <c r="K194" s="6"/>
      <c r="L194" s="6"/>
      <c r="M194" s="6"/>
      <c r="N194" s="6"/>
      <c r="O194" s="6"/>
      <c r="P194" s="6"/>
      <c r="Q194" s="6"/>
      <c r="R194" s="6"/>
      <c r="S194" s="6"/>
      <c r="T194" s="6"/>
      <c r="U194" s="6"/>
      <c r="V194" s="6"/>
      <c r="W194" s="6"/>
      <c r="X194" s="6"/>
      <c r="Y194" s="6"/>
      <c r="Z194" s="6"/>
    </row>
    <row r="195" ht="35.25" customHeight="1">
      <c r="A195" s="18" t="s">
        <v>484</v>
      </c>
      <c r="B195" s="19" t="s">
        <v>485</v>
      </c>
      <c r="C195" s="20" t="s">
        <v>486</v>
      </c>
      <c r="D195" s="19" t="s">
        <v>6</v>
      </c>
      <c r="E195" s="27">
        <v>5.0</v>
      </c>
      <c r="F195" s="22">
        <v>703.57</v>
      </c>
      <c r="G195" s="23">
        <f t="shared" si="27"/>
        <v>3517.85</v>
      </c>
      <c r="H195" s="6"/>
      <c r="I195" s="6"/>
      <c r="J195" s="6"/>
      <c r="K195" s="6"/>
      <c r="L195" s="6"/>
      <c r="M195" s="6"/>
      <c r="N195" s="6"/>
      <c r="O195" s="6"/>
      <c r="P195" s="6"/>
      <c r="Q195" s="6"/>
      <c r="R195" s="6"/>
      <c r="S195" s="6"/>
      <c r="T195" s="6"/>
      <c r="U195" s="6"/>
      <c r="V195" s="6"/>
      <c r="W195" s="6"/>
      <c r="X195" s="6"/>
      <c r="Y195" s="6"/>
      <c r="Z195" s="6"/>
    </row>
    <row r="196" ht="25.5" customHeight="1">
      <c r="A196" s="18" t="s">
        <v>487</v>
      </c>
      <c r="B196" s="19" t="s">
        <v>488</v>
      </c>
      <c r="C196" s="20" t="s">
        <v>489</v>
      </c>
      <c r="D196" s="19" t="s">
        <v>6</v>
      </c>
      <c r="E196" s="27">
        <v>8.0</v>
      </c>
      <c r="F196" s="22">
        <v>77.24</v>
      </c>
      <c r="G196" s="23">
        <f t="shared" si="27"/>
        <v>617.92</v>
      </c>
      <c r="H196" s="6"/>
      <c r="I196" s="6"/>
      <c r="J196" s="6"/>
      <c r="K196" s="6"/>
      <c r="L196" s="6"/>
      <c r="M196" s="6"/>
      <c r="N196" s="6"/>
      <c r="O196" s="6"/>
      <c r="P196" s="6"/>
      <c r="Q196" s="6"/>
      <c r="R196" s="6"/>
      <c r="S196" s="6"/>
      <c r="T196" s="6"/>
      <c r="U196" s="6"/>
      <c r="V196" s="6"/>
      <c r="W196" s="6"/>
      <c r="X196" s="6"/>
      <c r="Y196" s="6"/>
      <c r="Z196" s="6"/>
    </row>
    <row r="197" ht="35.25" customHeight="1">
      <c r="A197" s="18" t="s">
        <v>490</v>
      </c>
      <c r="B197" s="19" t="s">
        <v>491</v>
      </c>
      <c r="C197" s="20" t="s">
        <v>492</v>
      </c>
      <c r="D197" s="19" t="s">
        <v>6</v>
      </c>
      <c r="E197" s="27">
        <v>20.0</v>
      </c>
      <c r="F197" s="22">
        <v>61.24</v>
      </c>
      <c r="G197" s="23">
        <f t="shared" si="27"/>
        <v>1224.8</v>
      </c>
      <c r="H197" s="6"/>
      <c r="I197" s="6"/>
      <c r="J197" s="6"/>
      <c r="K197" s="6"/>
      <c r="L197" s="6"/>
      <c r="M197" s="6"/>
      <c r="N197" s="6"/>
      <c r="O197" s="6"/>
      <c r="P197" s="6"/>
      <c r="Q197" s="6"/>
      <c r="R197" s="6"/>
      <c r="S197" s="6"/>
      <c r="T197" s="6"/>
      <c r="U197" s="6"/>
      <c r="V197" s="6"/>
      <c r="W197" s="6"/>
      <c r="X197" s="6"/>
      <c r="Y197" s="6"/>
      <c r="Z197" s="6"/>
    </row>
    <row r="198" ht="35.25" customHeight="1">
      <c r="A198" s="18" t="s">
        <v>493</v>
      </c>
      <c r="B198" s="19" t="s">
        <v>494</v>
      </c>
      <c r="C198" s="20" t="s">
        <v>495</v>
      </c>
      <c r="D198" s="19" t="s">
        <v>6</v>
      </c>
      <c r="E198" s="27">
        <v>7.0</v>
      </c>
      <c r="F198" s="22">
        <v>25.05</v>
      </c>
      <c r="G198" s="23">
        <f t="shared" si="27"/>
        <v>175.35</v>
      </c>
      <c r="H198" s="6"/>
      <c r="I198" s="6"/>
      <c r="J198" s="6"/>
      <c r="K198" s="6"/>
      <c r="L198" s="6"/>
      <c r="M198" s="6"/>
      <c r="N198" s="6"/>
      <c r="O198" s="6"/>
      <c r="P198" s="6"/>
      <c r="Q198" s="6"/>
      <c r="R198" s="6"/>
      <c r="S198" s="6"/>
      <c r="T198" s="6"/>
      <c r="U198" s="6"/>
      <c r="V198" s="6"/>
      <c r="W198" s="6"/>
      <c r="X198" s="6"/>
      <c r="Y198" s="6"/>
      <c r="Z198" s="6"/>
    </row>
    <row r="199" ht="35.25" customHeight="1">
      <c r="A199" s="18" t="s">
        <v>496</v>
      </c>
      <c r="B199" s="19" t="s">
        <v>497</v>
      </c>
      <c r="C199" s="20" t="s">
        <v>498</v>
      </c>
      <c r="D199" s="19" t="s">
        <v>6</v>
      </c>
      <c r="E199" s="27">
        <v>9.0</v>
      </c>
      <c r="F199" s="22">
        <v>37.17</v>
      </c>
      <c r="G199" s="23">
        <f t="shared" si="27"/>
        <v>334.53</v>
      </c>
      <c r="H199" s="6"/>
      <c r="I199" s="6"/>
      <c r="J199" s="6"/>
      <c r="K199" s="6"/>
      <c r="L199" s="6"/>
      <c r="M199" s="6"/>
      <c r="N199" s="6"/>
      <c r="O199" s="6"/>
      <c r="P199" s="6"/>
      <c r="Q199" s="6"/>
      <c r="R199" s="6"/>
      <c r="S199" s="6"/>
      <c r="T199" s="6"/>
      <c r="U199" s="6"/>
      <c r="V199" s="6"/>
      <c r="W199" s="6"/>
      <c r="X199" s="6"/>
      <c r="Y199" s="6"/>
      <c r="Z199" s="6"/>
    </row>
    <row r="200" ht="35.25" customHeight="1">
      <c r="A200" s="18" t="s">
        <v>499</v>
      </c>
      <c r="B200" s="19" t="s">
        <v>500</v>
      </c>
      <c r="C200" s="20" t="s">
        <v>501</v>
      </c>
      <c r="D200" s="19" t="s">
        <v>6</v>
      </c>
      <c r="E200" s="27">
        <v>3.0</v>
      </c>
      <c r="F200" s="22">
        <v>50.66</v>
      </c>
      <c r="G200" s="23">
        <f t="shared" si="27"/>
        <v>151.98</v>
      </c>
      <c r="H200" s="6"/>
      <c r="I200" s="6"/>
      <c r="J200" s="6"/>
      <c r="K200" s="6"/>
      <c r="L200" s="6"/>
      <c r="M200" s="6"/>
      <c r="N200" s="6"/>
      <c r="O200" s="6"/>
      <c r="P200" s="6"/>
      <c r="Q200" s="6"/>
      <c r="R200" s="6"/>
      <c r="S200" s="6"/>
      <c r="T200" s="6"/>
      <c r="U200" s="6"/>
      <c r="V200" s="6"/>
      <c r="W200" s="6"/>
      <c r="X200" s="6"/>
      <c r="Y200" s="6"/>
      <c r="Z200" s="6"/>
    </row>
    <row r="201" ht="35.25" customHeight="1">
      <c r="A201" s="18" t="s">
        <v>502</v>
      </c>
      <c r="B201" s="19" t="s">
        <v>503</v>
      </c>
      <c r="C201" s="20" t="s">
        <v>504</v>
      </c>
      <c r="D201" s="19" t="s">
        <v>6</v>
      </c>
      <c r="E201" s="27">
        <v>5.0</v>
      </c>
      <c r="F201" s="22">
        <v>52.09</v>
      </c>
      <c r="G201" s="23">
        <f t="shared" si="27"/>
        <v>260.45</v>
      </c>
      <c r="H201" s="6"/>
      <c r="I201" s="6"/>
      <c r="J201" s="6"/>
      <c r="K201" s="6"/>
      <c r="L201" s="6"/>
      <c r="M201" s="6"/>
      <c r="N201" s="6"/>
      <c r="O201" s="6"/>
      <c r="P201" s="6"/>
      <c r="Q201" s="6"/>
      <c r="R201" s="6"/>
      <c r="S201" s="6"/>
      <c r="T201" s="6"/>
      <c r="U201" s="6"/>
      <c r="V201" s="6"/>
      <c r="W201" s="6"/>
      <c r="X201" s="6"/>
      <c r="Y201" s="6"/>
      <c r="Z201" s="6"/>
    </row>
    <row r="202" ht="35.25" customHeight="1">
      <c r="A202" s="18" t="s">
        <v>505</v>
      </c>
      <c r="B202" s="19" t="s">
        <v>506</v>
      </c>
      <c r="C202" s="20" t="s">
        <v>507</v>
      </c>
      <c r="D202" s="19" t="s">
        <v>6</v>
      </c>
      <c r="E202" s="27">
        <v>6.0</v>
      </c>
      <c r="F202" s="22">
        <v>95.44</v>
      </c>
      <c r="G202" s="23">
        <f t="shared" si="27"/>
        <v>572.64</v>
      </c>
      <c r="H202" s="6"/>
      <c r="I202" s="6"/>
      <c r="J202" s="6"/>
      <c r="K202" s="6"/>
      <c r="L202" s="6"/>
      <c r="M202" s="6"/>
      <c r="N202" s="6"/>
      <c r="O202" s="6"/>
      <c r="P202" s="6"/>
      <c r="Q202" s="6"/>
      <c r="R202" s="6"/>
      <c r="S202" s="6"/>
      <c r="T202" s="6"/>
      <c r="U202" s="6"/>
      <c r="V202" s="6"/>
      <c r="W202" s="6"/>
      <c r="X202" s="6"/>
      <c r="Y202" s="6"/>
      <c r="Z202" s="6"/>
    </row>
    <row r="203" ht="35.25" customHeight="1">
      <c r="A203" s="18" t="s">
        <v>508</v>
      </c>
      <c r="B203" s="19" t="s">
        <v>509</v>
      </c>
      <c r="C203" s="20" t="s">
        <v>510</v>
      </c>
      <c r="D203" s="19" t="s">
        <v>6</v>
      </c>
      <c r="E203" s="27">
        <v>15.0</v>
      </c>
      <c r="F203" s="22">
        <v>43.52</v>
      </c>
      <c r="G203" s="23">
        <f t="shared" si="27"/>
        <v>652.8</v>
      </c>
      <c r="H203" s="6"/>
      <c r="I203" s="6"/>
      <c r="J203" s="6"/>
      <c r="K203" s="6"/>
      <c r="L203" s="6"/>
      <c r="M203" s="6"/>
      <c r="N203" s="6"/>
      <c r="O203" s="6"/>
      <c r="P203" s="6"/>
      <c r="Q203" s="6"/>
      <c r="R203" s="6"/>
      <c r="S203" s="6"/>
      <c r="T203" s="6"/>
      <c r="U203" s="6"/>
      <c r="V203" s="6"/>
      <c r="W203" s="6"/>
      <c r="X203" s="6"/>
      <c r="Y203" s="6"/>
      <c r="Z203" s="6"/>
    </row>
    <row r="204" ht="35.25" customHeight="1">
      <c r="A204" s="18" t="s">
        <v>511</v>
      </c>
      <c r="B204" s="19" t="s">
        <v>512</v>
      </c>
      <c r="C204" s="20" t="s">
        <v>513</v>
      </c>
      <c r="D204" s="19" t="s">
        <v>6</v>
      </c>
      <c r="E204" s="27">
        <v>8.0</v>
      </c>
      <c r="F204" s="22">
        <v>96.3</v>
      </c>
      <c r="G204" s="23">
        <f t="shared" si="27"/>
        <v>770.4</v>
      </c>
      <c r="H204" s="6"/>
      <c r="I204" s="6"/>
      <c r="J204" s="6"/>
      <c r="K204" s="6"/>
      <c r="L204" s="6"/>
      <c r="M204" s="6"/>
      <c r="N204" s="6"/>
      <c r="O204" s="6"/>
      <c r="P204" s="6"/>
      <c r="Q204" s="6"/>
      <c r="R204" s="6"/>
      <c r="S204" s="6"/>
      <c r="T204" s="6"/>
      <c r="U204" s="6"/>
      <c r="V204" s="6"/>
      <c r="W204" s="6"/>
      <c r="X204" s="6"/>
      <c r="Y204" s="6"/>
      <c r="Z204" s="6"/>
    </row>
    <row r="205" ht="25.5" customHeight="1">
      <c r="A205" s="18" t="s">
        <v>514</v>
      </c>
      <c r="B205" s="19" t="s">
        <v>515</v>
      </c>
      <c r="C205" s="20" t="s">
        <v>516</v>
      </c>
      <c r="D205" s="19" t="s">
        <v>6</v>
      </c>
      <c r="E205" s="27">
        <v>12.0</v>
      </c>
      <c r="F205" s="22">
        <v>52.76</v>
      </c>
      <c r="G205" s="23">
        <f t="shared" si="27"/>
        <v>633.12</v>
      </c>
      <c r="H205" s="6"/>
      <c r="I205" s="6"/>
      <c r="J205" s="6"/>
      <c r="K205" s="6"/>
      <c r="L205" s="6"/>
      <c r="M205" s="6"/>
      <c r="N205" s="6"/>
      <c r="O205" s="6"/>
      <c r="P205" s="6"/>
      <c r="Q205" s="6"/>
      <c r="R205" s="6"/>
      <c r="S205" s="6"/>
      <c r="T205" s="6"/>
      <c r="U205" s="6"/>
      <c r="V205" s="6"/>
      <c r="W205" s="6"/>
      <c r="X205" s="6"/>
      <c r="Y205" s="6"/>
      <c r="Z205" s="6"/>
    </row>
    <row r="206" ht="25.5" customHeight="1">
      <c r="A206" s="18" t="s">
        <v>517</v>
      </c>
      <c r="B206" s="19" t="s">
        <v>518</v>
      </c>
      <c r="C206" s="20" t="s">
        <v>519</v>
      </c>
      <c r="D206" s="19" t="s">
        <v>6</v>
      </c>
      <c r="E206" s="27">
        <v>32.0</v>
      </c>
      <c r="F206" s="22">
        <v>9.72</v>
      </c>
      <c r="G206" s="23">
        <f t="shared" si="27"/>
        <v>311.04</v>
      </c>
      <c r="H206" s="6"/>
      <c r="I206" s="6"/>
      <c r="J206" s="6"/>
      <c r="K206" s="6"/>
      <c r="L206" s="6"/>
      <c r="M206" s="6"/>
      <c r="N206" s="6"/>
      <c r="O206" s="6"/>
      <c r="P206" s="6"/>
      <c r="Q206" s="6"/>
      <c r="R206" s="6"/>
      <c r="S206" s="6"/>
      <c r="T206" s="6"/>
      <c r="U206" s="6"/>
      <c r="V206" s="6"/>
      <c r="W206" s="6"/>
      <c r="X206" s="6"/>
      <c r="Y206" s="6"/>
      <c r="Z206" s="6"/>
    </row>
    <row r="207" ht="25.5" customHeight="1">
      <c r="A207" s="18" t="s">
        <v>520</v>
      </c>
      <c r="B207" s="19" t="s">
        <v>521</v>
      </c>
      <c r="C207" s="20" t="s">
        <v>522</v>
      </c>
      <c r="D207" s="19" t="s">
        <v>6</v>
      </c>
      <c r="E207" s="27">
        <v>59.0</v>
      </c>
      <c r="F207" s="22">
        <v>21.48</v>
      </c>
      <c r="G207" s="23">
        <f t="shared" si="27"/>
        <v>1267.32</v>
      </c>
      <c r="H207" s="6"/>
      <c r="I207" s="6"/>
      <c r="J207" s="6"/>
      <c r="K207" s="6"/>
      <c r="L207" s="6"/>
      <c r="M207" s="6"/>
      <c r="N207" s="6"/>
      <c r="O207" s="6"/>
      <c r="P207" s="6"/>
      <c r="Q207" s="6"/>
      <c r="R207" s="6"/>
      <c r="S207" s="6"/>
      <c r="T207" s="6"/>
      <c r="U207" s="6"/>
      <c r="V207" s="6"/>
      <c r="W207" s="6"/>
      <c r="X207" s="6"/>
      <c r="Y207" s="6"/>
      <c r="Z207" s="6"/>
    </row>
    <row r="208" ht="35.25" customHeight="1">
      <c r="A208" s="18" t="s">
        <v>523</v>
      </c>
      <c r="B208" s="19" t="s">
        <v>524</v>
      </c>
      <c r="C208" s="20" t="s">
        <v>525</v>
      </c>
      <c r="D208" s="19" t="s">
        <v>6</v>
      </c>
      <c r="E208" s="27">
        <v>59.0</v>
      </c>
      <c r="F208" s="22">
        <v>8.83</v>
      </c>
      <c r="G208" s="23">
        <f t="shared" si="27"/>
        <v>520.97</v>
      </c>
      <c r="H208" s="6"/>
      <c r="I208" s="6"/>
      <c r="J208" s="6"/>
      <c r="K208" s="6"/>
      <c r="L208" s="6"/>
      <c r="M208" s="6"/>
      <c r="N208" s="6"/>
      <c r="O208" s="6"/>
      <c r="P208" s="6"/>
      <c r="Q208" s="6"/>
      <c r="R208" s="6"/>
      <c r="S208" s="6"/>
      <c r="T208" s="6"/>
      <c r="U208" s="6"/>
      <c r="V208" s="6"/>
      <c r="W208" s="6"/>
      <c r="X208" s="6"/>
      <c r="Y208" s="6"/>
      <c r="Z208" s="6"/>
    </row>
    <row r="209" ht="35.25" customHeight="1">
      <c r="A209" s="18" t="s">
        <v>526</v>
      </c>
      <c r="B209" s="19" t="s">
        <v>527</v>
      </c>
      <c r="C209" s="20" t="s">
        <v>528</v>
      </c>
      <c r="D209" s="19" t="s">
        <v>6</v>
      </c>
      <c r="E209" s="27">
        <v>24.0</v>
      </c>
      <c r="F209" s="22">
        <v>47.72</v>
      </c>
      <c r="G209" s="23">
        <f t="shared" si="27"/>
        <v>1145.28</v>
      </c>
      <c r="H209" s="6"/>
      <c r="I209" s="6"/>
      <c r="J209" s="6"/>
      <c r="K209" s="6"/>
      <c r="L209" s="6"/>
      <c r="M209" s="6"/>
      <c r="N209" s="6"/>
      <c r="O209" s="6"/>
      <c r="P209" s="6"/>
      <c r="Q209" s="6"/>
      <c r="R209" s="6"/>
      <c r="S209" s="6"/>
      <c r="T209" s="6"/>
      <c r="U209" s="6"/>
      <c r="V209" s="6"/>
      <c r="W209" s="6"/>
      <c r="X209" s="6"/>
      <c r="Y209" s="6"/>
      <c r="Z209" s="6"/>
    </row>
    <row r="210" ht="45.0" customHeight="1">
      <c r="A210" s="18" t="s">
        <v>529</v>
      </c>
      <c r="B210" s="19" t="s">
        <v>530</v>
      </c>
      <c r="C210" s="20" t="s">
        <v>531</v>
      </c>
      <c r="D210" s="19" t="s">
        <v>6</v>
      </c>
      <c r="E210" s="27">
        <v>59.0</v>
      </c>
      <c r="F210" s="22">
        <v>11.97</v>
      </c>
      <c r="G210" s="23">
        <f t="shared" si="27"/>
        <v>706.23</v>
      </c>
      <c r="H210" s="6"/>
      <c r="I210" s="6"/>
      <c r="J210" s="6"/>
      <c r="K210" s="6"/>
      <c r="L210" s="6"/>
      <c r="M210" s="6"/>
      <c r="N210" s="6"/>
      <c r="O210" s="6"/>
      <c r="P210" s="6"/>
      <c r="Q210" s="6"/>
      <c r="R210" s="6"/>
      <c r="S210" s="6"/>
      <c r="T210" s="6"/>
      <c r="U210" s="6"/>
      <c r="V210" s="6"/>
      <c r="W210" s="6"/>
      <c r="X210" s="6"/>
      <c r="Y210" s="6"/>
      <c r="Z210" s="6"/>
    </row>
    <row r="211" ht="35.25" customHeight="1">
      <c r="A211" s="18" t="s">
        <v>532</v>
      </c>
      <c r="B211" s="19" t="s">
        <v>533</v>
      </c>
      <c r="C211" s="20" t="s">
        <v>534</v>
      </c>
      <c r="D211" s="19" t="s">
        <v>6</v>
      </c>
      <c r="E211" s="27">
        <v>23.0</v>
      </c>
      <c r="F211" s="22">
        <v>26.84</v>
      </c>
      <c r="G211" s="23">
        <f t="shared" si="27"/>
        <v>617.32</v>
      </c>
      <c r="H211" s="6"/>
      <c r="I211" s="6"/>
      <c r="J211" s="6"/>
      <c r="K211" s="6"/>
      <c r="L211" s="6"/>
      <c r="M211" s="6"/>
      <c r="N211" s="6"/>
      <c r="O211" s="6"/>
      <c r="P211" s="6"/>
      <c r="Q211" s="6"/>
      <c r="R211" s="6"/>
      <c r="S211" s="6"/>
      <c r="T211" s="6"/>
      <c r="U211" s="6"/>
      <c r="V211" s="6"/>
      <c r="W211" s="6"/>
      <c r="X211" s="6"/>
      <c r="Y211" s="6"/>
      <c r="Z211" s="6"/>
    </row>
    <row r="212" ht="35.25" customHeight="1">
      <c r="A212" s="18" t="s">
        <v>535</v>
      </c>
      <c r="B212" s="19" t="s">
        <v>536</v>
      </c>
      <c r="C212" s="20" t="s">
        <v>537</v>
      </c>
      <c r="D212" s="19" t="s">
        <v>6</v>
      </c>
      <c r="E212" s="27">
        <v>40.0</v>
      </c>
      <c r="F212" s="22">
        <v>7.82</v>
      </c>
      <c r="G212" s="23">
        <f t="shared" si="27"/>
        <v>312.8</v>
      </c>
      <c r="H212" s="6"/>
      <c r="I212" s="6"/>
      <c r="J212" s="6"/>
      <c r="K212" s="6"/>
      <c r="L212" s="6"/>
      <c r="M212" s="6"/>
      <c r="N212" s="6"/>
      <c r="O212" s="6"/>
      <c r="P212" s="6"/>
      <c r="Q212" s="6"/>
      <c r="R212" s="6"/>
      <c r="S212" s="6"/>
      <c r="T212" s="6"/>
      <c r="U212" s="6"/>
      <c r="V212" s="6"/>
      <c r="W212" s="6"/>
      <c r="X212" s="6"/>
      <c r="Y212" s="6"/>
      <c r="Z212" s="6"/>
    </row>
    <row r="213" ht="35.25" customHeight="1">
      <c r="A213" s="18" t="s">
        <v>538</v>
      </c>
      <c r="B213" s="19" t="s">
        <v>539</v>
      </c>
      <c r="C213" s="20" t="s">
        <v>540</v>
      </c>
      <c r="D213" s="19" t="s">
        <v>6</v>
      </c>
      <c r="E213" s="27">
        <v>24.0</v>
      </c>
      <c r="F213" s="22">
        <v>13.99</v>
      </c>
      <c r="G213" s="23">
        <f t="shared" si="27"/>
        <v>335.76</v>
      </c>
      <c r="H213" s="6"/>
      <c r="I213" s="6"/>
      <c r="J213" s="6"/>
      <c r="K213" s="6"/>
      <c r="L213" s="6"/>
      <c r="M213" s="6"/>
      <c r="N213" s="6"/>
      <c r="O213" s="6"/>
      <c r="P213" s="6"/>
      <c r="Q213" s="6"/>
      <c r="R213" s="6"/>
      <c r="S213" s="6"/>
      <c r="T213" s="6"/>
      <c r="U213" s="6"/>
      <c r="V213" s="6"/>
      <c r="W213" s="6"/>
      <c r="X213" s="6"/>
      <c r="Y213" s="6"/>
      <c r="Z213" s="6"/>
    </row>
    <row r="214" ht="35.25" customHeight="1">
      <c r="A214" s="18" t="s">
        <v>541</v>
      </c>
      <c r="B214" s="19" t="s">
        <v>542</v>
      </c>
      <c r="C214" s="20" t="s">
        <v>543</v>
      </c>
      <c r="D214" s="19" t="s">
        <v>6</v>
      </c>
      <c r="E214" s="27">
        <v>2.0</v>
      </c>
      <c r="F214" s="22">
        <v>22.73</v>
      </c>
      <c r="G214" s="23">
        <f t="shared" si="27"/>
        <v>45.46</v>
      </c>
      <c r="H214" s="6"/>
      <c r="I214" s="6"/>
      <c r="J214" s="6"/>
      <c r="K214" s="6"/>
      <c r="L214" s="6"/>
      <c r="M214" s="6"/>
      <c r="N214" s="6"/>
      <c r="O214" s="6"/>
      <c r="P214" s="6"/>
      <c r="Q214" s="6"/>
      <c r="R214" s="6"/>
      <c r="S214" s="6"/>
      <c r="T214" s="6"/>
      <c r="U214" s="6"/>
      <c r="V214" s="6"/>
      <c r="W214" s="6"/>
      <c r="X214" s="6"/>
      <c r="Y214" s="6"/>
      <c r="Z214" s="6"/>
    </row>
    <row r="215" ht="35.25" customHeight="1">
      <c r="A215" s="18" t="s">
        <v>544</v>
      </c>
      <c r="B215" s="19" t="s">
        <v>545</v>
      </c>
      <c r="C215" s="20" t="s">
        <v>546</v>
      </c>
      <c r="D215" s="19" t="s">
        <v>6</v>
      </c>
      <c r="E215" s="27">
        <v>46.0</v>
      </c>
      <c r="F215" s="22">
        <v>13.2</v>
      </c>
      <c r="G215" s="23">
        <f t="shared" si="27"/>
        <v>607.2</v>
      </c>
      <c r="H215" s="6"/>
      <c r="I215" s="6"/>
      <c r="J215" s="6"/>
      <c r="K215" s="6"/>
      <c r="L215" s="6"/>
      <c r="M215" s="6"/>
      <c r="N215" s="6"/>
      <c r="O215" s="6"/>
      <c r="P215" s="6"/>
      <c r="Q215" s="6"/>
      <c r="R215" s="6"/>
      <c r="S215" s="6"/>
      <c r="T215" s="6"/>
      <c r="U215" s="6"/>
      <c r="V215" s="6"/>
      <c r="W215" s="6"/>
      <c r="X215" s="6"/>
      <c r="Y215" s="6"/>
      <c r="Z215" s="6"/>
    </row>
    <row r="216" ht="35.25" customHeight="1">
      <c r="A216" s="18" t="s">
        <v>547</v>
      </c>
      <c r="B216" s="19" t="s">
        <v>548</v>
      </c>
      <c r="C216" s="20" t="s">
        <v>549</v>
      </c>
      <c r="D216" s="19" t="s">
        <v>6</v>
      </c>
      <c r="E216" s="27">
        <v>15.0</v>
      </c>
      <c r="F216" s="22">
        <v>55.23</v>
      </c>
      <c r="G216" s="23">
        <f t="shared" si="27"/>
        <v>828.45</v>
      </c>
      <c r="H216" s="6"/>
      <c r="I216" s="6"/>
      <c r="J216" s="6"/>
      <c r="K216" s="6"/>
      <c r="L216" s="6"/>
      <c r="M216" s="6"/>
      <c r="N216" s="6"/>
      <c r="O216" s="6"/>
      <c r="P216" s="6"/>
      <c r="Q216" s="6"/>
      <c r="R216" s="6"/>
      <c r="S216" s="6"/>
      <c r="T216" s="6"/>
      <c r="U216" s="6"/>
      <c r="V216" s="6"/>
      <c r="W216" s="6"/>
      <c r="X216" s="6"/>
      <c r="Y216" s="6"/>
      <c r="Z216" s="6"/>
    </row>
    <row r="217" ht="35.25" customHeight="1">
      <c r="A217" s="18" t="s">
        <v>550</v>
      </c>
      <c r="B217" s="19" t="s">
        <v>551</v>
      </c>
      <c r="C217" s="20" t="s">
        <v>552</v>
      </c>
      <c r="D217" s="19" t="s">
        <v>6</v>
      </c>
      <c r="E217" s="27">
        <v>4.0</v>
      </c>
      <c r="F217" s="22">
        <v>92.52</v>
      </c>
      <c r="G217" s="23">
        <f t="shared" si="27"/>
        <v>370.08</v>
      </c>
      <c r="H217" s="6"/>
      <c r="I217" s="6"/>
      <c r="J217" s="6"/>
      <c r="K217" s="6"/>
      <c r="L217" s="6"/>
      <c r="M217" s="6"/>
      <c r="N217" s="6"/>
      <c r="O217" s="6"/>
      <c r="P217" s="6"/>
      <c r="Q217" s="6"/>
      <c r="R217" s="6"/>
      <c r="S217" s="6"/>
      <c r="T217" s="6"/>
      <c r="U217" s="6"/>
      <c r="V217" s="6"/>
      <c r="W217" s="6"/>
      <c r="X217" s="6"/>
      <c r="Y217" s="6"/>
      <c r="Z217" s="6"/>
    </row>
    <row r="218" ht="45.0" customHeight="1">
      <c r="A218" s="18" t="s">
        <v>553</v>
      </c>
      <c r="B218" s="19" t="s">
        <v>554</v>
      </c>
      <c r="C218" s="20" t="s">
        <v>555</v>
      </c>
      <c r="D218" s="19" t="s">
        <v>6</v>
      </c>
      <c r="E218" s="27">
        <v>4.0</v>
      </c>
      <c r="F218" s="22">
        <v>25.39</v>
      </c>
      <c r="G218" s="23">
        <f t="shared" si="27"/>
        <v>101.56</v>
      </c>
      <c r="H218" s="6"/>
      <c r="I218" s="6"/>
      <c r="J218" s="6"/>
      <c r="K218" s="6"/>
      <c r="L218" s="6"/>
      <c r="M218" s="6"/>
      <c r="N218" s="6"/>
      <c r="O218" s="6"/>
      <c r="P218" s="6"/>
      <c r="Q218" s="6"/>
      <c r="R218" s="6"/>
      <c r="S218" s="6"/>
      <c r="T218" s="6"/>
      <c r="U218" s="6"/>
      <c r="V218" s="6"/>
      <c r="W218" s="6"/>
      <c r="X218" s="6"/>
      <c r="Y218" s="6"/>
      <c r="Z218" s="6"/>
    </row>
    <row r="219" ht="45.0" customHeight="1">
      <c r="A219" s="18" t="s">
        <v>556</v>
      </c>
      <c r="B219" s="19" t="s">
        <v>557</v>
      </c>
      <c r="C219" s="20" t="s">
        <v>558</v>
      </c>
      <c r="D219" s="19" t="s">
        <v>6</v>
      </c>
      <c r="E219" s="27">
        <v>6.0</v>
      </c>
      <c r="F219" s="22">
        <v>37.91</v>
      </c>
      <c r="G219" s="23">
        <f t="shared" si="27"/>
        <v>227.46</v>
      </c>
      <c r="H219" s="6"/>
      <c r="I219" s="6"/>
      <c r="J219" s="6"/>
      <c r="K219" s="6"/>
      <c r="L219" s="6"/>
      <c r="M219" s="6"/>
      <c r="N219" s="6"/>
      <c r="O219" s="6"/>
      <c r="P219" s="6"/>
      <c r="Q219" s="6"/>
      <c r="R219" s="6"/>
      <c r="S219" s="6"/>
      <c r="T219" s="6"/>
      <c r="U219" s="6"/>
      <c r="V219" s="6"/>
      <c r="W219" s="6"/>
      <c r="X219" s="6"/>
      <c r="Y219" s="6"/>
      <c r="Z219" s="6"/>
    </row>
    <row r="220" ht="35.25" customHeight="1">
      <c r="A220" s="18" t="s">
        <v>559</v>
      </c>
      <c r="B220" s="19" t="s">
        <v>560</v>
      </c>
      <c r="C220" s="20" t="s">
        <v>561</v>
      </c>
      <c r="D220" s="19" t="s">
        <v>6</v>
      </c>
      <c r="E220" s="27">
        <v>7.0</v>
      </c>
      <c r="F220" s="22">
        <v>95.87</v>
      </c>
      <c r="G220" s="23">
        <f t="shared" si="27"/>
        <v>671.09</v>
      </c>
      <c r="H220" s="6"/>
      <c r="I220" s="6"/>
      <c r="J220" s="6"/>
      <c r="K220" s="6"/>
      <c r="L220" s="6"/>
      <c r="M220" s="6"/>
      <c r="N220" s="6"/>
      <c r="O220" s="6"/>
      <c r="P220" s="6"/>
      <c r="Q220" s="6"/>
      <c r="R220" s="6"/>
      <c r="S220" s="6"/>
      <c r="T220" s="6"/>
      <c r="U220" s="6"/>
      <c r="V220" s="6"/>
      <c r="W220" s="6"/>
      <c r="X220" s="6"/>
      <c r="Y220" s="6"/>
      <c r="Z220" s="6"/>
    </row>
    <row r="221" ht="35.25" customHeight="1">
      <c r="A221" s="18" t="s">
        <v>562</v>
      </c>
      <c r="B221" s="19" t="s">
        <v>563</v>
      </c>
      <c r="C221" s="20" t="s">
        <v>564</v>
      </c>
      <c r="D221" s="19" t="s">
        <v>6</v>
      </c>
      <c r="E221" s="27">
        <v>4.0</v>
      </c>
      <c r="F221" s="22">
        <v>37.94</v>
      </c>
      <c r="G221" s="23">
        <f t="shared" si="27"/>
        <v>151.76</v>
      </c>
      <c r="H221" s="6"/>
      <c r="I221" s="6"/>
      <c r="J221" s="6"/>
      <c r="K221" s="6"/>
      <c r="L221" s="6"/>
      <c r="M221" s="6"/>
      <c r="N221" s="6"/>
      <c r="O221" s="6"/>
      <c r="P221" s="6"/>
      <c r="Q221" s="6"/>
      <c r="R221" s="6"/>
      <c r="S221" s="6"/>
      <c r="T221" s="6"/>
      <c r="U221" s="6"/>
      <c r="V221" s="6"/>
      <c r="W221" s="6"/>
      <c r="X221" s="6"/>
      <c r="Y221" s="6"/>
      <c r="Z221" s="6"/>
    </row>
    <row r="222" ht="35.25" customHeight="1">
      <c r="A222" s="18" t="s">
        <v>565</v>
      </c>
      <c r="B222" s="19" t="s">
        <v>566</v>
      </c>
      <c r="C222" s="20" t="s">
        <v>567</v>
      </c>
      <c r="D222" s="19" t="s">
        <v>6</v>
      </c>
      <c r="E222" s="27">
        <v>1.0</v>
      </c>
      <c r="F222" s="22">
        <v>18.12</v>
      </c>
      <c r="G222" s="23">
        <f t="shared" si="27"/>
        <v>18.12</v>
      </c>
      <c r="H222" s="6"/>
      <c r="I222" s="6"/>
      <c r="J222" s="6"/>
      <c r="K222" s="6"/>
      <c r="L222" s="6"/>
      <c r="M222" s="6"/>
      <c r="N222" s="6"/>
      <c r="O222" s="6"/>
      <c r="P222" s="6"/>
      <c r="Q222" s="6"/>
      <c r="R222" s="6"/>
      <c r="S222" s="6"/>
      <c r="T222" s="6"/>
      <c r="U222" s="6"/>
      <c r="V222" s="6"/>
      <c r="W222" s="6"/>
      <c r="X222" s="6"/>
      <c r="Y222" s="6"/>
      <c r="Z222" s="6"/>
    </row>
    <row r="223" ht="25.5" customHeight="1">
      <c r="A223" s="18" t="s">
        <v>568</v>
      </c>
      <c r="B223" s="19" t="s">
        <v>569</v>
      </c>
      <c r="C223" s="20" t="s">
        <v>570</v>
      </c>
      <c r="D223" s="19" t="s">
        <v>6</v>
      </c>
      <c r="E223" s="27">
        <v>23.0</v>
      </c>
      <c r="F223" s="22">
        <v>7.2</v>
      </c>
      <c r="G223" s="23">
        <f t="shared" si="27"/>
        <v>165.6</v>
      </c>
      <c r="H223" s="6"/>
      <c r="I223" s="6"/>
      <c r="J223" s="6"/>
      <c r="K223" s="6"/>
      <c r="L223" s="6"/>
      <c r="M223" s="6"/>
      <c r="N223" s="6"/>
      <c r="O223" s="6"/>
      <c r="P223" s="6"/>
      <c r="Q223" s="6"/>
      <c r="R223" s="6"/>
      <c r="S223" s="6"/>
      <c r="T223" s="6"/>
      <c r="U223" s="6"/>
      <c r="V223" s="6"/>
      <c r="W223" s="6"/>
      <c r="X223" s="6"/>
      <c r="Y223" s="6"/>
      <c r="Z223" s="6"/>
    </row>
    <row r="224" ht="35.25" customHeight="1">
      <c r="A224" s="18" t="s">
        <v>571</v>
      </c>
      <c r="B224" s="19" t="s">
        <v>572</v>
      </c>
      <c r="C224" s="20" t="s">
        <v>573</v>
      </c>
      <c r="D224" s="19" t="s">
        <v>78</v>
      </c>
      <c r="E224" s="27">
        <v>88.95</v>
      </c>
      <c r="F224" s="22">
        <v>13.75</v>
      </c>
      <c r="G224" s="23">
        <f t="shared" si="27"/>
        <v>1223.06</v>
      </c>
      <c r="H224" s="6"/>
      <c r="I224" s="6"/>
      <c r="J224" s="6"/>
      <c r="K224" s="6"/>
      <c r="L224" s="6"/>
      <c r="M224" s="6"/>
      <c r="N224" s="6"/>
      <c r="O224" s="6"/>
      <c r="P224" s="6"/>
      <c r="Q224" s="6"/>
      <c r="R224" s="6"/>
      <c r="S224" s="6"/>
      <c r="T224" s="6"/>
      <c r="U224" s="6"/>
      <c r="V224" s="6"/>
      <c r="W224" s="6"/>
      <c r="X224" s="6"/>
      <c r="Y224" s="6"/>
      <c r="Z224" s="6"/>
    </row>
    <row r="225" ht="35.25" customHeight="1">
      <c r="A225" s="18" t="s">
        <v>574</v>
      </c>
      <c r="B225" s="19" t="s">
        <v>575</v>
      </c>
      <c r="C225" s="20" t="s">
        <v>576</v>
      </c>
      <c r="D225" s="19" t="s">
        <v>78</v>
      </c>
      <c r="E225" s="27">
        <v>233.9</v>
      </c>
      <c r="F225" s="22">
        <v>37.16</v>
      </c>
      <c r="G225" s="23">
        <f t="shared" si="27"/>
        <v>8691.72</v>
      </c>
      <c r="H225" s="6"/>
      <c r="I225" s="6"/>
      <c r="J225" s="6"/>
      <c r="K225" s="6"/>
      <c r="L225" s="6"/>
      <c r="M225" s="6"/>
      <c r="N225" s="6"/>
      <c r="O225" s="6"/>
      <c r="P225" s="6"/>
      <c r="Q225" s="6"/>
      <c r="R225" s="6"/>
      <c r="S225" s="6"/>
      <c r="T225" s="6"/>
      <c r="U225" s="6"/>
      <c r="V225" s="6"/>
      <c r="W225" s="6"/>
      <c r="X225" s="6"/>
      <c r="Y225" s="6"/>
      <c r="Z225" s="6"/>
    </row>
    <row r="226" ht="35.25" customHeight="1">
      <c r="A226" s="18" t="s">
        <v>577</v>
      </c>
      <c r="B226" s="19" t="s">
        <v>578</v>
      </c>
      <c r="C226" s="20" t="s">
        <v>579</v>
      </c>
      <c r="D226" s="19" t="s">
        <v>78</v>
      </c>
      <c r="E226" s="27">
        <v>101.38</v>
      </c>
      <c r="F226" s="22">
        <v>18.6</v>
      </c>
      <c r="G226" s="23">
        <f t="shared" si="27"/>
        <v>1885.67</v>
      </c>
      <c r="H226" s="6"/>
      <c r="I226" s="6"/>
      <c r="J226" s="6"/>
      <c r="K226" s="6"/>
      <c r="L226" s="6"/>
      <c r="M226" s="6"/>
      <c r="N226" s="6"/>
      <c r="O226" s="6"/>
      <c r="P226" s="6"/>
      <c r="Q226" s="6"/>
      <c r="R226" s="6"/>
      <c r="S226" s="6"/>
      <c r="T226" s="6"/>
      <c r="U226" s="6"/>
      <c r="V226" s="6"/>
      <c r="W226" s="6"/>
      <c r="X226" s="6"/>
      <c r="Y226" s="6"/>
      <c r="Z226" s="6"/>
    </row>
    <row r="227" ht="35.25" customHeight="1">
      <c r="A227" s="18" t="s">
        <v>580</v>
      </c>
      <c r="B227" s="19" t="s">
        <v>581</v>
      </c>
      <c r="C227" s="20" t="s">
        <v>582</v>
      </c>
      <c r="D227" s="19" t="s">
        <v>78</v>
      </c>
      <c r="E227" s="27">
        <v>115.77</v>
      </c>
      <c r="F227" s="22">
        <v>24.59</v>
      </c>
      <c r="G227" s="23">
        <f t="shared" si="27"/>
        <v>2846.78</v>
      </c>
      <c r="H227" s="6"/>
      <c r="I227" s="6"/>
      <c r="J227" s="6"/>
      <c r="K227" s="6"/>
      <c r="L227" s="6"/>
      <c r="M227" s="6"/>
      <c r="N227" s="6"/>
      <c r="O227" s="6"/>
      <c r="P227" s="6"/>
      <c r="Q227" s="6"/>
      <c r="R227" s="6"/>
      <c r="S227" s="6"/>
      <c r="T227" s="6"/>
      <c r="U227" s="6"/>
      <c r="V227" s="6"/>
      <c r="W227" s="6"/>
      <c r="X227" s="6"/>
      <c r="Y227" s="6"/>
      <c r="Z227" s="6"/>
    </row>
    <row r="228" ht="35.25" customHeight="1">
      <c r="A228" s="18" t="s">
        <v>583</v>
      </c>
      <c r="B228" s="19" t="s">
        <v>584</v>
      </c>
      <c r="C228" s="20" t="s">
        <v>585</v>
      </c>
      <c r="D228" s="19" t="s">
        <v>78</v>
      </c>
      <c r="E228" s="27">
        <v>28.3</v>
      </c>
      <c r="F228" s="22">
        <v>32.44</v>
      </c>
      <c r="G228" s="23">
        <f t="shared" si="27"/>
        <v>918.05</v>
      </c>
      <c r="H228" s="6"/>
      <c r="I228" s="6"/>
      <c r="J228" s="6"/>
      <c r="K228" s="6"/>
      <c r="L228" s="6"/>
      <c r="M228" s="6"/>
      <c r="N228" s="6"/>
      <c r="O228" s="6"/>
      <c r="P228" s="6"/>
      <c r="Q228" s="6"/>
      <c r="R228" s="6"/>
      <c r="S228" s="6"/>
      <c r="T228" s="6"/>
      <c r="U228" s="6"/>
      <c r="V228" s="6"/>
      <c r="W228" s="6"/>
      <c r="X228" s="6"/>
      <c r="Y228" s="6"/>
      <c r="Z228" s="6"/>
    </row>
    <row r="229" ht="35.25" customHeight="1">
      <c r="A229" s="18" t="s">
        <v>586</v>
      </c>
      <c r="B229" s="19" t="s">
        <v>587</v>
      </c>
      <c r="C229" s="20" t="s">
        <v>588</v>
      </c>
      <c r="D229" s="19" t="s">
        <v>6</v>
      </c>
      <c r="E229" s="27">
        <v>15.0</v>
      </c>
      <c r="F229" s="22">
        <v>23.14</v>
      </c>
      <c r="G229" s="23">
        <f t="shared" si="27"/>
        <v>347.1</v>
      </c>
      <c r="H229" s="6"/>
      <c r="I229" s="6"/>
      <c r="J229" s="6"/>
      <c r="K229" s="6"/>
      <c r="L229" s="6"/>
      <c r="M229" s="6"/>
      <c r="N229" s="6"/>
      <c r="O229" s="6"/>
      <c r="P229" s="6"/>
      <c r="Q229" s="6"/>
      <c r="R229" s="6"/>
      <c r="S229" s="6"/>
      <c r="T229" s="6"/>
      <c r="U229" s="6"/>
      <c r="V229" s="6"/>
      <c r="W229" s="6"/>
      <c r="X229" s="6"/>
      <c r="Y229" s="6"/>
      <c r="Z229" s="6"/>
    </row>
    <row r="230" ht="35.25" customHeight="1">
      <c r="A230" s="18" t="s">
        <v>589</v>
      </c>
      <c r="B230" s="19" t="s">
        <v>590</v>
      </c>
      <c r="C230" s="20" t="s">
        <v>2023</v>
      </c>
      <c r="D230" s="19" t="s">
        <v>6</v>
      </c>
      <c r="E230" s="27">
        <v>8.0</v>
      </c>
      <c r="F230" s="22">
        <v>36.9</v>
      </c>
      <c r="G230" s="23">
        <f t="shared" si="27"/>
        <v>295.2</v>
      </c>
      <c r="H230" s="6"/>
      <c r="I230" s="6"/>
      <c r="J230" s="6"/>
      <c r="K230" s="6"/>
      <c r="L230" s="6"/>
      <c r="M230" s="6"/>
      <c r="N230" s="6"/>
      <c r="O230" s="6"/>
      <c r="P230" s="6"/>
      <c r="Q230" s="6"/>
      <c r="R230" s="6"/>
      <c r="S230" s="6"/>
      <c r="T230" s="6"/>
      <c r="U230" s="6"/>
      <c r="V230" s="6"/>
      <c r="W230" s="6"/>
      <c r="X230" s="6"/>
      <c r="Y230" s="6"/>
      <c r="Z230" s="6"/>
    </row>
    <row r="231" ht="45.0" customHeight="1">
      <c r="A231" s="18" t="s">
        <v>592</v>
      </c>
      <c r="B231" s="19" t="s">
        <v>593</v>
      </c>
      <c r="C231" s="20" t="s">
        <v>594</v>
      </c>
      <c r="D231" s="19" t="s">
        <v>6</v>
      </c>
      <c r="E231" s="27">
        <v>41.0</v>
      </c>
      <c r="F231" s="22">
        <v>23.33</v>
      </c>
      <c r="G231" s="23">
        <f t="shared" si="27"/>
        <v>956.53</v>
      </c>
      <c r="H231" s="6"/>
      <c r="I231" s="6"/>
      <c r="J231" s="6"/>
      <c r="K231" s="6"/>
      <c r="L231" s="6"/>
      <c r="M231" s="6"/>
      <c r="N231" s="6"/>
      <c r="O231" s="6"/>
      <c r="P231" s="6"/>
      <c r="Q231" s="6"/>
      <c r="R231" s="6"/>
      <c r="S231" s="6"/>
      <c r="T231" s="6"/>
      <c r="U231" s="6"/>
      <c r="V231" s="6"/>
      <c r="W231" s="6"/>
      <c r="X231" s="6"/>
      <c r="Y231" s="6"/>
      <c r="Z231" s="6"/>
    </row>
    <row r="232" ht="45.0" customHeight="1">
      <c r="A232" s="18" t="s">
        <v>595</v>
      </c>
      <c r="B232" s="19" t="s">
        <v>596</v>
      </c>
      <c r="C232" s="20" t="s">
        <v>597</v>
      </c>
      <c r="D232" s="19" t="s">
        <v>6</v>
      </c>
      <c r="E232" s="27">
        <v>22.0</v>
      </c>
      <c r="F232" s="22">
        <v>39.62</v>
      </c>
      <c r="G232" s="23">
        <f t="shared" si="27"/>
        <v>871.64</v>
      </c>
      <c r="H232" s="6"/>
      <c r="I232" s="6"/>
      <c r="J232" s="6"/>
      <c r="K232" s="6"/>
      <c r="L232" s="6"/>
      <c r="M232" s="6"/>
      <c r="N232" s="6"/>
      <c r="O232" s="6"/>
      <c r="P232" s="6"/>
      <c r="Q232" s="6"/>
      <c r="R232" s="6"/>
      <c r="S232" s="6"/>
      <c r="T232" s="6"/>
      <c r="U232" s="6"/>
      <c r="V232" s="6"/>
      <c r="W232" s="6"/>
      <c r="X232" s="6"/>
      <c r="Y232" s="6"/>
      <c r="Z232" s="6"/>
    </row>
    <row r="233" ht="45.0" customHeight="1">
      <c r="A233" s="18" t="s">
        <v>598</v>
      </c>
      <c r="B233" s="19" t="s">
        <v>599</v>
      </c>
      <c r="C233" s="20" t="s">
        <v>600</v>
      </c>
      <c r="D233" s="19" t="s">
        <v>6</v>
      </c>
      <c r="E233" s="27">
        <v>7.0</v>
      </c>
      <c r="F233" s="22">
        <v>102.96</v>
      </c>
      <c r="G233" s="23">
        <f t="shared" si="27"/>
        <v>720.72</v>
      </c>
      <c r="H233" s="6"/>
      <c r="I233" s="6"/>
      <c r="J233" s="6"/>
      <c r="K233" s="6"/>
      <c r="L233" s="6"/>
      <c r="M233" s="6"/>
      <c r="N233" s="6"/>
      <c r="O233" s="6"/>
      <c r="P233" s="6"/>
      <c r="Q233" s="6"/>
      <c r="R233" s="6"/>
      <c r="S233" s="6"/>
      <c r="T233" s="6"/>
      <c r="U233" s="6"/>
      <c r="V233" s="6"/>
      <c r="W233" s="6"/>
      <c r="X233" s="6"/>
      <c r="Y233" s="6"/>
      <c r="Z233" s="6"/>
    </row>
    <row r="234" ht="45.0" customHeight="1">
      <c r="A234" s="18" t="s">
        <v>601</v>
      </c>
      <c r="B234" s="19" t="s">
        <v>602</v>
      </c>
      <c r="C234" s="20" t="s">
        <v>603</v>
      </c>
      <c r="D234" s="19" t="s">
        <v>6</v>
      </c>
      <c r="E234" s="27">
        <v>1.0</v>
      </c>
      <c r="F234" s="22">
        <v>345.03</v>
      </c>
      <c r="G234" s="23">
        <f t="shared" si="27"/>
        <v>345.03</v>
      </c>
      <c r="H234" s="6"/>
      <c r="I234" s="6"/>
      <c r="J234" s="6"/>
      <c r="K234" s="6"/>
      <c r="L234" s="6"/>
      <c r="M234" s="6"/>
      <c r="N234" s="6"/>
      <c r="O234" s="6"/>
      <c r="P234" s="6"/>
      <c r="Q234" s="6"/>
      <c r="R234" s="6"/>
      <c r="S234" s="6"/>
      <c r="T234" s="6"/>
      <c r="U234" s="6"/>
      <c r="V234" s="6"/>
      <c r="W234" s="6"/>
      <c r="X234" s="6"/>
      <c r="Y234" s="6"/>
      <c r="Z234" s="6"/>
    </row>
    <row r="235" ht="45.0" customHeight="1">
      <c r="A235" s="18" t="s">
        <v>604</v>
      </c>
      <c r="B235" s="19" t="s">
        <v>605</v>
      </c>
      <c r="C235" s="20" t="s">
        <v>606</v>
      </c>
      <c r="D235" s="19" t="s">
        <v>6</v>
      </c>
      <c r="E235" s="27">
        <v>2.0</v>
      </c>
      <c r="F235" s="22">
        <v>48.87</v>
      </c>
      <c r="G235" s="23">
        <f t="shared" si="27"/>
        <v>97.74</v>
      </c>
      <c r="H235" s="6"/>
      <c r="I235" s="6"/>
      <c r="J235" s="6"/>
      <c r="K235" s="6"/>
      <c r="L235" s="6"/>
      <c r="M235" s="6"/>
      <c r="N235" s="6"/>
      <c r="O235" s="6"/>
      <c r="P235" s="6"/>
      <c r="Q235" s="6"/>
      <c r="R235" s="6"/>
      <c r="S235" s="6"/>
      <c r="T235" s="6"/>
      <c r="U235" s="6"/>
      <c r="V235" s="6"/>
      <c r="W235" s="6"/>
      <c r="X235" s="6"/>
      <c r="Y235" s="6"/>
      <c r="Z235" s="6"/>
    </row>
    <row r="236" ht="35.25" customHeight="1">
      <c r="A236" s="18" t="s">
        <v>607</v>
      </c>
      <c r="B236" s="19" t="s">
        <v>608</v>
      </c>
      <c r="C236" s="20" t="s">
        <v>609</v>
      </c>
      <c r="D236" s="19" t="s">
        <v>6</v>
      </c>
      <c r="E236" s="27">
        <v>9.0</v>
      </c>
      <c r="F236" s="22">
        <v>9.32</v>
      </c>
      <c r="G236" s="23">
        <f t="shared" si="27"/>
        <v>83.88</v>
      </c>
      <c r="H236" s="6"/>
      <c r="I236" s="6"/>
      <c r="J236" s="6"/>
      <c r="K236" s="6"/>
      <c r="L236" s="6"/>
      <c r="M236" s="6"/>
      <c r="N236" s="6"/>
      <c r="O236" s="6"/>
      <c r="P236" s="6"/>
      <c r="Q236" s="6"/>
      <c r="R236" s="6"/>
      <c r="S236" s="6"/>
      <c r="T236" s="6"/>
      <c r="U236" s="6"/>
      <c r="V236" s="6"/>
      <c r="W236" s="6"/>
      <c r="X236" s="6"/>
      <c r="Y236" s="6"/>
      <c r="Z236" s="6"/>
    </row>
    <row r="237" ht="35.25" customHeight="1">
      <c r="A237" s="18" t="s">
        <v>610</v>
      </c>
      <c r="B237" s="19" t="s">
        <v>611</v>
      </c>
      <c r="C237" s="20" t="s">
        <v>612</v>
      </c>
      <c r="D237" s="19" t="s">
        <v>6</v>
      </c>
      <c r="E237" s="27">
        <v>5.0</v>
      </c>
      <c r="F237" s="22">
        <v>8.98</v>
      </c>
      <c r="G237" s="23">
        <f t="shared" si="27"/>
        <v>44.9</v>
      </c>
      <c r="H237" s="6"/>
      <c r="I237" s="6"/>
      <c r="J237" s="6"/>
      <c r="K237" s="6"/>
      <c r="L237" s="6"/>
      <c r="M237" s="6"/>
      <c r="N237" s="6"/>
      <c r="O237" s="6"/>
      <c r="P237" s="6"/>
      <c r="Q237" s="6"/>
      <c r="R237" s="6"/>
      <c r="S237" s="6"/>
      <c r="T237" s="6"/>
      <c r="U237" s="6"/>
      <c r="V237" s="6"/>
      <c r="W237" s="6"/>
      <c r="X237" s="6"/>
      <c r="Y237" s="6"/>
      <c r="Z237" s="6"/>
    </row>
    <row r="238" ht="35.25" customHeight="1">
      <c r="A238" s="18" t="s">
        <v>613</v>
      </c>
      <c r="B238" s="19" t="s">
        <v>614</v>
      </c>
      <c r="C238" s="20" t="s">
        <v>615</v>
      </c>
      <c r="D238" s="19" t="s">
        <v>6</v>
      </c>
      <c r="E238" s="27">
        <v>3.0</v>
      </c>
      <c r="F238" s="22">
        <v>13.57</v>
      </c>
      <c r="G238" s="23">
        <f t="shared" si="27"/>
        <v>40.71</v>
      </c>
      <c r="H238" s="6"/>
      <c r="I238" s="6"/>
      <c r="J238" s="6"/>
      <c r="K238" s="6"/>
      <c r="L238" s="6"/>
      <c r="M238" s="6"/>
      <c r="N238" s="6"/>
      <c r="O238" s="6"/>
      <c r="P238" s="6"/>
      <c r="Q238" s="6"/>
      <c r="R238" s="6"/>
      <c r="S238" s="6"/>
      <c r="T238" s="6"/>
      <c r="U238" s="6"/>
      <c r="V238" s="6"/>
      <c r="W238" s="6"/>
      <c r="X238" s="6"/>
      <c r="Y238" s="6"/>
      <c r="Z238" s="6"/>
    </row>
    <row r="239" ht="35.25" customHeight="1">
      <c r="A239" s="18" t="s">
        <v>616</v>
      </c>
      <c r="B239" s="19" t="s">
        <v>614</v>
      </c>
      <c r="C239" s="20" t="s">
        <v>617</v>
      </c>
      <c r="D239" s="19" t="s">
        <v>6</v>
      </c>
      <c r="E239" s="27">
        <v>5.0</v>
      </c>
      <c r="F239" s="22">
        <v>13.57</v>
      </c>
      <c r="G239" s="23">
        <f t="shared" si="27"/>
        <v>67.85</v>
      </c>
      <c r="H239" s="6"/>
      <c r="I239" s="6"/>
      <c r="J239" s="6"/>
      <c r="K239" s="6"/>
      <c r="L239" s="6"/>
      <c r="M239" s="6"/>
      <c r="N239" s="6"/>
      <c r="O239" s="6"/>
      <c r="P239" s="6"/>
      <c r="Q239" s="6"/>
      <c r="R239" s="6"/>
      <c r="S239" s="6"/>
      <c r="T239" s="6"/>
      <c r="U239" s="6"/>
      <c r="V239" s="6"/>
      <c r="W239" s="6"/>
      <c r="X239" s="6"/>
      <c r="Y239" s="6"/>
      <c r="Z239" s="6"/>
    </row>
    <row r="240" ht="35.25" customHeight="1">
      <c r="A240" s="18" t="s">
        <v>618</v>
      </c>
      <c r="B240" s="19" t="s">
        <v>619</v>
      </c>
      <c r="C240" s="20" t="s">
        <v>620</v>
      </c>
      <c r="D240" s="19" t="s">
        <v>6</v>
      </c>
      <c r="E240" s="27">
        <v>6.0</v>
      </c>
      <c r="F240" s="22">
        <v>17.8</v>
      </c>
      <c r="G240" s="23">
        <f t="shared" si="27"/>
        <v>106.8</v>
      </c>
      <c r="H240" s="6"/>
      <c r="I240" s="6"/>
      <c r="J240" s="6"/>
      <c r="K240" s="6"/>
      <c r="L240" s="6"/>
      <c r="M240" s="6"/>
      <c r="N240" s="6"/>
      <c r="O240" s="6"/>
      <c r="P240" s="6"/>
      <c r="Q240" s="6"/>
      <c r="R240" s="6"/>
      <c r="S240" s="6"/>
      <c r="T240" s="6"/>
      <c r="U240" s="6"/>
      <c r="V240" s="6"/>
      <c r="W240" s="6"/>
      <c r="X240" s="6"/>
      <c r="Y240" s="6"/>
      <c r="Z240" s="6"/>
    </row>
    <row r="241" ht="35.25" customHeight="1">
      <c r="A241" s="18" t="s">
        <v>621</v>
      </c>
      <c r="B241" s="19" t="s">
        <v>622</v>
      </c>
      <c r="C241" s="20" t="s">
        <v>623</v>
      </c>
      <c r="D241" s="19" t="s">
        <v>6</v>
      </c>
      <c r="E241" s="27">
        <v>7.0</v>
      </c>
      <c r="F241" s="22">
        <v>12.28</v>
      </c>
      <c r="G241" s="23">
        <f t="shared" si="27"/>
        <v>85.96</v>
      </c>
      <c r="H241" s="6"/>
      <c r="I241" s="6"/>
      <c r="J241" s="6"/>
      <c r="K241" s="6"/>
      <c r="L241" s="6"/>
      <c r="M241" s="6"/>
      <c r="N241" s="6"/>
      <c r="O241" s="6"/>
      <c r="P241" s="6"/>
      <c r="Q241" s="6"/>
      <c r="R241" s="6"/>
      <c r="S241" s="6"/>
      <c r="T241" s="6"/>
      <c r="U241" s="6"/>
      <c r="V241" s="6"/>
      <c r="W241" s="6"/>
      <c r="X241" s="6"/>
      <c r="Y241" s="6"/>
      <c r="Z241" s="6"/>
    </row>
    <row r="242" ht="45.0" customHeight="1">
      <c r="A242" s="18" t="s">
        <v>624</v>
      </c>
      <c r="B242" s="19" t="s">
        <v>625</v>
      </c>
      <c r="C242" s="20" t="s">
        <v>626</v>
      </c>
      <c r="D242" s="19" t="s">
        <v>6</v>
      </c>
      <c r="E242" s="27">
        <v>1.0</v>
      </c>
      <c r="F242" s="22">
        <v>31.49</v>
      </c>
      <c r="G242" s="23">
        <f t="shared" si="27"/>
        <v>31.49</v>
      </c>
      <c r="H242" s="6"/>
      <c r="I242" s="6"/>
      <c r="J242" s="6"/>
      <c r="K242" s="6"/>
      <c r="L242" s="6"/>
      <c r="M242" s="6"/>
      <c r="N242" s="6"/>
      <c r="O242" s="6"/>
      <c r="P242" s="6"/>
      <c r="Q242" s="6"/>
      <c r="R242" s="6"/>
      <c r="S242" s="6"/>
      <c r="T242" s="6"/>
      <c r="U242" s="6"/>
      <c r="V242" s="6"/>
      <c r="W242" s="6"/>
      <c r="X242" s="6"/>
      <c r="Y242" s="6"/>
      <c r="Z242" s="6"/>
    </row>
    <row r="243" ht="35.25" customHeight="1">
      <c r="A243" s="18" t="s">
        <v>627</v>
      </c>
      <c r="B243" s="19" t="s">
        <v>628</v>
      </c>
      <c r="C243" s="20" t="s">
        <v>629</v>
      </c>
      <c r="D243" s="19" t="s">
        <v>6</v>
      </c>
      <c r="E243" s="27">
        <v>1.0</v>
      </c>
      <c r="F243" s="22">
        <v>40.35</v>
      </c>
      <c r="G243" s="23">
        <f t="shared" si="27"/>
        <v>40.35</v>
      </c>
      <c r="H243" s="6"/>
      <c r="I243" s="6"/>
      <c r="J243" s="6"/>
      <c r="K243" s="6"/>
      <c r="L243" s="6"/>
      <c r="M243" s="6"/>
      <c r="N243" s="6"/>
      <c r="O243" s="6"/>
      <c r="P243" s="6"/>
      <c r="Q243" s="6"/>
      <c r="R243" s="6"/>
      <c r="S243" s="6"/>
      <c r="T243" s="6"/>
      <c r="U243" s="6"/>
      <c r="V243" s="6"/>
      <c r="W243" s="6"/>
      <c r="X243" s="6"/>
      <c r="Y243" s="6"/>
      <c r="Z243" s="6"/>
    </row>
    <row r="244" ht="45.0" customHeight="1">
      <c r="A244" s="18" t="s">
        <v>630</v>
      </c>
      <c r="B244" s="19" t="s">
        <v>631</v>
      </c>
      <c r="C244" s="20" t="s">
        <v>632</v>
      </c>
      <c r="D244" s="19" t="s">
        <v>6</v>
      </c>
      <c r="E244" s="27">
        <v>71.0</v>
      </c>
      <c r="F244" s="22">
        <v>10.62</v>
      </c>
      <c r="G244" s="23">
        <f t="shared" si="27"/>
        <v>754.02</v>
      </c>
      <c r="H244" s="6"/>
      <c r="I244" s="6"/>
      <c r="J244" s="6"/>
      <c r="K244" s="6"/>
      <c r="L244" s="6"/>
      <c r="M244" s="6"/>
      <c r="N244" s="6"/>
      <c r="O244" s="6"/>
      <c r="P244" s="6"/>
      <c r="Q244" s="6"/>
      <c r="R244" s="6"/>
      <c r="S244" s="6"/>
      <c r="T244" s="6"/>
      <c r="U244" s="6"/>
      <c r="V244" s="6"/>
      <c r="W244" s="6"/>
      <c r="X244" s="6"/>
      <c r="Y244" s="6"/>
      <c r="Z244" s="6"/>
    </row>
    <row r="245" ht="45.0" customHeight="1">
      <c r="A245" s="18" t="s">
        <v>633</v>
      </c>
      <c r="B245" s="19" t="s">
        <v>634</v>
      </c>
      <c r="C245" s="20" t="s">
        <v>635</v>
      </c>
      <c r="D245" s="19" t="s">
        <v>6</v>
      </c>
      <c r="E245" s="27">
        <v>3.0</v>
      </c>
      <c r="F245" s="22">
        <v>16.39</v>
      </c>
      <c r="G245" s="23">
        <f t="shared" si="27"/>
        <v>49.17</v>
      </c>
      <c r="H245" s="6"/>
      <c r="I245" s="6"/>
      <c r="J245" s="6"/>
      <c r="K245" s="6"/>
      <c r="L245" s="6"/>
      <c r="M245" s="6"/>
      <c r="N245" s="6"/>
      <c r="O245" s="6"/>
      <c r="P245" s="6"/>
      <c r="Q245" s="6"/>
      <c r="R245" s="6"/>
      <c r="S245" s="6"/>
      <c r="T245" s="6"/>
      <c r="U245" s="6"/>
      <c r="V245" s="6"/>
      <c r="W245" s="6"/>
      <c r="X245" s="6"/>
      <c r="Y245" s="6"/>
      <c r="Z245" s="6"/>
    </row>
    <row r="246" ht="45.0" customHeight="1">
      <c r="A246" s="18" t="s">
        <v>636</v>
      </c>
      <c r="B246" s="19" t="s">
        <v>637</v>
      </c>
      <c r="C246" s="20" t="s">
        <v>638</v>
      </c>
      <c r="D246" s="19" t="s">
        <v>6</v>
      </c>
      <c r="E246" s="27">
        <v>6.0</v>
      </c>
      <c r="F246" s="22">
        <v>27.48</v>
      </c>
      <c r="G246" s="23">
        <f t="shared" si="27"/>
        <v>164.88</v>
      </c>
      <c r="H246" s="6"/>
      <c r="I246" s="6"/>
      <c r="J246" s="6"/>
      <c r="K246" s="6"/>
      <c r="L246" s="6"/>
      <c r="M246" s="6"/>
      <c r="N246" s="6"/>
      <c r="O246" s="6"/>
      <c r="P246" s="6"/>
      <c r="Q246" s="6"/>
      <c r="R246" s="6"/>
      <c r="S246" s="6"/>
      <c r="T246" s="6"/>
      <c r="U246" s="6"/>
      <c r="V246" s="6"/>
      <c r="W246" s="6"/>
      <c r="X246" s="6"/>
      <c r="Y246" s="6"/>
      <c r="Z246" s="6"/>
    </row>
    <row r="247" ht="45.0" customHeight="1">
      <c r="A247" s="18" t="s">
        <v>639</v>
      </c>
      <c r="B247" s="19" t="s">
        <v>625</v>
      </c>
      <c r="C247" s="20" t="s">
        <v>626</v>
      </c>
      <c r="D247" s="19" t="s">
        <v>6</v>
      </c>
      <c r="E247" s="27">
        <v>9.0</v>
      </c>
      <c r="F247" s="22">
        <v>31.49</v>
      </c>
      <c r="G247" s="23">
        <f t="shared" si="27"/>
        <v>283.41</v>
      </c>
      <c r="H247" s="6"/>
      <c r="I247" s="6"/>
      <c r="J247" s="6"/>
      <c r="K247" s="6"/>
      <c r="L247" s="6"/>
      <c r="M247" s="6"/>
      <c r="N247" s="6"/>
      <c r="O247" s="6"/>
      <c r="P247" s="6"/>
      <c r="Q247" s="6"/>
      <c r="R247" s="6"/>
      <c r="S247" s="6"/>
      <c r="T247" s="6"/>
      <c r="U247" s="6"/>
      <c r="V247" s="6"/>
      <c r="W247" s="6"/>
      <c r="X247" s="6"/>
      <c r="Y247" s="6"/>
      <c r="Z247" s="6"/>
    </row>
    <row r="248" ht="45.0" customHeight="1">
      <c r="A248" s="18" t="s">
        <v>640</v>
      </c>
      <c r="B248" s="19" t="s">
        <v>641</v>
      </c>
      <c r="C248" s="20" t="s">
        <v>642</v>
      </c>
      <c r="D248" s="19" t="s">
        <v>6</v>
      </c>
      <c r="E248" s="27">
        <v>1.0</v>
      </c>
      <c r="F248" s="22">
        <v>71.45</v>
      </c>
      <c r="G248" s="23">
        <f t="shared" si="27"/>
        <v>71.45</v>
      </c>
      <c r="H248" s="6"/>
      <c r="I248" s="6"/>
      <c r="J248" s="6"/>
      <c r="K248" s="6"/>
      <c r="L248" s="6"/>
      <c r="M248" s="6"/>
      <c r="N248" s="6"/>
      <c r="O248" s="6"/>
      <c r="P248" s="6"/>
      <c r="Q248" s="6"/>
      <c r="R248" s="6"/>
      <c r="S248" s="6"/>
      <c r="T248" s="6"/>
      <c r="U248" s="6"/>
      <c r="V248" s="6"/>
      <c r="W248" s="6"/>
      <c r="X248" s="6"/>
      <c r="Y248" s="6"/>
      <c r="Z248" s="6"/>
    </row>
    <row r="249" ht="45.0" customHeight="1">
      <c r="A249" s="18" t="s">
        <v>643</v>
      </c>
      <c r="B249" s="19" t="s">
        <v>644</v>
      </c>
      <c r="C249" s="20" t="s">
        <v>645</v>
      </c>
      <c r="D249" s="19" t="s">
        <v>6</v>
      </c>
      <c r="E249" s="27">
        <v>30.0</v>
      </c>
      <c r="F249" s="22">
        <v>9.31</v>
      </c>
      <c r="G249" s="23">
        <f t="shared" si="27"/>
        <v>279.3</v>
      </c>
      <c r="H249" s="6"/>
      <c r="I249" s="6"/>
      <c r="J249" s="6"/>
      <c r="K249" s="6"/>
      <c r="L249" s="6"/>
      <c r="M249" s="6"/>
      <c r="N249" s="6"/>
      <c r="O249" s="6"/>
      <c r="P249" s="6"/>
      <c r="Q249" s="6"/>
      <c r="R249" s="6"/>
      <c r="S249" s="6"/>
      <c r="T249" s="6"/>
      <c r="U249" s="6"/>
      <c r="V249" s="6"/>
      <c r="W249" s="6"/>
      <c r="X249" s="6"/>
      <c r="Y249" s="6"/>
      <c r="Z249" s="6"/>
    </row>
    <row r="250" ht="35.25" customHeight="1">
      <c r="A250" s="18" t="s">
        <v>646</v>
      </c>
      <c r="B250" s="19" t="s">
        <v>647</v>
      </c>
      <c r="C250" s="20" t="s">
        <v>648</v>
      </c>
      <c r="D250" s="19" t="s">
        <v>6</v>
      </c>
      <c r="E250" s="27">
        <v>23.0</v>
      </c>
      <c r="F250" s="22">
        <v>20.0</v>
      </c>
      <c r="G250" s="23">
        <f t="shared" si="27"/>
        <v>460</v>
      </c>
      <c r="H250" s="6"/>
      <c r="I250" s="6"/>
      <c r="J250" s="6"/>
      <c r="K250" s="6"/>
      <c r="L250" s="6"/>
      <c r="M250" s="6"/>
      <c r="N250" s="6"/>
      <c r="O250" s="6"/>
      <c r="P250" s="6"/>
      <c r="Q250" s="6"/>
      <c r="R250" s="6"/>
      <c r="S250" s="6"/>
      <c r="T250" s="6"/>
      <c r="U250" s="6"/>
      <c r="V250" s="6"/>
      <c r="W250" s="6"/>
      <c r="X250" s="6"/>
      <c r="Y250" s="6"/>
      <c r="Z250" s="6"/>
    </row>
    <row r="251" ht="35.25" customHeight="1">
      <c r="A251" s="18" t="s">
        <v>649</v>
      </c>
      <c r="B251" s="19" t="s">
        <v>650</v>
      </c>
      <c r="C251" s="20" t="s">
        <v>651</v>
      </c>
      <c r="D251" s="19" t="s">
        <v>6</v>
      </c>
      <c r="E251" s="27">
        <v>5.0</v>
      </c>
      <c r="F251" s="22">
        <v>41.56</v>
      </c>
      <c r="G251" s="23">
        <f t="shared" si="27"/>
        <v>207.8</v>
      </c>
      <c r="H251" s="6"/>
      <c r="I251" s="6"/>
      <c r="J251" s="6"/>
      <c r="K251" s="6"/>
      <c r="L251" s="6"/>
      <c r="M251" s="6"/>
      <c r="N251" s="6"/>
      <c r="O251" s="6"/>
      <c r="P251" s="6"/>
      <c r="Q251" s="6"/>
      <c r="R251" s="6"/>
      <c r="S251" s="6"/>
      <c r="T251" s="6"/>
      <c r="U251" s="6"/>
      <c r="V251" s="6"/>
      <c r="W251" s="6"/>
      <c r="X251" s="6"/>
      <c r="Y251" s="6"/>
      <c r="Z251" s="6"/>
    </row>
    <row r="252" ht="35.25" customHeight="1">
      <c r="A252" s="18" t="s">
        <v>652</v>
      </c>
      <c r="B252" s="19" t="s">
        <v>653</v>
      </c>
      <c r="C252" s="20" t="s">
        <v>654</v>
      </c>
      <c r="D252" s="19" t="s">
        <v>78</v>
      </c>
      <c r="E252" s="27">
        <v>298.99</v>
      </c>
      <c r="F252" s="22">
        <v>21.06</v>
      </c>
      <c r="G252" s="23">
        <f t="shared" si="27"/>
        <v>6296.73</v>
      </c>
      <c r="H252" s="6"/>
      <c r="I252" s="6"/>
      <c r="J252" s="6"/>
      <c r="K252" s="6"/>
      <c r="L252" s="6"/>
      <c r="M252" s="6"/>
      <c r="N252" s="6"/>
      <c r="O252" s="6"/>
      <c r="P252" s="6"/>
      <c r="Q252" s="6"/>
      <c r="R252" s="6"/>
      <c r="S252" s="6"/>
      <c r="T252" s="6"/>
      <c r="U252" s="6"/>
      <c r="V252" s="6"/>
      <c r="W252" s="6"/>
      <c r="X252" s="6"/>
      <c r="Y252" s="6"/>
      <c r="Z252" s="6"/>
    </row>
    <row r="253" ht="35.25" customHeight="1">
      <c r="A253" s="18" t="s">
        <v>655</v>
      </c>
      <c r="B253" s="19" t="s">
        <v>656</v>
      </c>
      <c r="C253" s="20" t="s">
        <v>657</v>
      </c>
      <c r="D253" s="19" t="s">
        <v>78</v>
      </c>
      <c r="E253" s="27">
        <v>34.15</v>
      </c>
      <c r="F253" s="22">
        <v>30.5</v>
      </c>
      <c r="G253" s="23">
        <f t="shared" si="27"/>
        <v>1041.58</v>
      </c>
      <c r="H253" s="6"/>
      <c r="I253" s="6"/>
      <c r="J253" s="6"/>
      <c r="K253" s="6"/>
      <c r="L253" s="6"/>
      <c r="M253" s="6"/>
      <c r="N253" s="6"/>
      <c r="O253" s="6"/>
      <c r="P253" s="6"/>
      <c r="Q253" s="6"/>
      <c r="R253" s="6"/>
      <c r="S253" s="6"/>
      <c r="T253" s="6"/>
      <c r="U253" s="6"/>
      <c r="V253" s="6"/>
      <c r="W253" s="6"/>
      <c r="X253" s="6"/>
      <c r="Y253" s="6"/>
      <c r="Z253" s="6"/>
    </row>
    <row r="254" ht="35.25" customHeight="1">
      <c r="A254" s="18" t="s">
        <v>658</v>
      </c>
      <c r="B254" s="19" t="s">
        <v>659</v>
      </c>
      <c r="C254" s="20" t="s">
        <v>660</v>
      </c>
      <c r="D254" s="19" t="s">
        <v>78</v>
      </c>
      <c r="E254" s="27">
        <v>30.94</v>
      </c>
      <c r="F254" s="22">
        <v>38.25</v>
      </c>
      <c r="G254" s="23">
        <f t="shared" si="27"/>
        <v>1183.46</v>
      </c>
      <c r="H254" s="6"/>
      <c r="I254" s="6"/>
      <c r="J254" s="6"/>
      <c r="K254" s="6"/>
      <c r="L254" s="6"/>
      <c r="M254" s="6"/>
      <c r="N254" s="6"/>
      <c r="O254" s="6"/>
      <c r="P254" s="6"/>
      <c r="Q254" s="6"/>
      <c r="R254" s="6"/>
      <c r="S254" s="6"/>
      <c r="T254" s="6"/>
      <c r="U254" s="6"/>
      <c r="V254" s="6"/>
      <c r="W254" s="6"/>
      <c r="X254" s="6"/>
      <c r="Y254" s="6"/>
      <c r="Z254" s="6"/>
    </row>
    <row r="255" ht="35.25" customHeight="1">
      <c r="A255" s="18" t="s">
        <v>661</v>
      </c>
      <c r="B255" s="19" t="s">
        <v>662</v>
      </c>
      <c r="C255" s="20" t="s">
        <v>663</v>
      </c>
      <c r="D255" s="19" t="s">
        <v>78</v>
      </c>
      <c r="E255" s="27">
        <v>89.27</v>
      </c>
      <c r="F255" s="22">
        <v>40.7</v>
      </c>
      <c r="G255" s="23">
        <f t="shared" si="27"/>
        <v>3633.29</v>
      </c>
      <c r="H255" s="6"/>
      <c r="I255" s="6"/>
      <c r="J255" s="6"/>
      <c r="K255" s="6"/>
      <c r="L255" s="6"/>
      <c r="M255" s="6"/>
      <c r="N255" s="6"/>
      <c r="O255" s="6"/>
      <c r="P255" s="6"/>
      <c r="Q255" s="6"/>
      <c r="R255" s="6"/>
      <c r="S255" s="6"/>
      <c r="T255" s="6"/>
      <c r="U255" s="6"/>
      <c r="V255" s="6"/>
      <c r="W255" s="6"/>
      <c r="X255" s="6"/>
      <c r="Y255" s="6"/>
      <c r="Z255" s="6"/>
    </row>
    <row r="256" ht="35.25" customHeight="1">
      <c r="A256" s="18" t="s">
        <v>664</v>
      </c>
      <c r="B256" s="19" t="s">
        <v>665</v>
      </c>
      <c r="C256" s="20" t="s">
        <v>666</v>
      </c>
      <c r="D256" s="19" t="s">
        <v>78</v>
      </c>
      <c r="E256" s="27">
        <v>67.24</v>
      </c>
      <c r="F256" s="22">
        <v>55.36</v>
      </c>
      <c r="G256" s="23">
        <f t="shared" si="27"/>
        <v>3722.41</v>
      </c>
      <c r="H256" s="6"/>
      <c r="I256" s="6"/>
      <c r="J256" s="6"/>
      <c r="K256" s="6"/>
      <c r="L256" s="6"/>
      <c r="M256" s="6"/>
      <c r="N256" s="6"/>
      <c r="O256" s="6"/>
      <c r="P256" s="6"/>
      <c r="Q256" s="6"/>
      <c r="R256" s="6"/>
      <c r="S256" s="6"/>
      <c r="T256" s="6"/>
      <c r="U256" s="6"/>
      <c r="V256" s="6"/>
      <c r="W256" s="6"/>
      <c r="X256" s="6"/>
      <c r="Y256" s="6"/>
      <c r="Z256" s="6"/>
    </row>
    <row r="257" ht="35.25" customHeight="1">
      <c r="A257" s="18" t="s">
        <v>667</v>
      </c>
      <c r="B257" s="19" t="s">
        <v>668</v>
      </c>
      <c r="C257" s="20" t="s">
        <v>669</v>
      </c>
      <c r="D257" s="19" t="s">
        <v>6</v>
      </c>
      <c r="E257" s="27">
        <v>21.0</v>
      </c>
      <c r="F257" s="22">
        <v>21.09</v>
      </c>
      <c r="G257" s="23">
        <f t="shared" si="27"/>
        <v>442.89</v>
      </c>
      <c r="H257" s="6"/>
      <c r="I257" s="6"/>
      <c r="J257" s="6"/>
      <c r="K257" s="6"/>
      <c r="L257" s="6"/>
      <c r="M257" s="6"/>
      <c r="N257" s="6"/>
      <c r="O257" s="6"/>
      <c r="P257" s="6"/>
      <c r="Q257" s="6"/>
      <c r="R257" s="6"/>
      <c r="S257" s="6"/>
      <c r="T257" s="6"/>
      <c r="U257" s="6"/>
      <c r="V257" s="6"/>
      <c r="W257" s="6"/>
      <c r="X257" s="6"/>
      <c r="Y257" s="6"/>
      <c r="Z257" s="6"/>
    </row>
    <row r="258" ht="35.25" customHeight="1">
      <c r="A258" s="18" t="s">
        <v>670</v>
      </c>
      <c r="B258" s="19" t="s">
        <v>671</v>
      </c>
      <c r="C258" s="20" t="s">
        <v>672</v>
      </c>
      <c r="D258" s="19" t="s">
        <v>6</v>
      </c>
      <c r="E258" s="27">
        <v>8.0</v>
      </c>
      <c r="F258" s="22">
        <v>17.52</v>
      </c>
      <c r="G258" s="23">
        <f t="shared" si="27"/>
        <v>140.16</v>
      </c>
      <c r="H258" s="6"/>
      <c r="I258" s="6"/>
      <c r="J258" s="6"/>
      <c r="K258" s="6"/>
      <c r="L258" s="6"/>
      <c r="M258" s="6"/>
      <c r="N258" s="6"/>
      <c r="O258" s="6"/>
      <c r="P258" s="6"/>
      <c r="Q258" s="6"/>
      <c r="R258" s="6"/>
      <c r="S258" s="6"/>
      <c r="T258" s="6"/>
      <c r="U258" s="6"/>
      <c r="V258" s="6"/>
      <c r="W258" s="6"/>
      <c r="X258" s="6"/>
      <c r="Y258" s="6"/>
      <c r="Z258" s="6"/>
    </row>
    <row r="259" ht="35.25" customHeight="1">
      <c r="A259" s="18" t="s">
        <v>673</v>
      </c>
      <c r="B259" s="19" t="s">
        <v>674</v>
      </c>
      <c r="C259" s="20" t="s">
        <v>675</v>
      </c>
      <c r="D259" s="19" t="s">
        <v>6</v>
      </c>
      <c r="E259" s="27">
        <v>6.0</v>
      </c>
      <c r="F259" s="22">
        <v>21.18</v>
      </c>
      <c r="G259" s="23">
        <f t="shared" si="27"/>
        <v>127.08</v>
      </c>
      <c r="H259" s="6"/>
      <c r="I259" s="6"/>
      <c r="J259" s="6"/>
      <c r="K259" s="6"/>
      <c r="L259" s="6"/>
      <c r="M259" s="6"/>
      <c r="N259" s="6"/>
      <c r="O259" s="6"/>
      <c r="P259" s="6"/>
      <c r="Q259" s="6"/>
      <c r="R259" s="6"/>
      <c r="S259" s="6"/>
      <c r="T259" s="6"/>
      <c r="U259" s="6"/>
      <c r="V259" s="6"/>
      <c r="W259" s="6"/>
      <c r="X259" s="6"/>
      <c r="Y259" s="6"/>
      <c r="Z259" s="6"/>
    </row>
    <row r="260" ht="35.25" customHeight="1">
      <c r="A260" s="18" t="s">
        <v>676</v>
      </c>
      <c r="B260" s="19" t="s">
        <v>677</v>
      </c>
      <c r="C260" s="20" t="s">
        <v>678</v>
      </c>
      <c r="D260" s="19" t="s">
        <v>6</v>
      </c>
      <c r="E260" s="27">
        <v>3.0</v>
      </c>
      <c r="F260" s="22">
        <v>35.38</v>
      </c>
      <c r="G260" s="23">
        <f t="shared" si="27"/>
        <v>106.14</v>
      </c>
      <c r="H260" s="6"/>
      <c r="I260" s="6"/>
      <c r="J260" s="6"/>
      <c r="K260" s="6"/>
      <c r="L260" s="6"/>
      <c r="M260" s="6"/>
      <c r="N260" s="6"/>
      <c r="O260" s="6"/>
      <c r="P260" s="6"/>
      <c r="Q260" s="6"/>
      <c r="R260" s="6"/>
      <c r="S260" s="6"/>
      <c r="T260" s="6"/>
      <c r="U260" s="6"/>
      <c r="V260" s="6"/>
      <c r="W260" s="6"/>
      <c r="X260" s="6"/>
      <c r="Y260" s="6"/>
      <c r="Z260" s="6"/>
    </row>
    <row r="261" ht="35.25" customHeight="1">
      <c r="A261" s="18" t="s">
        <v>679</v>
      </c>
      <c r="B261" s="19" t="s">
        <v>680</v>
      </c>
      <c r="C261" s="20" t="s">
        <v>681</v>
      </c>
      <c r="D261" s="19" t="s">
        <v>6</v>
      </c>
      <c r="E261" s="27">
        <v>12.0</v>
      </c>
      <c r="F261" s="22">
        <v>25.07</v>
      </c>
      <c r="G261" s="23">
        <f t="shared" si="27"/>
        <v>300.84</v>
      </c>
      <c r="H261" s="6"/>
      <c r="I261" s="6"/>
      <c r="J261" s="6"/>
      <c r="K261" s="6"/>
      <c r="L261" s="6"/>
      <c r="M261" s="6"/>
      <c r="N261" s="6"/>
      <c r="O261" s="6"/>
      <c r="P261" s="6"/>
      <c r="Q261" s="6"/>
      <c r="R261" s="6"/>
      <c r="S261" s="6"/>
      <c r="T261" s="6"/>
      <c r="U261" s="6"/>
      <c r="V261" s="6"/>
      <c r="W261" s="6"/>
      <c r="X261" s="6"/>
      <c r="Y261" s="6"/>
      <c r="Z261" s="6"/>
    </row>
    <row r="262" ht="35.25" customHeight="1">
      <c r="A262" s="18" t="s">
        <v>682</v>
      </c>
      <c r="B262" s="19" t="s">
        <v>683</v>
      </c>
      <c r="C262" s="20" t="s">
        <v>684</v>
      </c>
      <c r="D262" s="19" t="s">
        <v>6</v>
      </c>
      <c r="E262" s="27">
        <v>7.0</v>
      </c>
      <c r="F262" s="22">
        <v>56.98</v>
      </c>
      <c r="G262" s="23">
        <f t="shared" si="27"/>
        <v>398.86</v>
      </c>
      <c r="H262" s="6"/>
      <c r="I262" s="6"/>
      <c r="J262" s="6"/>
      <c r="K262" s="6"/>
      <c r="L262" s="6"/>
      <c r="M262" s="6"/>
      <c r="N262" s="6"/>
      <c r="O262" s="6"/>
      <c r="P262" s="6"/>
      <c r="Q262" s="6"/>
      <c r="R262" s="6"/>
      <c r="S262" s="6"/>
      <c r="T262" s="6"/>
      <c r="U262" s="6"/>
      <c r="V262" s="6"/>
      <c r="W262" s="6"/>
      <c r="X262" s="6"/>
      <c r="Y262" s="6"/>
      <c r="Z262" s="6"/>
    </row>
    <row r="263" ht="35.25" customHeight="1">
      <c r="A263" s="18" t="s">
        <v>685</v>
      </c>
      <c r="B263" s="19" t="s">
        <v>686</v>
      </c>
      <c r="C263" s="20" t="s">
        <v>687</v>
      </c>
      <c r="D263" s="19" t="s">
        <v>6</v>
      </c>
      <c r="E263" s="27">
        <v>44.0</v>
      </c>
      <c r="F263" s="22">
        <v>17.1</v>
      </c>
      <c r="G263" s="23">
        <f t="shared" si="27"/>
        <v>752.4</v>
      </c>
      <c r="H263" s="6"/>
      <c r="I263" s="6"/>
      <c r="J263" s="6"/>
      <c r="K263" s="6"/>
      <c r="L263" s="6"/>
      <c r="M263" s="6"/>
      <c r="N263" s="6"/>
      <c r="O263" s="6"/>
      <c r="P263" s="6"/>
      <c r="Q263" s="6"/>
      <c r="R263" s="6"/>
      <c r="S263" s="6"/>
      <c r="T263" s="6"/>
      <c r="U263" s="6"/>
      <c r="V263" s="6"/>
      <c r="W263" s="6"/>
      <c r="X263" s="6"/>
      <c r="Y263" s="6"/>
      <c r="Z263" s="6"/>
    </row>
    <row r="264" ht="35.25" customHeight="1">
      <c r="A264" s="18" t="s">
        <v>688</v>
      </c>
      <c r="B264" s="19" t="s">
        <v>689</v>
      </c>
      <c r="C264" s="20" t="s">
        <v>690</v>
      </c>
      <c r="D264" s="19" t="s">
        <v>6</v>
      </c>
      <c r="E264" s="27">
        <v>4.0</v>
      </c>
      <c r="F264" s="22">
        <v>1399.1</v>
      </c>
      <c r="G264" s="23">
        <f t="shared" si="27"/>
        <v>5596.4</v>
      </c>
      <c r="H264" s="6"/>
      <c r="I264" s="6"/>
      <c r="J264" s="6"/>
      <c r="K264" s="6"/>
      <c r="L264" s="6"/>
      <c r="M264" s="6"/>
      <c r="N264" s="6"/>
      <c r="O264" s="6"/>
      <c r="P264" s="6"/>
      <c r="Q264" s="6"/>
      <c r="R264" s="6"/>
      <c r="S264" s="6"/>
      <c r="T264" s="6"/>
      <c r="U264" s="6"/>
      <c r="V264" s="6"/>
      <c r="W264" s="6"/>
      <c r="X264" s="6"/>
      <c r="Y264" s="6"/>
      <c r="Z264" s="6"/>
    </row>
    <row r="265" ht="25.5" customHeight="1">
      <c r="A265" s="12" t="s">
        <v>691</v>
      </c>
      <c r="B265" s="13"/>
      <c r="C265" s="14" t="s">
        <v>692</v>
      </c>
      <c r="D265" s="14"/>
      <c r="E265" s="15"/>
      <c r="F265" s="16"/>
      <c r="G265" s="28">
        <f>SUM(G266:G280)</f>
        <v>21044.17</v>
      </c>
      <c r="H265" s="6"/>
      <c r="I265" s="6"/>
      <c r="J265" s="6"/>
      <c r="K265" s="6"/>
      <c r="L265" s="6"/>
      <c r="M265" s="6"/>
      <c r="N265" s="6"/>
      <c r="O265" s="6"/>
      <c r="P265" s="6"/>
      <c r="Q265" s="6"/>
      <c r="R265" s="6"/>
      <c r="S265" s="6"/>
      <c r="T265" s="6"/>
      <c r="U265" s="6"/>
      <c r="V265" s="6"/>
      <c r="W265" s="6"/>
      <c r="X265" s="6"/>
      <c r="Y265" s="6"/>
      <c r="Z265" s="6"/>
    </row>
    <row r="266" ht="35.25" customHeight="1">
      <c r="A266" s="18" t="s">
        <v>693</v>
      </c>
      <c r="B266" s="19" t="s">
        <v>694</v>
      </c>
      <c r="C266" s="20" t="s">
        <v>695</v>
      </c>
      <c r="D266" s="19" t="s">
        <v>6</v>
      </c>
      <c r="E266" s="27">
        <v>4.0</v>
      </c>
      <c r="F266" s="22">
        <v>492.55</v>
      </c>
      <c r="G266" s="23">
        <f t="shared" ref="G266:G280" si="28">ROUND(F266*E266,2)</f>
        <v>1970.2</v>
      </c>
      <c r="H266" s="6"/>
      <c r="I266" s="6"/>
      <c r="J266" s="6"/>
      <c r="K266" s="6"/>
      <c r="L266" s="6"/>
      <c r="M266" s="6"/>
      <c r="N266" s="6"/>
      <c r="O266" s="6"/>
      <c r="P266" s="6"/>
      <c r="Q266" s="6"/>
      <c r="R266" s="6"/>
      <c r="S266" s="6"/>
      <c r="T266" s="6"/>
      <c r="U266" s="6"/>
      <c r="V266" s="6"/>
      <c r="W266" s="6"/>
      <c r="X266" s="6"/>
      <c r="Y266" s="6"/>
      <c r="Z266" s="6"/>
    </row>
    <row r="267" ht="45.0" customHeight="1">
      <c r="A267" s="18" t="s">
        <v>696</v>
      </c>
      <c r="B267" s="19" t="s">
        <v>697</v>
      </c>
      <c r="C267" s="20" t="s">
        <v>698</v>
      </c>
      <c r="D267" s="19" t="s">
        <v>6</v>
      </c>
      <c r="E267" s="27">
        <v>4.0</v>
      </c>
      <c r="F267" s="22">
        <v>222.07</v>
      </c>
      <c r="G267" s="23">
        <f t="shared" si="28"/>
        <v>888.28</v>
      </c>
      <c r="H267" s="6"/>
      <c r="I267" s="6"/>
      <c r="J267" s="6"/>
      <c r="K267" s="6"/>
      <c r="L267" s="6"/>
      <c r="M267" s="6"/>
      <c r="N267" s="6"/>
      <c r="O267" s="6"/>
      <c r="P267" s="6"/>
      <c r="Q267" s="6"/>
      <c r="R267" s="6"/>
      <c r="S267" s="6"/>
      <c r="T267" s="6"/>
      <c r="U267" s="6"/>
      <c r="V267" s="6"/>
      <c r="W267" s="6"/>
      <c r="X267" s="6"/>
      <c r="Y267" s="6"/>
      <c r="Z267" s="6"/>
    </row>
    <row r="268" ht="35.25" customHeight="1">
      <c r="A268" s="18" t="s">
        <v>699</v>
      </c>
      <c r="B268" s="19" t="s">
        <v>476</v>
      </c>
      <c r="C268" s="20" t="s">
        <v>477</v>
      </c>
      <c r="D268" s="19" t="s">
        <v>6</v>
      </c>
      <c r="E268" s="27">
        <v>4.0</v>
      </c>
      <c r="F268" s="22">
        <v>112.11</v>
      </c>
      <c r="G268" s="23">
        <f t="shared" si="28"/>
        <v>448.44</v>
      </c>
      <c r="H268" s="6"/>
      <c r="I268" s="6"/>
      <c r="J268" s="6"/>
      <c r="K268" s="6"/>
      <c r="L268" s="6"/>
      <c r="M268" s="6"/>
      <c r="N268" s="6"/>
      <c r="O268" s="6"/>
      <c r="P268" s="6"/>
      <c r="Q268" s="6"/>
      <c r="R268" s="6"/>
      <c r="S268" s="6"/>
      <c r="T268" s="6"/>
      <c r="U268" s="6"/>
      <c r="V268" s="6"/>
      <c r="W268" s="6"/>
      <c r="X268" s="6"/>
      <c r="Y268" s="6"/>
      <c r="Z268" s="6"/>
    </row>
    <row r="269" ht="25.5" customHeight="1">
      <c r="A269" s="18" t="s">
        <v>700</v>
      </c>
      <c r="B269" s="19" t="s">
        <v>701</v>
      </c>
      <c r="C269" s="20" t="s">
        <v>702</v>
      </c>
      <c r="D269" s="19" t="s">
        <v>32</v>
      </c>
      <c r="E269" s="27">
        <v>8.65</v>
      </c>
      <c r="F269" s="22">
        <v>498.04</v>
      </c>
      <c r="G269" s="23">
        <f t="shared" si="28"/>
        <v>4308.05</v>
      </c>
      <c r="H269" s="6"/>
      <c r="I269" s="6"/>
      <c r="J269" s="6"/>
      <c r="K269" s="6"/>
      <c r="L269" s="6"/>
      <c r="M269" s="6"/>
      <c r="N269" s="6"/>
      <c r="O269" s="6"/>
      <c r="P269" s="6"/>
      <c r="Q269" s="6"/>
      <c r="R269" s="6"/>
      <c r="S269" s="6"/>
      <c r="T269" s="6"/>
      <c r="U269" s="6"/>
      <c r="V269" s="6"/>
      <c r="W269" s="6"/>
      <c r="X269" s="6"/>
      <c r="Y269" s="6"/>
      <c r="Z269" s="6"/>
    </row>
    <row r="270" ht="25.5" customHeight="1">
      <c r="A270" s="18" t="s">
        <v>703</v>
      </c>
      <c r="B270" s="19" t="s">
        <v>704</v>
      </c>
      <c r="C270" s="20" t="s">
        <v>705</v>
      </c>
      <c r="D270" s="19" t="s">
        <v>6</v>
      </c>
      <c r="E270" s="27">
        <v>4.0</v>
      </c>
      <c r="F270" s="22">
        <v>124.01</v>
      </c>
      <c r="G270" s="23">
        <f t="shared" si="28"/>
        <v>496.04</v>
      </c>
      <c r="H270" s="6"/>
      <c r="I270" s="6"/>
      <c r="J270" s="6"/>
      <c r="K270" s="6"/>
      <c r="L270" s="6"/>
      <c r="M270" s="6"/>
      <c r="N270" s="6"/>
      <c r="O270" s="6"/>
      <c r="P270" s="6"/>
      <c r="Q270" s="6"/>
      <c r="R270" s="6"/>
      <c r="S270" s="6"/>
      <c r="T270" s="6"/>
      <c r="U270" s="6"/>
      <c r="V270" s="6"/>
      <c r="W270" s="6"/>
      <c r="X270" s="6"/>
      <c r="Y270" s="6"/>
      <c r="Z270" s="6"/>
    </row>
    <row r="271" ht="25.5" customHeight="1">
      <c r="A271" s="18" t="s">
        <v>706</v>
      </c>
      <c r="B271" s="19" t="s">
        <v>707</v>
      </c>
      <c r="C271" s="20" t="s">
        <v>708</v>
      </c>
      <c r="D271" s="19" t="s">
        <v>6</v>
      </c>
      <c r="E271" s="27">
        <v>8.0</v>
      </c>
      <c r="F271" s="22">
        <v>42.87</v>
      </c>
      <c r="G271" s="23">
        <f t="shared" si="28"/>
        <v>342.96</v>
      </c>
      <c r="H271" s="6"/>
      <c r="I271" s="6"/>
      <c r="J271" s="6"/>
      <c r="K271" s="6"/>
      <c r="L271" s="6"/>
      <c r="M271" s="6"/>
      <c r="N271" s="6"/>
      <c r="O271" s="6"/>
      <c r="P271" s="6"/>
      <c r="Q271" s="6"/>
      <c r="R271" s="6"/>
      <c r="S271" s="6"/>
      <c r="T271" s="6"/>
      <c r="U271" s="6"/>
      <c r="V271" s="6"/>
      <c r="W271" s="6"/>
      <c r="X271" s="6"/>
      <c r="Y271" s="6"/>
      <c r="Z271" s="6"/>
    </row>
    <row r="272" ht="25.5" customHeight="1">
      <c r="A272" s="18" t="s">
        <v>709</v>
      </c>
      <c r="B272" s="19" t="s">
        <v>710</v>
      </c>
      <c r="C272" s="20" t="s">
        <v>711</v>
      </c>
      <c r="D272" s="19" t="s">
        <v>32</v>
      </c>
      <c r="E272" s="27">
        <v>0.48</v>
      </c>
      <c r="F272" s="22">
        <v>236.17</v>
      </c>
      <c r="G272" s="23">
        <f t="shared" si="28"/>
        <v>113.36</v>
      </c>
      <c r="H272" s="6"/>
      <c r="I272" s="6"/>
      <c r="J272" s="6"/>
      <c r="K272" s="6"/>
      <c r="L272" s="6"/>
      <c r="M272" s="6"/>
      <c r="N272" s="6"/>
      <c r="O272" s="6"/>
      <c r="P272" s="6"/>
      <c r="Q272" s="6"/>
      <c r="R272" s="6"/>
      <c r="S272" s="6"/>
      <c r="T272" s="6"/>
      <c r="U272" s="6"/>
      <c r="V272" s="6"/>
      <c r="W272" s="6"/>
      <c r="X272" s="6"/>
      <c r="Y272" s="6"/>
      <c r="Z272" s="6"/>
    </row>
    <row r="273" ht="45.0" customHeight="1">
      <c r="A273" s="18" t="s">
        <v>712</v>
      </c>
      <c r="B273" s="19" t="s">
        <v>713</v>
      </c>
      <c r="C273" s="20" t="s">
        <v>714</v>
      </c>
      <c r="D273" s="19" t="s">
        <v>6</v>
      </c>
      <c r="E273" s="27">
        <v>4.0</v>
      </c>
      <c r="F273" s="22">
        <v>151.04</v>
      </c>
      <c r="G273" s="23">
        <f t="shared" si="28"/>
        <v>604.16</v>
      </c>
      <c r="H273" s="6"/>
      <c r="I273" s="6"/>
      <c r="J273" s="6"/>
      <c r="K273" s="6"/>
      <c r="L273" s="6"/>
      <c r="M273" s="6"/>
      <c r="N273" s="6"/>
      <c r="O273" s="6"/>
      <c r="P273" s="6"/>
      <c r="Q273" s="6"/>
      <c r="R273" s="6"/>
      <c r="S273" s="6"/>
      <c r="T273" s="6"/>
      <c r="U273" s="6"/>
      <c r="V273" s="6"/>
      <c r="W273" s="6"/>
      <c r="X273" s="6"/>
      <c r="Y273" s="6"/>
      <c r="Z273" s="6"/>
    </row>
    <row r="274" ht="45.0" customHeight="1">
      <c r="A274" s="18" t="s">
        <v>715</v>
      </c>
      <c r="B274" s="19" t="s">
        <v>716</v>
      </c>
      <c r="C274" s="20" t="s">
        <v>717</v>
      </c>
      <c r="D274" s="19" t="s">
        <v>6</v>
      </c>
      <c r="E274" s="27">
        <v>4.0</v>
      </c>
      <c r="F274" s="22">
        <v>213.23</v>
      </c>
      <c r="G274" s="23">
        <f t="shared" si="28"/>
        <v>852.92</v>
      </c>
      <c r="H274" s="6"/>
      <c r="I274" s="6"/>
      <c r="J274" s="6"/>
      <c r="K274" s="6"/>
      <c r="L274" s="6"/>
      <c r="M274" s="6"/>
      <c r="N274" s="6"/>
      <c r="O274" s="6"/>
      <c r="P274" s="6"/>
      <c r="Q274" s="6"/>
      <c r="R274" s="6"/>
      <c r="S274" s="6"/>
      <c r="T274" s="6"/>
      <c r="U274" s="6"/>
      <c r="V274" s="6"/>
      <c r="W274" s="6"/>
      <c r="X274" s="6"/>
      <c r="Y274" s="6"/>
      <c r="Z274" s="6"/>
    </row>
    <row r="275" ht="45.0" customHeight="1">
      <c r="A275" s="18" t="s">
        <v>718</v>
      </c>
      <c r="B275" s="19" t="s">
        <v>719</v>
      </c>
      <c r="C275" s="20" t="s">
        <v>720</v>
      </c>
      <c r="D275" s="19" t="s">
        <v>6</v>
      </c>
      <c r="E275" s="27">
        <v>4.0</v>
      </c>
      <c r="F275" s="22">
        <v>225.64</v>
      </c>
      <c r="G275" s="23">
        <f t="shared" si="28"/>
        <v>902.56</v>
      </c>
      <c r="H275" s="6"/>
      <c r="I275" s="6"/>
      <c r="J275" s="6"/>
      <c r="K275" s="6"/>
      <c r="L275" s="6"/>
      <c r="M275" s="6"/>
      <c r="N275" s="6"/>
      <c r="O275" s="6"/>
      <c r="P275" s="6"/>
      <c r="Q275" s="6"/>
      <c r="R275" s="6"/>
      <c r="S275" s="6"/>
      <c r="T275" s="6"/>
      <c r="U275" s="6"/>
      <c r="V275" s="6"/>
      <c r="W275" s="6"/>
      <c r="X275" s="6"/>
      <c r="Y275" s="6"/>
      <c r="Z275" s="6"/>
    </row>
    <row r="276" ht="35.25" customHeight="1">
      <c r="A276" s="18" t="s">
        <v>721</v>
      </c>
      <c r="B276" s="19" t="s">
        <v>722</v>
      </c>
      <c r="C276" s="20" t="s">
        <v>723</v>
      </c>
      <c r="D276" s="19" t="s">
        <v>6</v>
      </c>
      <c r="E276" s="27">
        <v>4.0</v>
      </c>
      <c r="F276" s="22">
        <v>54.64</v>
      </c>
      <c r="G276" s="23">
        <f t="shared" si="28"/>
        <v>218.56</v>
      </c>
      <c r="H276" s="6"/>
      <c r="I276" s="6"/>
      <c r="J276" s="6"/>
      <c r="K276" s="6"/>
      <c r="L276" s="6"/>
      <c r="M276" s="6"/>
      <c r="N276" s="6"/>
      <c r="O276" s="6"/>
      <c r="P276" s="6"/>
      <c r="Q276" s="6"/>
      <c r="R276" s="6"/>
      <c r="S276" s="6"/>
      <c r="T276" s="6"/>
      <c r="U276" s="6"/>
      <c r="V276" s="6"/>
      <c r="W276" s="6"/>
      <c r="X276" s="6"/>
      <c r="Y276" s="6"/>
      <c r="Z276" s="6"/>
    </row>
    <row r="277" ht="25.5" customHeight="1">
      <c r="A277" s="18" t="s">
        <v>724</v>
      </c>
      <c r="B277" s="19" t="s">
        <v>725</v>
      </c>
      <c r="C277" s="20" t="s">
        <v>726</v>
      </c>
      <c r="D277" s="19" t="s">
        <v>6</v>
      </c>
      <c r="E277" s="27">
        <v>4.0</v>
      </c>
      <c r="F277" s="22">
        <v>56.09</v>
      </c>
      <c r="G277" s="23">
        <f t="shared" si="28"/>
        <v>224.36</v>
      </c>
      <c r="H277" s="6"/>
      <c r="I277" s="6"/>
      <c r="J277" s="6"/>
      <c r="K277" s="6"/>
      <c r="L277" s="6"/>
      <c r="M277" s="6"/>
      <c r="N277" s="6"/>
      <c r="O277" s="6"/>
      <c r="P277" s="6"/>
      <c r="Q277" s="6"/>
      <c r="R277" s="6"/>
      <c r="S277" s="6"/>
      <c r="T277" s="6"/>
      <c r="U277" s="6"/>
      <c r="V277" s="6"/>
      <c r="W277" s="6"/>
      <c r="X277" s="6"/>
      <c r="Y277" s="6"/>
      <c r="Z277" s="6"/>
    </row>
    <row r="278" ht="25.5" customHeight="1">
      <c r="A278" s="18" t="s">
        <v>727</v>
      </c>
      <c r="B278" s="19" t="s">
        <v>725</v>
      </c>
      <c r="C278" s="20" t="s">
        <v>726</v>
      </c>
      <c r="D278" s="19" t="s">
        <v>6</v>
      </c>
      <c r="E278" s="27">
        <v>4.0</v>
      </c>
      <c r="F278" s="22">
        <v>56.09</v>
      </c>
      <c r="G278" s="23">
        <f t="shared" si="28"/>
        <v>224.36</v>
      </c>
      <c r="H278" s="6"/>
      <c r="I278" s="6"/>
      <c r="J278" s="6"/>
      <c r="K278" s="6"/>
      <c r="L278" s="6"/>
      <c r="M278" s="6"/>
      <c r="N278" s="6"/>
      <c r="O278" s="6"/>
      <c r="P278" s="6"/>
      <c r="Q278" s="6"/>
      <c r="R278" s="6"/>
      <c r="S278" s="6"/>
      <c r="T278" s="6"/>
      <c r="U278" s="6"/>
      <c r="V278" s="6"/>
      <c r="W278" s="6"/>
      <c r="X278" s="6"/>
      <c r="Y278" s="6"/>
      <c r="Z278" s="6"/>
    </row>
    <row r="279" ht="35.25" customHeight="1">
      <c r="A279" s="18" t="s">
        <v>728</v>
      </c>
      <c r="B279" s="19" t="s">
        <v>307</v>
      </c>
      <c r="C279" s="20" t="s">
        <v>308</v>
      </c>
      <c r="D279" s="19" t="s">
        <v>32</v>
      </c>
      <c r="E279" s="27">
        <v>114.72</v>
      </c>
      <c r="F279" s="22">
        <v>77.25</v>
      </c>
      <c r="G279" s="23">
        <f t="shared" si="28"/>
        <v>8862.12</v>
      </c>
      <c r="H279" s="6"/>
      <c r="I279" s="6"/>
      <c r="J279" s="6"/>
      <c r="K279" s="6"/>
      <c r="L279" s="6"/>
      <c r="M279" s="6"/>
      <c r="N279" s="6"/>
      <c r="O279" s="6"/>
      <c r="P279" s="6"/>
      <c r="Q279" s="6"/>
      <c r="R279" s="6"/>
      <c r="S279" s="6"/>
      <c r="T279" s="6"/>
      <c r="U279" s="6"/>
      <c r="V279" s="6"/>
      <c r="W279" s="6"/>
      <c r="X279" s="6"/>
      <c r="Y279" s="6"/>
      <c r="Z279" s="6"/>
    </row>
    <row r="280" ht="35.25" customHeight="1">
      <c r="A280" s="18" t="s">
        <v>729</v>
      </c>
      <c r="B280" s="19" t="s">
        <v>730</v>
      </c>
      <c r="C280" s="20" t="s">
        <v>731</v>
      </c>
      <c r="D280" s="19" t="s">
        <v>6</v>
      </c>
      <c r="E280" s="27">
        <v>4.0</v>
      </c>
      <c r="F280" s="22">
        <v>146.95</v>
      </c>
      <c r="G280" s="23">
        <f t="shared" si="28"/>
        <v>587.8</v>
      </c>
      <c r="H280" s="6"/>
      <c r="I280" s="6"/>
      <c r="J280" s="6"/>
      <c r="K280" s="6"/>
      <c r="L280" s="6"/>
      <c r="M280" s="6"/>
      <c r="N280" s="6"/>
      <c r="O280" s="6"/>
      <c r="P280" s="6"/>
      <c r="Q280" s="6"/>
      <c r="R280" s="6"/>
      <c r="S280" s="6"/>
      <c r="T280" s="6"/>
      <c r="U280" s="6"/>
      <c r="V280" s="6"/>
      <c r="W280" s="6"/>
      <c r="X280" s="6"/>
      <c r="Y280" s="6"/>
      <c r="Z280" s="6"/>
    </row>
    <row r="281" ht="25.5" customHeight="1">
      <c r="A281" s="24" t="s">
        <v>732</v>
      </c>
      <c r="B281" s="25"/>
      <c r="C281" s="25"/>
      <c r="D281" s="25"/>
      <c r="E281" s="25"/>
      <c r="F281" s="26"/>
      <c r="G281" s="17">
        <f>G265+G190</f>
        <v>95342.83</v>
      </c>
      <c r="H281" s="6"/>
      <c r="I281" s="6"/>
      <c r="J281" s="6"/>
      <c r="K281" s="6"/>
      <c r="L281" s="6"/>
      <c r="M281" s="6"/>
      <c r="N281" s="6"/>
      <c r="O281" s="6"/>
      <c r="P281" s="6"/>
      <c r="Q281" s="6"/>
      <c r="R281" s="6"/>
      <c r="S281" s="6"/>
      <c r="T281" s="6"/>
      <c r="U281" s="6"/>
      <c r="V281" s="6"/>
      <c r="W281" s="6"/>
      <c r="X281" s="6"/>
      <c r="Y281" s="6"/>
      <c r="Z281" s="6"/>
    </row>
    <row r="282" ht="25.5" customHeight="1">
      <c r="A282" s="18"/>
      <c r="B282" s="19"/>
      <c r="C282" s="20"/>
      <c r="D282" s="19"/>
      <c r="E282" s="27"/>
      <c r="F282" s="22"/>
      <c r="G282" s="23"/>
      <c r="H282" s="6"/>
      <c r="I282" s="6"/>
      <c r="J282" s="6"/>
      <c r="K282" s="6"/>
      <c r="L282" s="6"/>
      <c r="M282" s="6"/>
      <c r="N282" s="6"/>
      <c r="O282" s="6"/>
      <c r="P282" s="6"/>
      <c r="Q282" s="6"/>
      <c r="R282" s="6"/>
      <c r="S282" s="6"/>
      <c r="T282" s="6"/>
      <c r="U282" s="6"/>
      <c r="V282" s="6"/>
      <c r="W282" s="6"/>
      <c r="X282" s="6"/>
      <c r="Y282" s="6"/>
      <c r="Z282" s="6"/>
    </row>
    <row r="283" ht="25.5" customHeight="1">
      <c r="A283" s="12" t="s">
        <v>733</v>
      </c>
      <c r="B283" s="13"/>
      <c r="C283" s="14" t="s">
        <v>734</v>
      </c>
      <c r="D283" s="14"/>
      <c r="E283" s="15"/>
      <c r="F283" s="16"/>
      <c r="G283" s="29"/>
      <c r="H283" s="6"/>
      <c r="I283" s="6"/>
      <c r="J283" s="6"/>
      <c r="K283" s="6"/>
      <c r="L283" s="6"/>
      <c r="M283" s="6"/>
      <c r="N283" s="6"/>
      <c r="O283" s="6"/>
      <c r="P283" s="6"/>
      <c r="Q283" s="6"/>
      <c r="R283" s="6"/>
      <c r="S283" s="6"/>
      <c r="T283" s="6"/>
      <c r="U283" s="6"/>
      <c r="V283" s="6"/>
      <c r="W283" s="6"/>
      <c r="X283" s="6"/>
      <c r="Y283" s="6"/>
      <c r="Z283" s="6"/>
    </row>
    <row r="284" ht="25.5" customHeight="1">
      <c r="A284" s="12" t="s">
        <v>735</v>
      </c>
      <c r="B284" s="13"/>
      <c r="C284" s="14" t="s">
        <v>734</v>
      </c>
      <c r="D284" s="14"/>
      <c r="E284" s="15"/>
      <c r="F284" s="16"/>
      <c r="G284" s="29"/>
      <c r="H284" s="6"/>
      <c r="I284" s="6"/>
      <c r="J284" s="6"/>
      <c r="K284" s="6"/>
      <c r="L284" s="6"/>
      <c r="M284" s="6"/>
      <c r="N284" s="6"/>
      <c r="O284" s="6"/>
      <c r="P284" s="6"/>
      <c r="Q284" s="6"/>
      <c r="R284" s="6"/>
      <c r="S284" s="6"/>
      <c r="T284" s="6"/>
      <c r="U284" s="6"/>
      <c r="V284" s="6"/>
      <c r="W284" s="6"/>
      <c r="X284" s="6"/>
      <c r="Y284" s="6"/>
      <c r="Z284" s="6"/>
    </row>
    <row r="285" ht="25.5" customHeight="1">
      <c r="A285" s="12" t="s">
        <v>736</v>
      </c>
      <c r="B285" s="13"/>
      <c r="C285" s="14" t="s">
        <v>737</v>
      </c>
      <c r="D285" s="14"/>
      <c r="E285" s="15"/>
      <c r="F285" s="16"/>
      <c r="G285" s="28">
        <f>SUM(G286:G294)</f>
        <v>24104.76</v>
      </c>
      <c r="H285" s="6"/>
      <c r="I285" s="6"/>
      <c r="J285" s="6"/>
      <c r="K285" s="6"/>
      <c r="L285" s="6"/>
      <c r="M285" s="6"/>
      <c r="N285" s="6"/>
      <c r="O285" s="6"/>
      <c r="P285" s="6"/>
      <c r="Q285" s="6"/>
      <c r="R285" s="6"/>
      <c r="S285" s="6"/>
      <c r="T285" s="6"/>
      <c r="U285" s="6"/>
      <c r="V285" s="6"/>
      <c r="W285" s="6"/>
      <c r="X285" s="6"/>
      <c r="Y285" s="6"/>
      <c r="Z285" s="6"/>
    </row>
    <row r="286" ht="45.0" customHeight="1">
      <c r="A286" s="18" t="s">
        <v>738</v>
      </c>
      <c r="B286" s="19" t="s">
        <v>739</v>
      </c>
      <c r="C286" s="20" t="s">
        <v>740</v>
      </c>
      <c r="D286" s="19" t="s">
        <v>6</v>
      </c>
      <c r="E286" s="27">
        <v>2.0</v>
      </c>
      <c r="F286" s="22">
        <v>1271.7</v>
      </c>
      <c r="G286" s="23">
        <f t="shared" ref="G286:G294" si="29">ROUND(F286*E286,2)</f>
        <v>2543.4</v>
      </c>
      <c r="H286" s="6"/>
      <c r="I286" s="6"/>
      <c r="J286" s="6"/>
      <c r="K286" s="6"/>
      <c r="L286" s="6"/>
      <c r="M286" s="6"/>
      <c r="N286" s="6"/>
      <c r="O286" s="6"/>
      <c r="P286" s="6"/>
      <c r="Q286" s="6"/>
      <c r="R286" s="6"/>
      <c r="S286" s="6"/>
      <c r="T286" s="6"/>
      <c r="U286" s="6"/>
      <c r="V286" s="6"/>
      <c r="W286" s="6"/>
      <c r="X286" s="6"/>
      <c r="Y286" s="6"/>
      <c r="Z286" s="6"/>
    </row>
    <row r="287" ht="35.25" customHeight="1">
      <c r="A287" s="18" t="s">
        <v>741</v>
      </c>
      <c r="B287" s="19" t="s">
        <v>742</v>
      </c>
      <c r="C287" s="20" t="s">
        <v>743</v>
      </c>
      <c r="D287" s="19" t="s">
        <v>78</v>
      </c>
      <c r="E287" s="27">
        <v>60.0</v>
      </c>
      <c r="F287" s="22">
        <v>74.63</v>
      </c>
      <c r="G287" s="23">
        <f t="shared" si="29"/>
        <v>4477.8</v>
      </c>
      <c r="H287" s="6"/>
      <c r="I287" s="6"/>
      <c r="J287" s="6"/>
      <c r="K287" s="6"/>
      <c r="L287" s="6"/>
      <c r="M287" s="6"/>
      <c r="N287" s="6"/>
      <c r="O287" s="6"/>
      <c r="P287" s="6"/>
      <c r="Q287" s="6"/>
      <c r="R287" s="6"/>
      <c r="S287" s="6"/>
      <c r="T287" s="6"/>
      <c r="U287" s="6"/>
      <c r="V287" s="6"/>
      <c r="W287" s="6"/>
      <c r="X287" s="6"/>
      <c r="Y287" s="6"/>
      <c r="Z287" s="6"/>
    </row>
    <row r="288" ht="35.25" customHeight="1">
      <c r="A288" s="18" t="s">
        <v>744</v>
      </c>
      <c r="B288" s="19" t="s">
        <v>745</v>
      </c>
      <c r="C288" s="20" t="s">
        <v>746</v>
      </c>
      <c r="D288" s="19" t="s">
        <v>78</v>
      </c>
      <c r="E288" s="27">
        <v>62.0</v>
      </c>
      <c r="F288" s="22">
        <v>25.32</v>
      </c>
      <c r="G288" s="23">
        <f t="shared" si="29"/>
        <v>1569.84</v>
      </c>
      <c r="H288" s="6"/>
      <c r="I288" s="6"/>
      <c r="J288" s="6"/>
      <c r="K288" s="6"/>
      <c r="L288" s="6"/>
      <c r="M288" s="6"/>
      <c r="N288" s="6"/>
      <c r="O288" s="6"/>
      <c r="P288" s="6"/>
      <c r="Q288" s="6"/>
      <c r="R288" s="6"/>
      <c r="S288" s="6"/>
      <c r="T288" s="6"/>
      <c r="U288" s="6"/>
      <c r="V288" s="6"/>
      <c r="W288" s="6"/>
      <c r="X288" s="6"/>
      <c r="Y288" s="6"/>
      <c r="Z288" s="6"/>
    </row>
    <row r="289" ht="35.25" customHeight="1">
      <c r="A289" s="18" t="s">
        <v>747</v>
      </c>
      <c r="B289" s="19" t="s">
        <v>748</v>
      </c>
      <c r="C289" s="20" t="s">
        <v>749</v>
      </c>
      <c r="D289" s="19" t="s">
        <v>78</v>
      </c>
      <c r="E289" s="27">
        <v>76.0</v>
      </c>
      <c r="F289" s="22">
        <v>73.32</v>
      </c>
      <c r="G289" s="23">
        <f t="shared" si="29"/>
        <v>5572.32</v>
      </c>
      <c r="H289" s="6"/>
      <c r="I289" s="6"/>
      <c r="J289" s="6"/>
      <c r="K289" s="6"/>
      <c r="L289" s="6"/>
      <c r="M289" s="6"/>
      <c r="N289" s="6"/>
      <c r="O289" s="6"/>
      <c r="P289" s="6"/>
      <c r="Q289" s="6"/>
      <c r="R289" s="6"/>
      <c r="S289" s="6"/>
      <c r="T289" s="6"/>
      <c r="U289" s="6"/>
      <c r="V289" s="6"/>
      <c r="W289" s="6"/>
      <c r="X289" s="6"/>
      <c r="Y289" s="6"/>
      <c r="Z289" s="6"/>
    </row>
    <row r="290" ht="35.25" customHeight="1">
      <c r="A290" s="18" t="s">
        <v>750</v>
      </c>
      <c r="B290" s="19" t="s">
        <v>751</v>
      </c>
      <c r="C290" s="20" t="s">
        <v>752</v>
      </c>
      <c r="D290" s="19" t="s">
        <v>78</v>
      </c>
      <c r="E290" s="27">
        <v>15.0</v>
      </c>
      <c r="F290" s="22">
        <v>99.36</v>
      </c>
      <c r="G290" s="23">
        <f t="shared" si="29"/>
        <v>1490.4</v>
      </c>
      <c r="H290" s="6"/>
      <c r="I290" s="6"/>
      <c r="J290" s="6"/>
      <c r="K290" s="6"/>
      <c r="L290" s="6"/>
      <c r="M290" s="6"/>
      <c r="N290" s="6"/>
      <c r="O290" s="6"/>
      <c r="P290" s="6"/>
      <c r="Q290" s="6"/>
      <c r="R290" s="6"/>
      <c r="S290" s="6"/>
      <c r="T290" s="6"/>
      <c r="U290" s="6"/>
      <c r="V290" s="6"/>
      <c r="W290" s="6"/>
      <c r="X290" s="6"/>
      <c r="Y290" s="6"/>
      <c r="Z290" s="6"/>
    </row>
    <row r="291" ht="35.25" customHeight="1">
      <c r="A291" s="18" t="s">
        <v>753</v>
      </c>
      <c r="B291" s="19" t="s">
        <v>754</v>
      </c>
      <c r="C291" s="20" t="s">
        <v>755</v>
      </c>
      <c r="D291" s="19" t="s">
        <v>78</v>
      </c>
      <c r="E291" s="27">
        <v>235.0</v>
      </c>
      <c r="F291" s="22">
        <v>8.98</v>
      </c>
      <c r="G291" s="23">
        <f t="shared" si="29"/>
        <v>2110.3</v>
      </c>
      <c r="H291" s="6"/>
      <c r="I291" s="6"/>
      <c r="J291" s="6"/>
      <c r="K291" s="6"/>
      <c r="L291" s="6"/>
      <c r="M291" s="6"/>
      <c r="N291" s="6"/>
      <c r="O291" s="6"/>
      <c r="P291" s="6"/>
      <c r="Q291" s="6"/>
      <c r="R291" s="6"/>
      <c r="S291" s="6"/>
      <c r="T291" s="6"/>
      <c r="U291" s="6"/>
      <c r="V291" s="6"/>
      <c r="W291" s="6"/>
      <c r="X291" s="6"/>
      <c r="Y291" s="6"/>
      <c r="Z291" s="6"/>
    </row>
    <row r="292" ht="35.25" customHeight="1">
      <c r="A292" s="18" t="s">
        <v>756</v>
      </c>
      <c r="B292" s="19" t="s">
        <v>757</v>
      </c>
      <c r="C292" s="20" t="s">
        <v>758</v>
      </c>
      <c r="D292" s="19" t="s">
        <v>78</v>
      </c>
      <c r="E292" s="27">
        <v>75.0</v>
      </c>
      <c r="F292" s="22">
        <v>10.07</v>
      </c>
      <c r="G292" s="23">
        <f t="shared" si="29"/>
        <v>755.25</v>
      </c>
      <c r="H292" s="6"/>
      <c r="I292" s="6"/>
      <c r="J292" s="6"/>
      <c r="K292" s="6"/>
      <c r="L292" s="6"/>
      <c r="M292" s="6"/>
      <c r="N292" s="6"/>
      <c r="O292" s="6"/>
      <c r="P292" s="6"/>
      <c r="Q292" s="6"/>
      <c r="R292" s="6"/>
      <c r="S292" s="6"/>
      <c r="T292" s="6"/>
      <c r="U292" s="6"/>
      <c r="V292" s="6"/>
      <c r="W292" s="6"/>
      <c r="X292" s="6"/>
      <c r="Y292" s="6"/>
      <c r="Z292" s="6"/>
    </row>
    <row r="293" ht="35.25" customHeight="1">
      <c r="A293" s="18" t="s">
        <v>759</v>
      </c>
      <c r="B293" s="19" t="s">
        <v>760</v>
      </c>
      <c r="C293" s="20" t="s">
        <v>761</v>
      </c>
      <c r="D293" s="19" t="s">
        <v>78</v>
      </c>
      <c r="E293" s="27">
        <v>85.0</v>
      </c>
      <c r="F293" s="22">
        <v>52.79</v>
      </c>
      <c r="G293" s="23">
        <f t="shared" si="29"/>
        <v>4487.15</v>
      </c>
      <c r="H293" s="6"/>
      <c r="I293" s="6"/>
      <c r="J293" s="6"/>
      <c r="K293" s="6"/>
      <c r="L293" s="6"/>
      <c r="M293" s="6"/>
      <c r="N293" s="6"/>
      <c r="O293" s="6"/>
      <c r="P293" s="6"/>
      <c r="Q293" s="6"/>
      <c r="R293" s="6"/>
      <c r="S293" s="6"/>
      <c r="T293" s="6"/>
      <c r="U293" s="6"/>
      <c r="V293" s="6"/>
      <c r="W293" s="6"/>
      <c r="X293" s="6"/>
      <c r="Y293" s="6"/>
      <c r="Z293" s="6"/>
    </row>
    <row r="294" ht="35.25" customHeight="1">
      <c r="A294" s="18" t="s">
        <v>762</v>
      </c>
      <c r="B294" s="19" t="s">
        <v>763</v>
      </c>
      <c r="C294" s="20" t="s">
        <v>764</v>
      </c>
      <c r="D294" s="19" t="s">
        <v>78</v>
      </c>
      <c r="E294" s="27">
        <v>15.0</v>
      </c>
      <c r="F294" s="22">
        <v>73.22</v>
      </c>
      <c r="G294" s="23">
        <f t="shared" si="29"/>
        <v>1098.3</v>
      </c>
      <c r="H294" s="6"/>
      <c r="I294" s="6"/>
      <c r="J294" s="6"/>
      <c r="K294" s="6"/>
      <c r="L294" s="6"/>
      <c r="M294" s="6"/>
      <c r="N294" s="6"/>
      <c r="O294" s="6"/>
      <c r="P294" s="6"/>
      <c r="Q294" s="6"/>
      <c r="R294" s="6"/>
      <c r="S294" s="6"/>
      <c r="T294" s="6"/>
      <c r="U294" s="6"/>
      <c r="V294" s="6"/>
      <c r="W294" s="6"/>
      <c r="X294" s="6"/>
      <c r="Y294" s="6"/>
      <c r="Z294" s="6"/>
    </row>
    <row r="295" ht="25.5" customHeight="1">
      <c r="A295" s="12" t="s">
        <v>765</v>
      </c>
      <c r="B295" s="13"/>
      <c r="C295" s="14" t="s">
        <v>766</v>
      </c>
      <c r="D295" s="14"/>
      <c r="E295" s="15"/>
      <c r="F295" s="16"/>
      <c r="G295" s="28">
        <f>SUM(G296:G302)</f>
        <v>40725.82</v>
      </c>
      <c r="H295" s="6"/>
      <c r="I295" s="6"/>
      <c r="J295" s="6"/>
      <c r="K295" s="6"/>
      <c r="L295" s="6"/>
      <c r="M295" s="6"/>
      <c r="N295" s="6"/>
      <c r="O295" s="6"/>
      <c r="P295" s="6"/>
      <c r="Q295" s="6"/>
      <c r="R295" s="6"/>
      <c r="S295" s="6"/>
      <c r="T295" s="6"/>
      <c r="U295" s="6"/>
      <c r="V295" s="6"/>
      <c r="W295" s="6"/>
      <c r="X295" s="6"/>
      <c r="Y295" s="6"/>
      <c r="Z295" s="6"/>
    </row>
    <row r="296" ht="60.0" customHeight="1">
      <c r="A296" s="18" t="s">
        <v>767</v>
      </c>
      <c r="B296" s="19" t="s">
        <v>768</v>
      </c>
      <c r="C296" s="20" t="s">
        <v>769</v>
      </c>
      <c r="D296" s="19" t="s">
        <v>6</v>
      </c>
      <c r="E296" s="27">
        <v>1.0</v>
      </c>
      <c r="F296" s="22">
        <v>13247.12</v>
      </c>
      <c r="G296" s="23">
        <f t="shared" ref="G296:G302" si="30">ROUND(F296*E296,2)</f>
        <v>13247.12</v>
      </c>
      <c r="H296" s="6"/>
      <c r="I296" s="6"/>
      <c r="J296" s="6"/>
      <c r="K296" s="6"/>
      <c r="L296" s="6"/>
      <c r="M296" s="6"/>
      <c r="N296" s="6"/>
      <c r="O296" s="6"/>
      <c r="P296" s="6"/>
      <c r="Q296" s="6"/>
      <c r="R296" s="6"/>
      <c r="S296" s="6"/>
      <c r="T296" s="6"/>
      <c r="U296" s="6"/>
      <c r="V296" s="6"/>
      <c r="W296" s="6"/>
      <c r="X296" s="6"/>
      <c r="Y296" s="6"/>
      <c r="Z296" s="6"/>
    </row>
    <row r="297" ht="45.0" customHeight="1">
      <c r="A297" s="18" t="s">
        <v>770</v>
      </c>
      <c r="B297" s="19" t="s">
        <v>771</v>
      </c>
      <c r="C297" s="20" t="s">
        <v>772</v>
      </c>
      <c r="D297" s="19" t="s">
        <v>6</v>
      </c>
      <c r="E297" s="27">
        <v>1.0</v>
      </c>
      <c r="F297" s="22">
        <v>3936.11</v>
      </c>
      <c r="G297" s="23">
        <f t="shared" si="30"/>
        <v>3936.11</v>
      </c>
      <c r="H297" s="6"/>
      <c r="I297" s="6"/>
      <c r="J297" s="6"/>
      <c r="K297" s="6"/>
      <c r="L297" s="6"/>
      <c r="M297" s="6"/>
      <c r="N297" s="6"/>
      <c r="O297" s="6"/>
      <c r="P297" s="6"/>
      <c r="Q297" s="6"/>
      <c r="R297" s="6"/>
      <c r="S297" s="6"/>
      <c r="T297" s="6"/>
      <c r="U297" s="6"/>
      <c r="V297" s="6"/>
      <c r="W297" s="6"/>
      <c r="X297" s="6"/>
      <c r="Y297" s="6"/>
      <c r="Z297" s="6"/>
    </row>
    <row r="298" ht="45.0" customHeight="1">
      <c r="A298" s="18" t="s">
        <v>773</v>
      </c>
      <c r="B298" s="19" t="s">
        <v>774</v>
      </c>
      <c r="C298" s="20" t="s">
        <v>775</v>
      </c>
      <c r="D298" s="19" t="s">
        <v>6</v>
      </c>
      <c r="E298" s="27">
        <v>1.0</v>
      </c>
      <c r="F298" s="22">
        <v>7282.4</v>
      </c>
      <c r="G298" s="23">
        <f t="shared" si="30"/>
        <v>7282.4</v>
      </c>
      <c r="H298" s="6"/>
      <c r="I298" s="6"/>
      <c r="J298" s="6"/>
      <c r="K298" s="6"/>
      <c r="L298" s="6"/>
      <c r="M298" s="6"/>
      <c r="N298" s="6"/>
      <c r="O298" s="6"/>
      <c r="P298" s="6"/>
      <c r="Q298" s="6"/>
      <c r="R298" s="6"/>
      <c r="S298" s="6"/>
      <c r="T298" s="6"/>
      <c r="U298" s="6"/>
      <c r="V298" s="6"/>
      <c r="W298" s="6"/>
      <c r="X298" s="6"/>
      <c r="Y298" s="6"/>
      <c r="Z298" s="6"/>
    </row>
    <row r="299" ht="45.0" customHeight="1">
      <c r="A299" s="18" t="s">
        <v>776</v>
      </c>
      <c r="B299" s="19" t="s">
        <v>777</v>
      </c>
      <c r="C299" s="20" t="s">
        <v>778</v>
      </c>
      <c r="D299" s="19" t="s">
        <v>6</v>
      </c>
      <c r="E299" s="27">
        <v>1.0</v>
      </c>
      <c r="F299" s="22">
        <v>7661.92</v>
      </c>
      <c r="G299" s="23">
        <f t="shared" si="30"/>
        <v>7661.92</v>
      </c>
      <c r="H299" s="6"/>
      <c r="I299" s="6"/>
      <c r="J299" s="6"/>
      <c r="K299" s="6"/>
      <c r="L299" s="6"/>
      <c r="M299" s="6"/>
      <c r="N299" s="6"/>
      <c r="O299" s="6"/>
      <c r="P299" s="6"/>
      <c r="Q299" s="6"/>
      <c r="R299" s="6"/>
      <c r="S299" s="6"/>
      <c r="T299" s="6"/>
      <c r="U299" s="6"/>
      <c r="V299" s="6"/>
      <c r="W299" s="6"/>
      <c r="X299" s="6"/>
      <c r="Y299" s="6"/>
      <c r="Z299" s="6"/>
    </row>
    <row r="300" ht="45.0" customHeight="1">
      <c r="A300" s="18" t="s">
        <v>779</v>
      </c>
      <c r="B300" s="19" t="s">
        <v>780</v>
      </c>
      <c r="C300" s="20" t="s">
        <v>781</v>
      </c>
      <c r="D300" s="19" t="s">
        <v>6</v>
      </c>
      <c r="E300" s="27">
        <v>1.0</v>
      </c>
      <c r="F300" s="22">
        <v>3386.79</v>
      </c>
      <c r="G300" s="23">
        <f t="shared" si="30"/>
        <v>3386.79</v>
      </c>
      <c r="H300" s="6"/>
      <c r="I300" s="6"/>
      <c r="J300" s="6"/>
      <c r="K300" s="6"/>
      <c r="L300" s="6"/>
      <c r="M300" s="6"/>
      <c r="N300" s="6"/>
      <c r="O300" s="6"/>
      <c r="P300" s="6"/>
      <c r="Q300" s="6"/>
      <c r="R300" s="6"/>
      <c r="S300" s="6"/>
      <c r="T300" s="6"/>
      <c r="U300" s="6"/>
      <c r="V300" s="6"/>
      <c r="W300" s="6"/>
      <c r="X300" s="6"/>
      <c r="Y300" s="6"/>
      <c r="Z300" s="6"/>
    </row>
    <row r="301" ht="45.0" customHeight="1">
      <c r="A301" s="18" t="s">
        <v>782</v>
      </c>
      <c r="B301" s="19" t="s">
        <v>783</v>
      </c>
      <c r="C301" s="20" t="s">
        <v>784</v>
      </c>
      <c r="D301" s="19" t="s">
        <v>6</v>
      </c>
      <c r="E301" s="27">
        <v>1.0</v>
      </c>
      <c r="F301" s="22">
        <v>3645.06</v>
      </c>
      <c r="G301" s="23">
        <f t="shared" si="30"/>
        <v>3645.06</v>
      </c>
      <c r="H301" s="6"/>
      <c r="I301" s="6"/>
      <c r="J301" s="6"/>
      <c r="K301" s="6"/>
      <c r="L301" s="6"/>
      <c r="M301" s="6"/>
      <c r="N301" s="6"/>
      <c r="O301" s="6"/>
      <c r="P301" s="6"/>
      <c r="Q301" s="6"/>
      <c r="R301" s="6"/>
      <c r="S301" s="6"/>
      <c r="T301" s="6"/>
      <c r="U301" s="6"/>
      <c r="V301" s="6"/>
      <c r="W301" s="6"/>
      <c r="X301" s="6"/>
      <c r="Y301" s="6"/>
      <c r="Z301" s="6"/>
    </row>
    <row r="302" ht="45.0" customHeight="1">
      <c r="A302" s="18" t="s">
        <v>785</v>
      </c>
      <c r="B302" s="19" t="s">
        <v>786</v>
      </c>
      <c r="C302" s="20" t="s">
        <v>787</v>
      </c>
      <c r="D302" s="19" t="s">
        <v>6</v>
      </c>
      <c r="E302" s="27">
        <v>1.0</v>
      </c>
      <c r="F302" s="22">
        <v>1566.42</v>
      </c>
      <c r="G302" s="23">
        <f t="shared" si="30"/>
        <v>1566.42</v>
      </c>
      <c r="H302" s="6"/>
      <c r="I302" s="6"/>
      <c r="J302" s="6"/>
      <c r="K302" s="6"/>
      <c r="L302" s="6"/>
      <c r="M302" s="6"/>
      <c r="N302" s="6"/>
      <c r="O302" s="6"/>
      <c r="P302" s="6"/>
      <c r="Q302" s="6"/>
      <c r="R302" s="6"/>
      <c r="S302" s="6"/>
      <c r="T302" s="6"/>
      <c r="U302" s="6"/>
      <c r="V302" s="6"/>
      <c r="W302" s="6"/>
      <c r="X302" s="6"/>
      <c r="Y302" s="6"/>
      <c r="Z302" s="6"/>
    </row>
    <row r="303" ht="25.5" customHeight="1">
      <c r="A303" s="12" t="s">
        <v>788</v>
      </c>
      <c r="B303" s="13"/>
      <c r="C303" s="14" t="s">
        <v>789</v>
      </c>
      <c r="D303" s="14"/>
      <c r="E303" s="15"/>
      <c r="F303" s="16"/>
      <c r="G303" s="28">
        <f>SUM(G304:G329)</f>
        <v>215249.69</v>
      </c>
      <c r="H303" s="6"/>
      <c r="I303" s="6"/>
      <c r="J303" s="6"/>
      <c r="K303" s="6"/>
      <c r="L303" s="6"/>
      <c r="M303" s="6"/>
      <c r="N303" s="6"/>
      <c r="O303" s="6"/>
      <c r="P303" s="6"/>
      <c r="Q303" s="6"/>
      <c r="R303" s="6"/>
      <c r="S303" s="6"/>
      <c r="T303" s="6"/>
      <c r="U303" s="6"/>
      <c r="V303" s="6"/>
      <c r="W303" s="6"/>
      <c r="X303" s="6"/>
      <c r="Y303" s="6"/>
      <c r="Z303" s="6"/>
    </row>
    <row r="304" ht="60.0" customHeight="1">
      <c r="A304" s="18" t="s">
        <v>790</v>
      </c>
      <c r="B304" s="19" t="s">
        <v>791</v>
      </c>
      <c r="C304" s="20" t="s">
        <v>792</v>
      </c>
      <c r="D304" s="19" t="s">
        <v>6</v>
      </c>
      <c r="E304" s="27">
        <v>194.0</v>
      </c>
      <c r="F304" s="22">
        <v>158.38</v>
      </c>
      <c r="G304" s="23">
        <f t="shared" ref="G304:G329" si="31">ROUND(F304*E304,2)</f>
        <v>30725.72</v>
      </c>
      <c r="H304" s="6"/>
      <c r="I304" s="6"/>
      <c r="J304" s="6"/>
      <c r="K304" s="6"/>
      <c r="L304" s="6"/>
      <c r="M304" s="6"/>
      <c r="N304" s="6"/>
      <c r="O304" s="6"/>
      <c r="P304" s="6"/>
      <c r="Q304" s="6"/>
      <c r="R304" s="6"/>
      <c r="S304" s="6"/>
      <c r="T304" s="6"/>
      <c r="U304" s="6"/>
      <c r="V304" s="6"/>
      <c r="W304" s="6"/>
      <c r="X304" s="6"/>
      <c r="Y304" s="6"/>
      <c r="Z304" s="6"/>
    </row>
    <row r="305" ht="60.0" customHeight="1">
      <c r="A305" s="18" t="s">
        <v>793</v>
      </c>
      <c r="B305" s="19" t="s">
        <v>794</v>
      </c>
      <c r="C305" s="20" t="s">
        <v>795</v>
      </c>
      <c r="D305" s="19" t="s">
        <v>6</v>
      </c>
      <c r="E305" s="27">
        <v>50.0</v>
      </c>
      <c r="F305" s="22">
        <v>221.13</v>
      </c>
      <c r="G305" s="23">
        <f t="shared" si="31"/>
        <v>11056.5</v>
      </c>
      <c r="H305" s="6"/>
      <c r="I305" s="6"/>
      <c r="J305" s="6"/>
      <c r="K305" s="6"/>
      <c r="L305" s="6"/>
      <c r="M305" s="6"/>
      <c r="N305" s="6"/>
      <c r="O305" s="6"/>
      <c r="P305" s="6"/>
      <c r="Q305" s="6"/>
      <c r="R305" s="6"/>
      <c r="S305" s="6"/>
      <c r="T305" s="6"/>
      <c r="U305" s="6"/>
      <c r="V305" s="6"/>
      <c r="W305" s="6"/>
      <c r="X305" s="6"/>
      <c r="Y305" s="6"/>
      <c r="Z305" s="6"/>
    </row>
    <row r="306" ht="45.0" customHeight="1">
      <c r="A306" s="18" t="s">
        <v>796</v>
      </c>
      <c r="B306" s="19" t="s">
        <v>797</v>
      </c>
      <c r="C306" s="20" t="s">
        <v>798</v>
      </c>
      <c r="D306" s="19" t="s">
        <v>6</v>
      </c>
      <c r="E306" s="27">
        <v>24.0</v>
      </c>
      <c r="F306" s="22">
        <v>54.55</v>
      </c>
      <c r="G306" s="23">
        <f t="shared" si="31"/>
        <v>1309.2</v>
      </c>
      <c r="H306" s="6"/>
      <c r="I306" s="6"/>
      <c r="J306" s="6"/>
      <c r="K306" s="6"/>
      <c r="L306" s="6"/>
      <c r="M306" s="6"/>
      <c r="N306" s="6"/>
      <c r="O306" s="6"/>
      <c r="P306" s="6"/>
      <c r="Q306" s="6"/>
      <c r="R306" s="6"/>
      <c r="S306" s="6"/>
      <c r="T306" s="6"/>
      <c r="U306" s="6"/>
      <c r="V306" s="6"/>
      <c r="W306" s="6"/>
      <c r="X306" s="6"/>
      <c r="Y306" s="6"/>
      <c r="Z306" s="6"/>
    </row>
    <row r="307" ht="35.25" customHeight="1">
      <c r="A307" s="18" t="s">
        <v>799</v>
      </c>
      <c r="B307" s="19" t="s">
        <v>800</v>
      </c>
      <c r="C307" s="20" t="s">
        <v>801</v>
      </c>
      <c r="D307" s="19" t="s">
        <v>6</v>
      </c>
      <c r="E307" s="27">
        <v>1.0</v>
      </c>
      <c r="F307" s="22">
        <v>2768.42</v>
      </c>
      <c r="G307" s="23">
        <f t="shared" si="31"/>
        <v>2768.42</v>
      </c>
      <c r="H307" s="6"/>
      <c r="I307" s="6"/>
      <c r="J307" s="6"/>
      <c r="K307" s="6"/>
      <c r="L307" s="6"/>
      <c r="M307" s="6"/>
      <c r="N307" s="6"/>
      <c r="O307" s="6"/>
      <c r="P307" s="6"/>
      <c r="Q307" s="6"/>
      <c r="R307" s="6"/>
      <c r="S307" s="6"/>
      <c r="T307" s="6"/>
      <c r="U307" s="6"/>
      <c r="V307" s="6"/>
      <c r="W307" s="6"/>
      <c r="X307" s="6"/>
      <c r="Y307" s="6"/>
      <c r="Z307" s="6"/>
    </row>
    <row r="308" ht="35.25" customHeight="1">
      <c r="A308" s="18" t="s">
        <v>802</v>
      </c>
      <c r="B308" s="19" t="s">
        <v>803</v>
      </c>
      <c r="C308" s="20" t="s">
        <v>2364</v>
      </c>
      <c r="D308" s="19" t="s">
        <v>6</v>
      </c>
      <c r="E308" s="27">
        <v>1.0</v>
      </c>
      <c r="F308" s="22">
        <v>40.11</v>
      </c>
      <c r="G308" s="23">
        <f t="shared" si="31"/>
        <v>40.11</v>
      </c>
      <c r="H308" s="6"/>
      <c r="I308" s="6"/>
      <c r="J308" s="6"/>
      <c r="K308" s="6"/>
      <c r="L308" s="6"/>
      <c r="M308" s="6"/>
      <c r="N308" s="6"/>
      <c r="O308" s="6"/>
      <c r="P308" s="6"/>
      <c r="Q308" s="6"/>
      <c r="R308" s="6"/>
      <c r="S308" s="6"/>
      <c r="T308" s="6"/>
      <c r="U308" s="6"/>
      <c r="V308" s="6"/>
      <c r="W308" s="6"/>
      <c r="X308" s="6"/>
      <c r="Y308" s="6"/>
      <c r="Z308" s="6"/>
    </row>
    <row r="309" ht="35.25" customHeight="1">
      <c r="A309" s="18" t="s">
        <v>805</v>
      </c>
      <c r="B309" s="19" t="s">
        <v>806</v>
      </c>
      <c r="C309" s="20" t="s">
        <v>807</v>
      </c>
      <c r="D309" s="19" t="s">
        <v>6</v>
      </c>
      <c r="E309" s="27">
        <v>33.0</v>
      </c>
      <c r="F309" s="22">
        <v>48.32</v>
      </c>
      <c r="G309" s="23">
        <f t="shared" si="31"/>
        <v>1594.56</v>
      </c>
      <c r="H309" s="6"/>
      <c r="I309" s="6"/>
      <c r="J309" s="6"/>
      <c r="K309" s="6"/>
      <c r="L309" s="6"/>
      <c r="M309" s="6"/>
      <c r="N309" s="6"/>
      <c r="O309" s="6"/>
      <c r="P309" s="6"/>
      <c r="Q309" s="6"/>
      <c r="R309" s="6"/>
      <c r="S309" s="6"/>
      <c r="T309" s="6"/>
      <c r="U309" s="6"/>
      <c r="V309" s="6"/>
      <c r="W309" s="6"/>
      <c r="X309" s="6"/>
      <c r="Y309" s="6"/>
      <c r="Z309" s="6"/>
    </row>
    <row r="310" ht="35.25" customHeight="1">
      <c r="A310" s="18" t="s">
        <v>808</v>
      </c>
      <c r="B310" s="19" t="s">
        <v>809</v>
      </c>
      <c r="C310" s="20" t="s">
        <v>810</v>
      </c>
      <c r="D310" s="19" t="s">
        <v>6</v>
      </c>
      <c r="E310" s="27">
        <v>1.0</v>
      </c>
      <c r="F310" s="22">
        <v>49.49</v>
      </c>
      <c r="G310" s="23">
        <f t="shared" si="31"/>
        <v>49.49</v>
      </c>
      <c r="H310" s="6"/>
      <c r="I310" s="6"/>
      <c r="J310" s="6"/>
      <c r="K310" s="6"/>
      <c r="L310" s="6"/>
      <c r="M310" s="6"/>
      <c r="N310" s="6"/>
      <c r="O310" s="6"/>
      <c r="P310" s="6"/>
      <c r="Q310" s="6"/>
      <c r="R310" s="6"/>
      <c r="S310" s="6"/>
      <c r="T310" s="6"/>
      <c r="U310" s="6"/>
      <c r="V310" s="6"/>
      <c r="W310" s="6"/>
      <c r="X310" s="6"/>
      <c r="Y310" s="6"/>
      <c r="Z310" s="6"/>
    </row>
    <row r="311" ht="35.25" customHeight="1">
      <c r="A311" s="18" t="s">
        <v>811</v>
      </c>
      <c r="B311" s="19" t="s">
        <v>812</v>
      </c>
      <c r="C311" s="20" t="s">
        <v>813</v>
      </c>
      <c r="D311" s="19" t="s">
        <v>6</v>
      </c>
      <c r="E311" s="27">
        <v>20.0</v>
      </c>
      <c r="F311" s="22">
        <v>39.75</v>
      </c>
      <c r="G311" s="23">
        <f t="shared" si="31"/>
        <v>795</v>
      </c>
      <c r="H311" s="6"/>
      <c r="I311" s="6"/>
      <c r="J311" s="6"/>
      <c r="K311" s="6"/>
      <c r="L311" s="6"/>
      <c r="M311" s="6"/>
      <c r="N311" s="6"/>
      <c r="O311" s="6"/>
      <c r="P311" s="6"/>
      <c r="Q311" s="6"/>
      <c r="R311" s="6"/>
      <c r="S311" s="6"/>
      <c r="T311" s="6"/>
      <c r="U311" s="6"/>
      <c r="V311" s="6"/>
      <c r="W311" s="6"/>
      <c r="X311" s="6"/>
      <c r="Y311" s="6"/>
      <c r="Z311" s="6"/>
    </row>
    <row r="312" ht="35.25" customHeight="1">
      <c r="A312" s="18" t="s">
        <v>814</v>
      </c>
      <c r="B312" s="19" t="s">
        <v>815</v>
      </c>
      <c r="C312" s="20" t="s">
        <v>816</v>
      </c>
      <c r="D312" s="19" t="s">
        <v>6</v>
      </c>
      <c r="E312" s="27">
        <v>38.0</v>
      </c>
      <c r="F312" s="22">
        <v>38.65</v>
      </c>
      <c r="G312" s="23">
        <f t="shared" si="31"/>
        <v>1468.7</v>
      </c>
      <c r="H312" s="6"/>
      <c r="I312" s="6"/>
      <c r="J312" s="6"/>
      <c r="K312" s="6"/>
      <c r="L312" s="6"/>
      <c r="M312" s="6"/>
      <c r="N312" s="6"/>
      <c r="O312" s="6"/>
      <c r="P312" s="6"/>
      <c r="Q312" s="6"/>
      <c r="R312" s="6"/>
      <c r="S312" s="6"/>
      <c r="T312" s="6"/>
      <c r="U312" s="6"/>
      <c r="V312" s="6"/>
      <c r="W312" s="6"/>
      <c r="X312" s="6"/>
      <c r="Y312" s="6"/>
      <c r="Z312" s="6"/>
    </row>
    <row r="313" ht="25.5" customHeight="1">
      <c r="A313" s="18" t="s">
        <v>817</v>
      </c>
      <c r="B313" s="19" t="s">
        <v>818</v>
      </c>
      <c r="C313" s="20" t="s">
        <v>819</v>
      </c>
      <c r="D313" s="19" t="s">
        <v>6</v>
      </c>
      <c r="E313" s="27">
        <v>299.0</v>
      </c>
      <c r="F313" s="22">
        <v>40.77</v>
      </c>
      <c r="G313" s="23">
        <f t="shared" si="31"/>
        <v>12190.23</v>
      </c>
      <c r="H313" s="6"/>
      <c r="I313" s="6"/>
      <c r="J313" s="6"/>
      <c r="K313" s="6"/>
      <c r="L313" s="6"/>
      <c r="M313" s="6"/>
      <c r="N313" s="6"/>
      <c r="O313" s="6"/>
      <c r="P313" s="6"/>
      <c r="Q313" s="6"/>
      <c r="R313" s="6"/>
      <c r="S313" s="6"/>
      <c r="T313" s="6"/>
      <c r="U313" s="6"/>
      <c r="V313" s="6"/>
      <c r="W313" s="6"/>
      <c r="X313" s="6"/>
      <c r="Y313" s="6"/>
      <c r="Z313" s="6"/>
    </row>
    <row r="314" ht="35.25" customHeight="1">
      <c r="A314" s="18" t="s">
        <v>820</v>
      </c>
      <c r="B314" s="19" t="s">
        <v>821</v>
      </c>
      <c r="C314" s="20" t="s">
        <v>822</v>
      </c>
      <c r="D314" s="19" t="s">
        <v>6</v>
      </c>
      <c r="E314" s="27">
        <v>54.0</v>
      </c>
      <c r="F314" s="22">
        <v>64.24</v>
      </c>
      <c r="G314" s="23">
        <f t="shared" si="31"/>
        <v>3468.96</v>
      </c>
      <c r="H314" s="6"/>
      <c r="I314" s="6"/>
      <c r="J314" s="6"/>
      <c r="K314" s="6"/>
      <c r="L314" s="6"/>
      <c r="M314" s="6"/>
      <c r="N314" s="6"/>
      <c r="O314" s="6"/>
      <c r="P314" s="6"/>
      <c r="Q314" s="6"/>
      <c r="R314" s="6"/>
      <c r="S314" s="6"/>
      <c r="T314" s="6"/>
      <c r="U314" s="6"/>
      <c r="V314" s="6"/>
      <c r="W314" s="6"/>
      <c r="X314" s="6"/>
      <c r="Y314" s="6"/>
      <c r="Z314" s="6"/>
    </row>
    <row r="315" ht="35.25" customHeight="1">
      <c r="A315" s="18" t="s">
        <v>823</v>
      </c>
      <c r="B315" s="19" t="s">
        <v>824</v>
      </c>
      <c r="C315" s="20" t="s">
        <v>825</v>
      </c>
      <c r="D315" s="19" t="s">
        <v>6</v>
      </c>
      <c r="E315" s="27">
        <v>4.0</v>
      </c>
      <c r="F315" s="22">
        <v>485.53</v>
      </c>
      <c r="G315" s="23">
        <f t="shared" si="31"/>
        <v>1942.12</v>
      </c>
      <c r="H315" s="6"/>
      <c r="I315" s="6"/>
      <c r="J315" s="6"/>
      <c r="K315" s="6"/>
      <c r="L315" s="6"/>
      <c r="M315" s="6"/>
      <c r="N315" s="6"/>
      <c r="O315" s="6"/>
      <c r="P315" s="6"/>
      <c r="Q315" s="6"/>
      <c r="R315" s="6"/>
      <c r="S315" s="6"/>
      <c r="T315" s="6"/>
      <c r="U315" s="6"/>
      <c r="V315" s="6"/>
      <c r="W315" s="6"/>
      <c r="X315" s="6"/>
      <c r="Y315" s="6"/>
      <c r="Z315" s="6"/>
    </row>
    <row r="316" ht="35.25" customHeight="1">
      <c r="A316" s="18" t="s">
        <v>826</v>
      </c>
      <c r="B316" s="19" t="s">
        <v>827</v>
      </c>
      <c r="C316" s="20" t="s">
        <v>828</v>
      </c>
      <c r="D316" s="19" t="s">
        <v>78</v>
      </c>
      <c r="E316" s="27">
        <v>1140.0</v>
      </c>
      <c r="F316" s="22">
        <v>19.37</v>
      </c>
      <c r="G316" s="23">
        <f t="shared" si="31"/>
        <v>22081.8</v>
      </c>
      <c r="H316" s="6"/>
      <c r="I316" s="6"/>
      <c r="J316" s="6"/>
      <c r="K316" s="6"/>
      <c r="L316" s="6"/>
      <c r="M316" s="6"/>
      <c r="N316" s="6"/>
      <c r="O316" s="6"/>
      <c r="P316" s="6"/>
      <c r="Q316" s="6"/>
      <c r="R316" s="6"/>
      <c r="S316" s="6"/>
      <c r="T316" s="6"/>
      <c r="U316" s="6"/>
      <c r="V316" s="6"/>
      <c r="W316" s="6"/>
      <c r="X316" s="6"/>
      <c r="Y316" s="6"/>
      <c r="Z316" s="6"/>
    </row>
    <row r="317" ht="35.25" customHeight="1">
      <c r="A317" s="18" t="s">
        <v>829</v>
      </c>
      <c r="B317" s="19" t="s">
        <v>830</v>
      </c>
      <c r="C317" s="20" t="s">
        <v>831</v>
      </c>
      <c r="D317" s="19" t="s">
        <v>6</v>
      </c>
      <c r="E317" s="27">
        <v>189.0</v>
      </c>
      <c r="F317" s="22">
        <v>39.09</v>
      </c>
      <c r="G317" s="23">
        <f t="shared" si="31"/>
        <v>7388.01</v>
      </c>
      <c r="H317" s="6"/>
      <c r="I317" s="6"/>
      <c r="J317" s="6"/>
      <c r="K317" s="6"/>
      <c r="L317" s="6"/>
      <c r="M317" s="6"/>
      <c r="N317" s="6"/>
      <c r="O317" s="6"/>
      <c r="P317" s="6"/>
      <c r="Q317" s="6"/>
      <c r="R317" s="6"/>
      <c r="S317" s="6"/>
      <c r="T317" s="6"/>
      <c r="U317" s="6"/>
      <c r="V317" s="6"/>
      <c r="W317" s="6"/>
      <c r="X317" s="6"/>
      <c r="Y317" s="6"/>
      <c r="Z317" s="6"/>
    </row>
    <row r="318" ht="35.25" customHeight="1">
      <c r="A318" s="18" t="s">
        <v>832</v>
      </c>
      <c r="B318" s="19" t="s">
        <v>745</v>
      </c>
      <c r="C318" s="20" t="s">
        <v>746</v>
      </c>
      <c r="D318" s="19" t="s">
        <v>78</v>
      </c>
      <c r="E318" s="27">
        <v>340.0</v>
      </c>
      <c r="F318" s="22">
        <v>25.32</v>
      </c>
      <c r="G318" s="23">
        <f t="shared" si="31"/>
        <v>8608.8</v>
      </c>
      <c r="H318" s="6"/>
      <c r="I318" s="6"/>
      <c r="J318" s="6"/>
      <c r="K318" s="6"/>
      <c r="L318" s="6"/>
      <c r="M318" s="6"/>
      <c r="N318" s="6"/>
      <c r="O318" s="6"/>
      <c r="P318" s="6"/>
      <c r="Q318" s="6"/>
      <c r="R318" s="6"/>
      <c r="S318" s="6"/>
      <c r="T318" s="6"/>
      <c r="U318" s="6"/>
      <c r="V318" s="6"/>
      <c r="W318" s="6"/>
      <c r="X318" s="6"/>
      <c r="Y318" s="6"/>
      <c r="Z318" s="6"/>
    </row>
    <row r="319" ht="35.25" customHeight="1">
      <c r="A319" s="18" t="s">
        <v>833</v>
      </c>
      <c r="B319" s="19" t="s">
        <v>834</v>
      </c>
      <c r="C319" s="20" t="s">
        <v>835</v>
      </c>
      <c r="D319" s="19" t="s">
        <v>6</v>
      </c>
      <c r="E319" s="27">
        <v>50.0</v>
      </c>
      <c r="F319" s="22">
        <v>43.88</v>
      </c>
      <c r="G319" s="23">
        <f t="shared" si="31"/>
        <v>2194</v>
      </c>
      <c r="H319" s="6"/>
      <c r="I319" s="6"/>
      <c r="J319" s="6"/>
      <c r="K319" s="6"/>
      <c r="L319" s="6"/>
      <c r="M319" s="6"/>
      <c r="N319" s="6"/>
      <c r="O319" s="6"/>
      <c r="P319" s="6"/>
      <c r="Q319" s="6"/>
      <c r="R319" s="6"/>
      <c r="S319" s="6"/>
      <c r="T319" s="6"/>
      <c r="U319" s="6"/>
      <c r="V319" s="6"/>
      <c r="W319" s="6"/>
      <c r="X319" s="6"/>
      <c r="Y319" s="6"/>
      <c r="Z319" s="6"/>
    </row>
    <row r="320" ht="35.25" customHeight="1">
      <c r="A320" s="18" t="s">
        <v>836</v>
      </c>
      <c r="B320" s="19" t="s">
        <v>837</v>
      </c>
      <c r="C320" s="20" t="s">
        <v>838</v>
      </c>
      <c r="D320" s="19" t="s">
        <v>78</v>
      </c>
      <c r="E320" s="27">
        <v>50.0</v>
      </c>
      <c r="F320" s="22">
        <v>8.34</v>
      </c>
      <c r="G320" s="23">
        <f t="shared" si="31"/>
        <v>417</v>
      </c>
      <c r="H320" s="6"/>
      <c r="I320" s="6"/>
      <c r="J320" s="6"/>
      <c r="K320" s="6"/>
      <c r="L320" s="6"/>
      <c r="M320" s="6"/>
      <c r="N320" s="6"/>
      <c r="O320" s="6"/>
      <c r="P320" s="6"/>
      <c r="Q320" s="6"/>
      <c r="R320" s="6"/>
      <c r="S320" s="6"/>
      <c r="T320" s="6"/>
      <c r="U320" s="6"/>
      <c r="V320" s="6"/>
      <c r="W320" s="6"/>
      <c r="X320" s="6"/>
      <c r="Y320" s="6"/>
      <c r="Z320" s="6"/>
    </row>
    <row r="321" ht="35.25" customHeight="1">
      <c r="A321" s="18" t="s">
        <v>839</v>
      </c>
      <c r="B321" s="19" t="s">
        <v>748</v>
      </c>
      <c r="C321" s="20" t="s">
        <v>749</v>
      </c>
      <c r="D321" s="19" t="s">
        <v>78</v>
      </c>
      <c r="E321" s="27">
        <v>11.0</v>
      </c>
      <c r="F321" s="22">
        <v>73.32</v>
      </c>
      <c r="G321" s="23">
        <f t="shared" si="31"/>
        <v>806.52</v>
      </c>
      <c r="H321" s="6"/>
      <c r="I321" s="6"/>
      <c r="J321" s="6"/>
      <c r="K321" s="6"/>
      <c r="L321" s="6"/>
      <c r="M321" s="6"/>
      <c r="N321" s="6"/>
      <c r="O321" s="6"/>
      <c r="P321" s="6"/>
      <c r="Q321" s="6"/>
      <c r="R321" s="6"/>
      <c r="S321" s="6"/>
      <c r="T321" s="6"/>
      <c r="U321" s="6"/>
      <c r="V321" s="6"/>
      <c r="W321" s="6"/>
      <c r="X321" s="6"/>
      <c r="Y321" s="6"/>
      <c r="Z321" s="6"/>
    </row>
    <row r="322" ht="25.5" customHeight="1">
      <c r="A322" s="18" t="s">
        <v>840</v>
      </c>
      <c r="B322" s="19" t="s">
        <v>841</v>
      </c>
      <c r="C322" s="20" t="s">
        <v>842</v>
      </c>
      <c r="D322" s="19" t="s">
        <v>6</v>
      </c>
      <c r="E322" s="27">
        <v>3.0</v>
      </c>
      <c r="F322" s="22">
        <v>83.78</v>
      </c>
      <c r="G322" s="23">
        <f t="shared" si="31"/>
        <v>251.34</v>
      </c>
      <c r="H322" s="6"/>
      <c r="I322" s="6"/>
      <c r="J322" s="6"/>
      <c r="K322" s="6"/>
      <c r="L322" s="6"/>
      <c r="M322" s="6"/>
      <c r="N322" s="6"/>
      <c r="O322" s="6"/>
      <c r="P322" s="6"/>
      <c r="Q322" s="6"/>
      <c r="R322" s="6"/>
      <c r="S322" s="6"/>
      <c r="T322" s="6"/>
      <c r="U322" s="6"/>
      <c r="V322" s="6"/>
      <c r="W322" s="6"/>
      <c r="X322" s="6"/>
      <c r="Y322" s="6"/>
      <c r="Z322" s="6"/>
    </row>
    <row r="323" ht="35.25" customHeight="1">
      <c r="A323" s="18" t="s">
        <v>843</v>
      </c>
      <c r="B323" s="19" t="s">
        <v>844</v>
      </c>
      <c r="C323" s="20" t="s">
        <v>845</v>
      </c>
      <c r="D323" s="19" t="s">
        <v>78</v>
      </c>
      <c r="E323" s="27">
        <v>130.0</v>
      </c>
      <c r="F323" s="22">
        <v>53.54</v>
      </c>
      <c r="G323" s="23">
        <f t="shared" si="31"/>
        <v>6960.2</v>
      </c>
      <c r="H323" s="6"/>
      <c r="I323" s="6"/>
      <c r="J323" s="6"/>
      <c r="K323" s="6"/>
      <c r="L323" s="6"/>
      <c r="M323" s="6"/>
      <c r="N323" s="6"/>
      <c r="O323" s="6"/>
      <c r="P323" s="6"/>
      <c r="Q323" s="6"/>
      <c r="R323" s="6"/>
      <c r="S323" s="6"/>
      <c r="T323" s="6"/>
      <c r="U323" s="6"/>
      <c r="V323" s="6"/>
      <c r="W323" s="6"/>
      <c r="X323" s="6"/>
      <c r="Y323" s="6"/>
      <c r="Z323" s="6"/>
    </row>
    <row r="324" ht="35.25" customHeight="1">
      <c r="A324" s="18" t="s">
        <v>846</v>
      </c>
      <c r="B324" s="19" t="s">
        <v>847</v>
      </c>
      <c r="C324" s="20" t="s">
        <v>848</v>
      </c>
      <c r="D324" s="19" t="s">
        <v>6</v>
      </c>
      <c r="E324" s="27">
        <v>488.0</v>
      </c>
      <c r="F324" s="22">
        <v>6.71</v>
      </c>
      <c r="G324" s="23">
        <f t="shared" si="31"/>
        <v>3274.48</v>
      </c>
      <c r="H324" s="6"/>
      <c r="I324" s="6"/>
      <c r="J324" s="6"/>
      <c r="K324" s="6"/>
      <c r="L324" s="6"/>
      <c r="M324" s="6"/>
      <c r="N324" s="6"/>
      <c r="O324" s="6"/>
      <c r="P324" s="6"/>
      <c r="Q324" s="6"/>
      <c r="R324" s="6"/>
      <c r="S324" s="6"/>
      <c r="T324" s="6"/>
      <c r="U324" s="6"/>
      <c r="V324" s="6"/>
      <c r="W324" s="6"/>
      <c r="X324" s="6"/>
      <c r="Y324" s="6"/>
      <c r="Z324" s="6"/>
    </row>
    <row r="325" ht="45.0" customHeight="1">
      <c r="A325" s="18" t="s">
        <v>849</v>
      </c>
      <c r="B325" s="19" t="s">
        <v>850</v>
      </c>
      <c r="C325" s="20" t="s">
        <v>851</v>
      </c>
      <c r="D325" s="19" t="s">
        <v>78</v>
      </c>
      <c r="E325" s="27">
        <v>160.0</v>
      </c>
      <c r="F325" s="22">
        <v>152.71</v>
      </c>
      <c r="G325" s="23">
        <f t="shared" si="31"/>
        <v>24433.6</v>
      </c>
      <c r="H325" s="6"/>
      <c r="I325" s="6"/>
      <c r="J325" s="6"/>
      <c r="K325" s="6"/>
      <c r="L325" s="6"/>
      <c r="M325" s="6"/>
      <c r="N325" s="6"/>
      <c r="O325" s="6"/>
      <c r="P325" s="6"/>
      <c r="Q325" s="6"/>
      <c r="R325" s="6"/>
      <c r="S325" s="6"/>
      <c r="T325" s="6"/>
      <c r="U325" s="6"/>
      <c r="V325" s="6"/>
      <c r="W325" s="6"/>
      <c r="X325" s="6"/>
      <c r="Y325" s="6"/>
      <c r="Z325" s="6"/>
    </row>
    <row r="326" ht="35.25" customHeight="1">
      <c r="A326" s="18" t="s">
        <v>852</v>
      </c>
      <c r="B326" s="19" t="s">
        <v>853</v>
      </c>
      <c r="C326" s="20" t="s">
        <v>854</v>
      </c>
      <c r="D326" s="19" t="s">
        <v>78</v>
      </c>
      <c r="E326" s="27">
        <v>6959.0</v>
      </c>
      <c r="F326" s="22">
        <v>2.63</v>
      </c>
      <c r="G326" s="23">
        <f t="shared" si="31"/>
        <v>18302.17</v>
      </c>
      <c r="H326" s="6"/>
      <c r="I326" s="6"/>
      <c r="J326" s="6"/>
      <c r="K326" s="6"/>
      <c r="L326" s="6"/>
      <c r="M326" s="6"/>
      <c r="N326" s="6"/>
      <c r="O326" s="6"/>
      <c r="P326" s="6"/>
      <c r="Q326" s="6"/>
      <c r="R326" s="6"/>
      <c r="S326" s="6"/>
      <c r="T326" s="6"/>
      <c r="U326" s="6"/>
      <c r="V326" s="6"/>
      <c r="W326" s="6"/>
      <c r="X326" s="6"/>
      <c r="Y326" s="6"/>
      <c r="Z326" s="6"/>
    </row>
    <row r="327" ht="35.25" customHeight="1">
      <c r="A327" s="18" t="s">
        <v>855</v>
      </c>
      <c r="B327" s="19" t="s">
        <v>856</v>
      </c>
      <c r="C327" s="20" t="s">
        <v>857</v>
      </c>
      <c r="D327" s="19" t="s">
        <v>78</v>
      </c>
      <c r="E327" s="27">
        <v>9875.0</v>
      </c>
      <c r="F327" s="22">
        <v>3.82</v>
      </c>
      <c r="G327" s="23">
        <f t="shared" si="31"/>
        <v>37722.5</v>
      </c>
      <c r="H327" s="6"/>
      <c r="I327" s="6"/>
      <c r="J327" s="6"/>
      <c r="K327" s="6"/>
      <c r="L327" s="6"/>
      <c r="M327" s="6"/>
      <c r="N327" s="6"/>
      <c r="O327" s="6"/>
      <c r="P327" s="6"/>
      <c r="Q327" s="6"/>
      <c r="R327" s="6"/>
      <c r="S327" s="6"/>
      <c r="T327" s="6"/>
      <c r="U327" s="6"/>
      <c r="V327" s="6"/>
      <c r="W327" s="6"/>
      <c r="X327" s="6"/>
      <c r="Y327" s="6"/>
      <c r="Z327" s="6"/>
    </row>
    <row r="328" ht="35.25" customHeight="1">
      <c r="A328" s="18" t="s">
        <v>858</v>
      </c>
      <c r="B328" s="19" t="s">
        <v>859</v>
      </c>
      <c r="C328" s="20" t="s">
        <v>860</v>
      </c>
      <c r="D328" s="19" t="s">
        <v>78</v>
      </c>
      <c r="E328" s="27">
        <v>2045.0</v>
      </c>
      <c r="F328" s="22">
        <v>5.94</v>
      </c>
      <c r="G328" s="23">
        <f t="shared" si="31"/>
        <v>12147.3</v>
      </c>
      <c r="H328" s="6"/>
      <c r="I328" s="6"/>
      <c r="J328" s="6"/>
      <c r="K328" s="6"/>
      <c r="L328" s="6"/>
      <c r="M328" s="6"/>
      <c r="N328" s="6"/>
      <c r="O328" s="6"/>
      <c r="P328" s="6"/>
      <c r="Q328" s="6"/>
      <c r="R328" s="6"/>
      <c r="S328" s="6"/>
      <c r="T328" s="6"/>
      <c r="U328" s="6"/>
      <c r="V328" s="6"/>
      <c r="W328" s="6"/>
      <c r="X328" s="6"/>
      <c r="Y328" s="6"/>
      <c r="Z328" s="6"/>
    </row>
    <row r="329" ht="35.25" customHeight="1">
      <c r="A329" s="18" t="s">
        <v>861</v>
      </c>
      <c r="B329" s="19" t="s">
        <v>862</v>
      </c>
      <c r="C329" s="20" t="s">
        <v>863</v>
      </c>
      <c r="D329" s="19" t="s">
        <v>78</v>
      </c>
      <c r="E329" s="27">
        <v>216.0</v>
      </c>
      <c r="F329" s="22">
        <v>15.06</v>
      </c>
      <c r="G329" s="23">
        <f t="shared" si="31"/>
        <v>3252.96</v>
      </c>
      <c r="H329" s="6"/>
      <c r="I329" s="6"/>
      <c r="J329" s="6"/>
      <c r="K329" s="6"/>
      <c r="L329" s="6"/>
      <c r="M329" s="6"/>
      <c r="N329" s="6"/>
      <c r="O329" s="6"/>
      <c r="P329" s="6"/>
      <c r="Q329" s="6"/>
      <c r="R329" s="6"/>
      <c r="S329" s="6"/>
      <c r="T329" s="6"/>
      <c r="U329" s="6"/>
      <c r="V329" s="6"/>
      <c r="W329" s="6"/>
      <c r="X329" s="6"/>
      <c r="Y329" s="6"/>
      <c r="Z329" s="6"/>
    </row>
    <row r="330" ht="25.5" customHeight="1">
      <c r="A330" s="24" t="s">
        <v>864</v>
      </c>
      <c r="B330" s="25"/>
      <c r="C330" s="25"/>
      <c r="D330" s="25"/>
      <c r="E330" s="25"/>
      <c r="F330" s="26"/>
      <c r="G330" s="17">
        <f>G303+G295+G285</f>
        <v>280080.27</v>
      </c>
      <c r="H330" s="6"/>
      <c r="I330" s="6"/>
      <c r="J330" s="6"/>
      <c r="K330" s="6"/>
      <c r="L330" s="6"/>
      <c r="M330" s="6"/>
      <c r="N330" s="6"/>
      <c r="O330" s="6"/>
      <c r="P330" s="6"/>
      <c r="Q330" s="6"/>
      <c r="R330" s="6"/>
      <c r="S330" s="6"/>
      <c r="T330" s="6"/>
      <c r="U330" s="6"/>
      <c r="V330" s="6"/>
      <c r="W330" s="6"/>
      <c r="X330" s="6"/>
      <c r="Y330" s="6"/>
      <c r="Z330" s="6"/>
    </row>
    <row r="331" ht="25.5" customHeight="1">
      <c r="A331" s="18"/>
      <c r="B331" s="19"/>
      <c r="C331" s="20"/>
      <c r="D331" s="19"/>
      <c r="E331" s="27"/>
      <c r="F331" s="22"/>
      <c r="G331" s="23"/>
      <c r="H331" s="6"/>
      <c r="I331" s="6"/>
      <c r="J331" s="6"/>
      <c r="K331" s="6"/>
      <c r="L331" s="6"/>
      <c r="M331" s="6"/>
      <c r="N331" s="6"/>
      <c r="O331" s="6"/>
      <c r="P331" s="6"/>
      <c r="Q331" s="6"/>
      <c r="R331" s="6"/>
      <c r="S331" s="6"/>
      <c r="T331" s="6"/>
      <c r="U331" s="6"/>
      <c r="V331" s="6"/>
      <c r="W331" s="6"/>
      <c r="X331" s="6"/>
      <c r="Y331" s="6"/>
      <c r="Z331" s="6"/>
    </row>
    <row r="332" ht="25.5" customHeight="1">
      <c r="A332" s="12" t="s">
        <v>865</v>
      </c>
      <c r="B332" s="13"/>
      <c r="C332" s="14" t="s">
        <v>866</v>
      </c>
      <c r="D332" s="14"/>
      <c r="E332" s="15"/>
      <c r="F332" s="16"/>
      <c r="G332" s="29"/>
      <c r="H332" s="6"/>
      <c r="I332" s="6"/>
      <c r="J332" s="6"/>
      <c r="K332" s="6"/>
      <c r="L332" s="6"/>
      <c r="M332" s="6"/>
      <c r="N332" s="6"/>
      <c r="O332" s="6"/>
      <c r="P332" s="6"/>
      <c r="Q332" s="6"/>
      <c r="R332" s="6"/>
      <c r="S332" s="6"/>
      <c r="T332" s="6"/>
      <c r="U332" s="6"/>
      <c r="V332" s="6"/>
      <c r="W332" s="6"/>
      <c r="X332" s="6"/>
      <c r="Y332" s="6"/>
      <c r="Z332" s="6"/>
    </row>
    <row r="333" ht="25.5" customHeight="1">
      <c r="A333" s="18" t="s">
        <v>867</v>
      </c>
      <c r="B333" s="19" t="s">
        <v>868</v>
      </c>
      <c r="C333" s="20" t="s">
        <v>869</v>
      </c>
      <c r="D333" s="19" t="s">
        <v>32</v>
      </c>
      <c r="E333" s="27">
        <v>1339.38</v>
      </c>
      <c r="F333" s="22">
        <v>5.86</v>
      </c>
      <c r="G333" s="23">
        <f t="shared" ref="G333:G335" si="32">ROUND(F333*E333,2)</f>
        <v>7848.77</v>
      </c>
      <c r="H333" s="6"/>
      <c r="I333" s="6"/>
      <c r="J333" s="6"/>
      <c r="K333" s="6"/>
      <c r="L333" s="6"/>
      <c r="M333" s="6"/>
      <c r="N333" s="6"/>
      <c r="O333" s="6"/>
      <c r="P333" s="6"/>
      <c r="Q333" s="6"/>
      <c r="R333" s="6"/>
      <c r="S333" s="6"/>
      <c r="T333" s="6"/>
      <c r="U333" s="6"/>
      <c r="V333" s="6"/>
      <c r="W333" s="6"/>
      <c r="X333" s="6"/>
      <c r="Y333" s="6"/>
      <c r="Z333" s="6"/>
    </row>
    <row r="334" ht="25.5" customHeight="1">
      <c r="A334" s="18" t="s">
        <v>870</v>
      </c>
      <c r="B334" s="19" t="s">
        <v>871</v>
      </c>
      <c r="C334" s="20" t="s">
        <v>872</v>
      </c>
      <c r="D334" s="19" t="s">
        <v>6</v>
      </c>
      <c r="E334" s="27">
        <v>1.0</v>
      </c>
      <c r="F334" s="22">
        <v>635.05</v>
      </c>
      <c r="G334" s="23">
        <f t="shared" si="32"/>
        <v>635.05</v>
      </c>
      <c r="H334" s="6"/>
      <c r="I334" s="6"/>
      <c r="J334" s="6"/>
      <c r="K334" s="6"/>
      <c r="L334" s="6"/>
      <c r="M334" s="6"/>
      <c r="N334" s="6"/>
      <c r="O334" s="6"/>
      <c r="P334" s="6"/>
      <c r="Q334" s="6"/>
      <c r="R334" s="6"/>
      <c r="S334" s="6"/>
      <c r="T334" s="6"/>
      <c r="U334" s="6"/>
      <c r="V334" s="6"/>
      <c r="W334" s="6"/>
      <c r="X334" s="6"/>
      <c r="Y334" s="6"/>
      <c r="Z334" s="6"/>
    </row>
    <row r="335" ht="35.25" customHeight="1">
      <c r="A335" s="18" t="s">
        <v>873</v>
      </c>
      <c r="B335" s="19" t="s">
        <v>874</v>
      </c>
      <c r="C335" s="20" t="s">
        <v>875</v>
      </c>
      <c r="D335" s="19" t="s">
        <v>876</v>
      </c>
      <c r="E335" s="27">
        <v>298.78</v>
      </c>
      <c r="F335" s="22">
        <v>18.9</v>
      </c>
      <c r="G335" s="23">
        <f t="shared" si="32"/>
        <v>5646.94</v>
      </c>
      <c r="H335" s="6"/>
      <c r="I335" s="6"/>
      <c r="J335" s="6"/>
      <c r="K335" s="6"/>
      <c r="L335" s="6"/>
      <c r="M335" s="6"/>
      <c r="N335" s="6"/>
      <c r="O335" s="6"/>
      <c r="P335" s="6"/>
      <c r="Q335" s="6"/>
      <c r="R335" s="6"/>
      <c r="S335" s="6"/>
      <c r="T335" s="6"/>
      <c r="U335" s="6"/>
      <c r="V335" s="6"/>
      <c r="W335" s="6"/>
      <c r="X335" s="6"/>
      <c r="Y335" s="6"/>
      <c r="Z335" s="6"/>
    </row>
    <row r="336" ht="22.5" customHeight="1">
      <c r="A336" s="24" t="s">
        <v>877</v>
      </c>
      <c r="B336" s="25"/>
      <c r="C336" s="25"/>
      <c r="D336" s="25"/>
      <c r="E336" s="25"/>
      <c r="F336" s="26"/>
      <c r="G336" s="17">
        <f>SUM(G333:G335)</f>
        <v>14130.76</v>
      </c>
      <c r="H336" s="6"/>
      <c r="I336" s="6"/>
      <c r="J336" s="6"/>
      <c r="K336" s="6"/>
      <c r="L336" s="6"/>
      <c r="M336" s="6"/>
      <c r="N336" s="6"/>
      <c r="O336" s="6"/>
      <c r="P336" s="6"/>
      <c r="Q336" s="6"/>
      <c r="R336" s="6"/>
      <c r="S336" s="6"/>
      <c r="T336" s="6"/>
      <c r="U336" s="6"/>
      <c r="V336" s="6"/>
      <c r="W336" s="6"/>
      <c r="X336" s="6"/>
      <c r="Y336" s="6"/>
      <c r="Z336" s="6"/>
    </row>
    <row r="337" ht="25.5" customHeight="1">
      <c r="A337" s="30"/>
      <c r="B337" s="6"/>
      <c r="C337" s="31"/>
      <c r="D337" s="6"/>
      <c r="E337" s="32"/>
      <c r="F337" s="33"/>
      <c r="G337" s="34"/>
      <c r="H337" s="6"/>
      <c r="I337" s="6"/>
      <c r="J337" s="6"/>
      <c r="K337" s="6"/>
      <c r="L337" s="6"/>
      <c r="M337" s="6"/>
      <c r="N337" s="6"/>
      <c r="O337" s="6"/>
      <c r="P337" s="6"/>
      <c r="Q337" s="6"/>
      <c r="R337" s="6"/>
      <c r="S337" s="6"/>
      <c r="T337" s="6"/>
      <c r="U337" s="6"/>
      <c r="V337" s="6"/>
      <c r="W337" s="6"/>
      <c r="X337" s="6"/>
      <c r="Y337" s="6"/>
      <c r="Z337" s="6"/>
    </row>
    <row r="338" ht="22.5" customHeight="1">
      <c r="A338" s="35" t="s">
        <v>878</v>
      </c>
      <c r="B338" s="25"/>
      <c r="C338" s="25"/>
      <c r="D338" s="25"/>
      <c r="E338" s="25"/>
      <c r="F338" s="26"/>
      <c r="G338" s="36">
        <f>G336+G330+G281+G187+G168+G160+G105+G86+G28+G16+G10+G5</f>
        <v>1789829.06</v>
      </c>
      <c r="H338" s="6"/>
      <c r="I338" s="6"/>
      <c r="J338" s="6"/>
      <c r="K338" s="6"/>
      <c r="L338" s="6"/>
      <c r="M338" s="6"/>
      <c r="N338" s="6"/>
      <c r="O338" s="6"/>
      <c r="P338" s="6"/>
      <c r="Q338" s="6"/>
      <c r="R338" s="6"/>
      <c r="S338" s="6"/>
      <c r="T338" s="6"/>
      <c r="U338" s="6"/>
      <c r="V338" s="6"/>
      <c r="W338" s="6"/>
      <c r="X338" s="6"/>
      <c r="Y338" s="6"/>
      <c r="Z338" s="6"/>
    </row>
    <row r="339" ht="22.5" customHeight="1">
      <c r="A339" s="35" t="s">
        <v>2591</v>
      </c>
      <c r="B339" s="25"/>
      <c r="C339" s="25"/>
      <c r="D339" s="25"/>
      <c r="E339" s="25"/>
      <c r="F339" s="26"/>
      <c r="G339" s="36">
        <f>ROUND(G338*0.2678,2)</f>
        <v>479316.22</v>
      </c>
      <c r="H339" s="6"/>
      <c r="I339" s="6"/>
      <c r="J339" s="6"/>
      <c r="K339" s="6"/>
      <c r="L339" s="6"/>
      <c r="M339" s="6"/>
      <c r="N339" s="6"/>
      <c r="O339" s="6"/>
      <c r="P339" s="6"/>
      <c r="Q339" s="6"/>
      <c r="R339" s="6"/>
      <c r="S339" s="6"/>
      <c r="T339" s="6"/>
      <c r="U339" s="6"/>
      <c r="V339" s="6"/>
      <c r="W339" s="6"/>
      <c r="X339" s="6"/>
      <c r="Y339" s="6"/>
      <c r="Z339" s="6"/>
    </row>
    <row r="340" ht="22.5" customHeight="1">
      <c r="A340" s="37" t="s">
        <v>880</v>
      </c>
      <c r="B340" s="38"/>
      <c r="C340" s="38"/>
      <c r="D340" s="38"/>
      <c r="E340" s="38"/>
      <c r="F340" s="39"/>
      <c r="G340" s="40">
        <f>SUM(G338:G339)</f>
        <v>2269145.28</v>
      </c>
      <c r="H340" s="6"/>
      <c r="I340" s="6"/>
      <c r="J340" s="6"/>
      <c r="K340" s="6"/>
      <c r="L340" s="6"/>
      <c r="M340" s="6"/>
      <c r="N340" s="6"/>
      <c r="O340" s="6"/>
      <c r="P340" s="6"/>
      <c r="Q340" s="6"/>
      <c r="R340" s="6"/>
      <c r="S340" s="6"/>
      <c r="T340" s="6"/>
      <c r="U340" s="6"/>
      <c r="V340" s="6"/>
      <c r="W340" s="6"/>
      <c r="X340" s="6"/>
      <c r="Y340" s="6"/>
      <c r="Z340" s="6"/>
    </row>
    <row r="341" ht="12.75" customHeight="1">
      <c r="A341" s="6"/>
      <c r="B341" s="6"/>
      <c r="C341" s="31"/>
      <c r="D341" s="6"/>
      <c r="E341" s="32"/>
      <c r="F341" s="295"/>
      <c r="G341" s="296"/>
      <c r="H341" s="6"/>
      <c r="I341" s="6"/>
      <c r="J341" s="6"/>
      <c r="K341" s="6"/>
      <c r="L341" s="6"/>
      <c r="M341" s="6"/>
      <c r="N341" s="6"/>
      <c r="O341" s="6"/>
      <c r="P341" s="6"/>
      <c r="Q341" s="6"/>
      <c r="R341" s="6"/>
      <c r="S341" s="6"/>
      <c r="T341" s="6"/>
      <c r="U341" s="6"/>
      <c r="V341" s="6"/>
      <c r="W341" s="6"/>
      <c r="X341" s="6"/>
      <c r="Y341" s="6"/>
      <c r="Z341" s="6"/>
    </row>
    <row r="342" ht="12.75" customHeight="1">
      <c r="A342" s="6"/>
      <c r="B342" s="6"/>
      <c r="C342" s="31"/>
      <c r="D342" s="6"/>
      <c r="E342" s="32"/>
      <c r="F342" s="295"/>
      <c r="G342" s="296"/>
      <c r="H342" s="6"/>
      <c r="I342" s="6"/>
      <c r="J342" s="6"/>
      <c r="K342" s="6"/>
      <c r="L342" s="6"/>
      <c r="M342" s="6"/>
      <c r="N342" s="6"/>
      <c r="O342" s="6"/>
      <c r="P342" s="6"/>
      <c r="Q342" s="6"/>
      <c r="R342" s="6"/>
      <c r="S342" s="6"/>
      <c r="T342" s="6"/>
      <c r="U342" s="6"/>
      <c r="V342" s="6"/>
      <c r="W342" s="6"/>
      <c r="X342" s="6"/>
      <c r="Y342" s="6"/>
      <c r="Z342" s="6"/>
    </row>
    <row r="343" ht="12.75" customHeight="1">
      <c r="A343" s="6"/>
      <c r="B343" s="6"/>
      <c r="C343" s="31"/>
      <c r="D343" s="6"/>
      <c r="E343" s="32"/>
      <c r="F343" s="295"/>
      <c r="G343" s="296"/>
      <c r="H343" s="6"/>
      <c r="I343" s="6"/>
      <c r="J343" s="6"/>
      <c r="K343" s="6"/>
      <c r="L343" s="6"/>
      <c r="M343" s="6"/>
      <c r="N343" s="6"/>
      <c r="O343" s="6"/>
      <c r="P343" s="6"/>
      <c r="Q343" s="6"/>
      <c r="R343" s="6"/>
      <c r="S343" s="6"/>
      <c r="T343" s="6"/>
      <c r="U343" s="6"/>
      <c r="V343" s="6"/>
      <c r="W343" s="6"/>
      <c r="X343" s="6"/>
      <c r="Y343" s="6"/>
      <c r="Z343" s="6"/>
    </row>
    <row r="344" ht="12.75" customHeight="1">
      <c r="A344" s="6"/>
      <c r="B344" s="6"/>
      <c r="C344" s="31"/>
      <c r="D344" s="6"/>
      <c r="E344" s="32"/>
      <c r="F344" s="295"/>
      <c r="G344" s="296"/>
      <c r="H344" s="6"/>
      <c r="I344" s="6"/>
      <c r="J344" s="6"/>
      <c r="K344" s="6"/>
      <c r="L344" s="6"/>
      <c r="M344" s="6"/>
      <c r="N344" s="6"/>
      <c r="O344" s="6"/>
      <c r="P344" s="6"/>
      <c r="Q344" s="6"/>
      <c r="R344" s="6"/>
      <c r="S344" s="6"/>
      <c r="T344" s="6"/>
      <c r="U344" s="6"/>
      <c r="V344" s="6"/>
      <c r="W344" s="6"/>
      <c r="X344" s="6"/>
      <c r="Y344" s="6"/>
      <c r="Z344" s="6"/>
    </row>
    <row r="345" ht="12.75" customHeight="1">
      <c r="A345" s="6"/>
      <c r="B345" s="6"/>
      <c r="C345" s="31"/>
      <c r="D345" s="6"/>
      <c r="E345" s="32"/>
      <c r="F345" s="295"/>
      <c r="G345" s="296"/>
      <c r="H345" s="6"/>
      <c r="I345" s="6"/>
      <c r="J345" s="6"/>
      <c r="K345" s="6"/>
      <c r="L345" s="6"/>
      <c r="M345" s="6"/>
      <c r="N345" s="6"/>
      <c r="O345" s="6"/>
      <c r="P345" s="6"/>
      <c r="Q345" s="6"/>
      <c r="R345" s="6"/>
      <c r="S345" s="6"/>
      <c r="T345" s="6"/>
      <c r="U345" s="6"/>
      <c r="V345" s="6"/>
      <c r="W345" s="6"/>
      <c r="X345" s="6"/>
      <c r="Y345" s="6"/>
      <c r="Z345" s="6"/>
    </row>
    <row r="346" ht="12.75" customHeight="1">
      <c r="A346" s="6"/>
      <c r="B346" s="6"/>
      <c r="C346" s="31"/>
      <c r="D346" s="6"/>
      <c r="E346" s="32"/>
      <c r="F346" s="295"/>
      <c r="G346" s="296"/>
      <c r="H346" s="6"/>
      <c r="I346" s="6"/>
      <c r="J346" s="6"/>
      <c r="K346" s="6"/>
      <c r="L346" s="6"/>
      <c r="M346" s="6"/>
      <c r="N346" s="6"/>
      <c r="O346" s="6"/>
      <c r="P346" s="6"/>
      <c r="Q346" s="6"/>
      <c r="R346" s="6"/>
      <c r="S346" s="6"/>
      <c r="T346" s="6"/>
      <c r="U346" s="6"/>
      <c r="V346" s="6"/>
      <c r="W346" s="6"/>
      <c r="X346" s="6"/>
      <c r="Y346" s="6"/>
      <c r="Z346" s="6"/>
    </row>
    <row r="347" ht="12.75" customHeight="1">
      <c r="A347" s="6"/>
      <c r="B347" s="6"/>
      <c r="C347" s="31"/>
      <c r="D347" s="6"/>
      <c r="E347" s="32"/>
      <c r="F347" s="295"/>
      <c r="G347" s="296"/>
      <c r="H347" s="6"/>
      <c r="I347" s="6"/>
      <c r="J347" s="6"/>
      <c r="K347" s="6"/>
      <c r="L347" s="6"/>
      <c r="M347" s="6"/>
      <c r="N347" s="6"/>
      <c r="O347" s="6"/>
      <c r="P347" s="6"/>
      <c r="Q347" s="6"/>
      <c r="R347" s="6"/>
      <c r="S347" s="6"/>
      <c r="T347" s="6"/>
      <c r="U347" s="6"/>
      <c r="V347" s="6"/>
      <c r="W347" s="6"/>
      <c r="X347" s="6"/>
      <c r="Y347" s="6"/>
      <c r="Z347" s="6"/>
    </row>
    <row r="348" ht="12.75" customHeight="1">
      <c r="A348" s="6"/>
      <c r="B348" s="6"/>
      <c r="C348" s="31"/>
      <c r="D348" s="6"/>
      <c r="E348" s="32"/>
      <c r="F348" s="295"/>
      <c r="G348" s="296"/>
      <c r="H348" s="6"/>
      <c r="I348" s="6"/>
      <c r="J348" s="6"/>
      <c r="K348" s="6"/>
      <c r="L348" s="6"/>
      <c r="M348" s="6"/>
      <c r="N348" s="6"/>
      <c r="O348" s="6"/>
      <c r="P348" s="6"/>
      <c r="Q348" s="6"/>
      <c r="R348" s="6"/>
      <c r="S348" s="6"/>
      <c r="T348" s="6"/>
      <c r="U348" s="6"/>
      <c r="V348" s="6"/>
      <c r="W348" s="6"/>
      <c r="X348" s="6"/>
      <c r="Y348" s="6"/>
      <c r="Z348" s="6"/>
    </row>
    <row r="349" ht="12.75" customHeight="1">
      <c r="A349" s="6"/>
      <c r="B349" s="6"/>
      <c r="C349" s="31"/>
      <c r="D349" s="6"/>
      <c r="E349" s="32"/>
      <c r="F349" s="295"/>
      <c r="G349" s="296"/>
      <c r="H349" s="6"/>
      <c r="I349" s="6"/>
      <c r="J349" s="6"/>
      <c r="K349" s="6"/>
      <c r="L349" s="6"/>
      <c r="M349" s="6"/>
      <c r="N349" s="6"/>
      <c r="O349" s="6"/>
      <c r="P349" s="6"/>
      <c r="Q349" s="6"/>
      <c r="R349" s="6"/>
      <c r="S349" s="6"/>
      <c r="T349" s="6"/>
      <c r="U349" s="6"/>
      <c r="V349" s="6"/>
      <c r="W349" s="6"/>
      <c r="X349" s="6"/>
      <c r="Y349" s="6"/>
      <c r="Z349" s="6"/>
    </row>
    <row r="350" ht="12.75" customHeight="1">
      <c r="A350" s="6"/>
      <c r="B350" s="6"/>
      <c r="C350" s="31"/>
      <c r="D350" s="6"/>
      <c r="E350" s="32"/>
      <c r="F350" s="295"/>
      <c r="G350" s="296"/>
      <c r="H350" s="6"/>
      <c r="I350" s="6"/>
      <c r="J350" s="6"/>
      <c r="K350" s="6"/>
      <c r="L350" s="6"/>
      <c r="M350" s="6"/>
      <c r="N350" s="6"/>
      <c r="O350" s="6"/>
      <c r="P350" s="6"/>
      <c r="Q350" s="6"/>
      <c r="R350" s="6"/>
      <c r="S350" s="6"/>
      <c r="T350" s="6"/>
      <c r="U350" s="6"/>
      <c r="V350" s="6"/>
      <c r="W350" s="6"/>
      <c r="X350" s="6"/>
      <c r="Y350" s="6"/>
      <c r="Z350" s="6"/>
    </row>
    <row r="351" ht="12.75" customHeight="1">
      <c r="A351" s="6"/>
      <c r="B351" s="6"/>
      <c r="C351" s="31"/>
      <c r="D351" s="6"/>
      <c r="E351" s="32"/>
      <c r="F351" s="295"/>
      <c r="G351" s="296"/>
      <c r="H351" s="6"/>
      <c r="I351" s="6"/>
      <c r="J351" s="6"/>
      <c r="K351" s="6"/>
      <c r="L351" s="6"/>
      <c r="M351" s="6"/>
      <c r="N351" s="6"/>
      <c r="O351" s="6"/>
      <c r="P351" s="6"/>
      <c r="Q351" s="6"/>
      <c r="R351" s="6"/>
      <c r="S351" s="6"/>
      <c r="T351" s="6"/>
      <c r="U351" s="6"/>
      <c r="V351" s="6"/>
      <c r="W351" s="6"/>
      <c r="X351" s="6"/>
      <c r="Y351" s="6"/>
      <c r="Z351" s="6"/>
    </row>
    <row r="352" ht="12.75" customHeight="1">
      <c r="A352" s="6"/>
      <c r="B352" s="6"/>
      <c r="C352" s="31"/>
      <c r="D352" s="6"/>
      <c r="E352" s="32"/>
      <c r="F352" s="295"/>
      <c r="G352" s="296"/>
      <c r="H352" s="6"/>
      <c r="I352" s="6"/>
      <c r="J352" s="6"/>
      <c r="K352" s="6"/>
      <c r="L352" s="6"/>
      <c r="M352" s="6"/>
      <c r="N352" s="6"/>
      <c r="O352" s="6"/>
      <c r="P352" s="6"/>
      <c r="Q352" s="6"/>
      <c r="R352" s="6"/>
      <c r="S352" s="6"/>
      <c r="T352" s="6"/>
      <c r="U352" s="6"/>
      <c r="V352" s="6"/>
      <c r="W352" s="6"/>
      <c r="X352" s="6"/>
      <c r="Y352" s="6"/>
      <c r="Z352" s="6"/>
    </row>
    <row r="353" ht="12.75" customHeight="1">
      <c r="A353" s="6"/>
      <c r="B353" s="6"/>
      <c r="C353" s="31"/>
      <c r="D353" s="6"/>
      <c r="E353" s="32"/>
      <c r="F353" s="295"/>
      <c r="G353" s="296"/>
      <c r="H353" s="6"/>
      <c r="I353" s="6"/>
      <c r="J353" s="6"/>
      <c r="K353" s="6"/>
      <c r="L353" s="6"/>
      <c r="M353" s="6"/>
      <c r="N353" s="6"/>
      <c r="O353" s="6"/>
      <c r="P353" s="6"/>
      <c r="Q353" s="6"/>
      <c r="R353" s="6"/>
      <c r="S353" s="6"/>
      <c r="T353" s="6"/>
      <c r="U353" s="6"/>
      <c r="V353" s="6"/>
      <c r="W353" s="6"/>
      <c r="X353" s="6"/>
      <c r="Y353" s="6"/>
      <c r="Z353" s="6"/>
    </row>
    <row r="354" ht="12.75" customHeight="1">
      <c r="A354" s="6"/>
      <c r="B354" s="6"/>
      <c r="C354" s="31"/>
      <c r="D354" s="6"/>
      <c r="E354" s="32"/>
      <c r="F354" s="295"/>
      <c r="G354" s="296"/>
      <c r="H354" s="6"/>
      <c r="I354" s="6"/>
      <c r="J354" s="6"/>
      <c r="K354" s="6"/>
      <c r="L354" s="6"/>
      <c r="M354" s="6"/>
      <c r="N354" s="6"/>
      <c r="O354" s="6"/>
      <c r="P354" s="6"/>
      <c r="Q354" s="6"/>
      <c r="R354" s="6"/>
      <c r="S354" s="6"/>
      <c r="T354" s="6"/>
      <c r="U354" s="6"/>
      <c r="V354" s="6"/>
      <c r="W354" s="6"/>
      <c r="X354" s="6"/>
      <c r="Y354" s="6"/>
      <c r="Z354" s="6"/>
    </row>
    <row r="355" ht="12.75" customHeight="1">
      <c r="A355" s="6"/>
      <c r="B355" s="6"/>
      <c r="C355" s="31"/>
      <c r="D355" s="6"/>
      <c r="E355" s="32"/>
      <c r="F355" s="295"/>
      <c r="G355" s="296"/>
      <c r="H355" s="6"/>
      <c r="I355" s="6"/>
      <c r="J355" s="6"/>
      <c r="K355" s="6"/>
      <c r="L355" s="6"/>
      <c r="M355" s="6"/>
      <c r="N355" s="6"/>
      <c r="O355" s="6"/>
      <c r="P355" s="6"/>
      <c r="Q355" s="6"/>
      <c r="R355" s="6"/>
      <c r="S355" s="6"/>
      <c r="T355" s="6"/>
      <c r="U355" s="6"/>
      <c r="V355" s="6"/>
      <c r="W355" s="6"/>
      <c r="X355" s="6"/>
      <c r="Y355" s="6"/>
      <c r="Z355" s="6"/>
    </row>
    <row r="356" ht="12.75" customHeight="1">
      <c r="A356" s="6"/>
      <c r="B356" s="6"/>
      <c r="C356" s="31"/>
      <c r="D356" s="6"/>
      <c r="E356" s="32"/>
      <c r="F356" s="295"/>
      <c r="G356" s="296"/>
      <c r="H356" s="6"/>
      <c r="I356" s="6"/>
      <c r="J356" s="6"/>
      <c r="K356" s="6"/>
      <c r="L356" s="6"/>
      <c r="M356" s="6"/>
      <c r="N356" s="6"/>
      <c r="O356" s="6"/>
      <c r="P356" s="6"/>
      <c r="Q356" s="6"/>
      <c r="R356" s="6"/>
      <c r="S356" s="6"/>
      <c r="T356" s="6"/>
      <c r="U356" s="6"/>
      <c r="V356" s="6"/>
      <c r="W356" s="6"/>
      <c r="X356" s="6"/>
      <c r="Y356" s="6"/>
      <c r="Z356" s="6"/>
    </row>
    <row r="357" ht="12.75" customHeight="1">
      <c r="A357" s="6"/>
      <c r="B357" s="6"/>
      <c r="C357" s="31"/>
      <c r="D357" s="6"/>
      <c r="E357" s="32"/>
      <c r="F357" s="295"/>
      <c r="G357" s="296"/>
      <c r="H357" s="6"/>
      <c r="I357" s="6"/>
      <c r="J357" s="6"/>
      <c r="K357" s="6"/>
      <c r="L357" s="6"/>
      <c r="M357" s="6"/>
      <c r="N357" s="6"/>
      <c r="O357" s="6"/>
      <c r="P357" s="6"/>
      <c r="Q357" s="6"/>
      <c r="R357" s="6"/>
      <c r="S357" s="6"/>
      <c r="T357" s="6"/>
      <c r="U357" s="6"/>
      <c r="V357" s="6"/>
      <c r="W357" s="6"/>
      <c r="X357" s="6"/>
      <c r="Y357" s="6"/>
      <c r="Z357" s="6"/>
    </row>
    <row r="358" ht="12.75" customHeight="1">
      <c r="A358" s="6"/>
      <c r="B358" s="6"/>
      <c r="C358" s="31"/>
      <c r="D358" s="6"/>
      <c r="E358" s="32"/>
      <c r="F358" s="295"/>
      <c r="G358" s="296"/>
      <c r="H358" s="6"/>
      <c r="I358" s="6"/>
      <c r="J358" s="6"/>
      <c r="K358" s="6"/>
      <c r="L358" s="6"/>
      <c r="M358" s="6"/>
      <c r="N358" s="6"/>
      <c r="O358" s="6"/>
      <c r="P358" s="6"/>
      <c r="Q358" s="6"/>
      <c r="R358" s="6"/>
      <c r="S358" s="6"/>
      <c r="T358" s="6"/>
      <c r="U358" s="6"/>
      <c r="V358" s="6"/>
      <c r="W358" s="6"/>
      <c r="X358" s="6"/>
      <c r="Y358" s="6"/>
      <c r="Z358" s="6"/>
    </row>
    <row r="359" ht="12.75" customHeight="1">
      <c r="A359" s="6"/>
      <c r="B359" s="6"/>
      <c r="C359" s="31"/>
      <c r="D359" s="6"/>
      <c r="E359" s="32"/>
      <c r="F359" s="295"/>
      <c r="G359" s="296"/>
      <c r="H359" s="6"/>
      <c r="I359" s="6"/>
      <c r="J359" s="6"/>
      <c r="K359" s="6"/>
      <c r="L359" s="6"/>
      <c r="M359" s="6"/>
      <c r="N359" s="6"/>
      <c r="O359" s="6"/>
      <c r="P359" s="6"/>
      <c r="Q359" s="6"/>
      <c r="R359" s="6"/>
      <c r="S359" s="6"/>
      <c r="T359" s="6"/>
      <c r="U359" s="6"/>
      <c r="V359" s="6"/>
      <c r="W359" s="6"/>
      <c r="X359" s="6"/>
      <c r="Y359" s="6"/>
      <c r="Z359" s="6"/>
    </row>
    <row r="360" ht="12.75" customHeight="1">
      <c r="A360" s="6"/>
      <c r="B360" s="6"/>
      <c r="C360" s="31"/>
      <c r="D360" s="6"/>
      <c r="E360" s="32"/>
      <c r="F360" s="295"/>
      <c r="G360" s="296"/>
      <c r="H360" s="6"/>
      <c r="I360" s="6"/>
      <c r="J360" s="6"/>
      <c r="K360" s="6"/>
      <c r="L360" s="6"/>
      <c r="M360" s="6"/>
      <c r="N360" s="6"/>
      <c r="O360" s="6"/>
      <c r="P360" s="6"/>
      <c r="Q360" s="6"/>
      <c r="R360" s="6"/>
      <c r="S360" s="6"/>
      <c r="T360" s="6"/>
      <c r="U360" s="6"/>
      <c r="V360" s="6"/>
      <c r="W360" s="6"/>
      <c r="X360" s="6"/>
      <c r="Y360" s="6"/>
      <c r="Z360" s="6"/>
    </row>
    <row r="361" ht="12.75" customHeight="1">
      <c r="A361" s="6"/>
      <c r="B361" s="6"/>
      <c r="C361" s="31"/>
      <c r="D361" s="6"/>
      <c r="E361" s="32"/>
      <c r="F361" s="295"/>
      <c r="G361" s="296"/>
      <c r="H361" s="6"/>
      <c r="I361" s="6"/>
      <c r="J361" s="6"/>
      <c r="K361" s="6"/>
      <c r="L361" s="6"/>
      <c r="M361" s="6"/>
      <c r="N361" s="6"/>
      <c r="O361" s="6"/>
      <c r="P361" s="6"/>
      <c r="Q361" s="6"/>
      <c r="R361" s="6"/>
      <c r="S361" s="6"/>
      <c r="T361" s="6"/>
      <c r="U361" s="6"/>
      <c r="V361" s="6"/>
      <c r="W361" s="6"/>
      <c r="X361" s="6"/>
      <c r="Y361" s="6"/>
      <c r="Z361" s="6"/>
    </row>
    <row r="362" ht="12.75" customHeight="1">
      <c r="A362" s="6"/>
      <c r="B362" s="6"/>
      <c r="C362" s="31"/>
      <c r="D362" s="6"/>
      <c r="E362" s="32"/>
      <c r="F362" s="295"/>
      <c r="G362" s="296"/>
      <c r="H362" s="6"/>
      <c r="I362" s="6"/>
      <c r="J362" s="6"/>
      <c r="K362" s="6"/>
      <c r="L362" s="6"/>
      <c r="M362" s="6"/>
      <c r="N362" s="6"/>
      <c r="O362" s="6"/>
      <c r="P362" s="6"/>
      <c r="Q362" s="6"/>
      <c r="R362" s="6"/>
      <c r="S362" s="6"/>
      <c r="T362" s="6"/>
      <c r="U362" s="6"/>
      <c r="V362" s="6"/>
      <c r="W362" s="6"/>
      <c r="X362" s="6"/>
      <c r="Y362" s="6"/>
      <c r="Z362" s="6"/>
    </row>
    <row r="363" ht="12.75" customHeight="1">
      <c r="A363" s="6"/>
      <c r="B363" s="6"/>
      <c r="C363" s="31"/>
      <c r="D363" s="6"/>
      <c r="E363" s="32"/>
      <c r="F363" s="295"/>
      <c r="G363" s="296"/>
      <c r="H363" s="6"/>
      <c r="I363" s="6"/>
      <c r="J363" s="6"/>
      <c r="K363" s="6"/>
      <c r="L363" s="6"/>
      <c r="M363" s="6"/>
      <c r="N363" s="6"/>
      <c r="O363" s="6"/>
      <c r="P363" s="6"/>
      <c r="Q363" s="6"/>
      <c r="R363" s="6"/>
      <c r="S363" s="6"/>
      <c r="T363" s="6"/>
      <c r="U363" s="6"/>
      <c r="V363" s="6"/>
      <c r="W363" s="6"/>
      <c r="X363" s="6"/>
      <c r="Y363" s="6"/>
      <c r="Z363" s="6"/>
    </row>
    <row r="364" ht="12.75" customHeight="1">
      <c r="A364" s="6"/>
      <c r="B364" s="6"/>
      <c r="C364" s="31"/>
      <c r="D364" s="6"/>
      <c r="E364" s="32"/>
      <c r="F364" s="295"/>
      <c r="G364" s="296"/>
      <c r="H364" s="6"/>
      <c r="I364" s="6"/>
      <c r="J364" s="6"/>
      <c r="K364" s="6"/>
      <c r="L364" s="6"/>
      <c r="M364" s="6"/>
      <c r="N364" s="6"/>
      <c r="O364" s="6"/>
      <c r="P364" s="6"/>
      <c r="Q364" s="6"/>
      <c r="R364" s="6"/>
      <c r="S364" s="6"/>
      <c r="T364" s="6"/>
      <c r="U364" s="6"/>
      <c r="V364" s="6"/>
      <c r="W364" s="6"/>
      <c r="X364" s="6"/>
      <c r="Y364" s="6"/>
      <c r="Z364" s="6"/>
    </row>
    <row r="365" ht="12.75" customHeight="1">
      <c r="A365" s="6"/>
      <c r="B365" s="6"/>
      <c r="C365" s="31"/>
      <c r="D365" s="6"/>
      <c r="E365" s="32"/>
      <c r="F365" s="295"/>
      <c r="G365" s="296"/>
      <c r="H365" s="6"/>
      <c r="I365" s="6"/>
      <c r="J365" s="6"/>
      <c r="K365" s="6"/>
      <c r="L365" s="6"/>
      <c r="M365" s="6"/>
      <c r="N365" s="6"/>
      <c r="O365" s="6"/>
      <c r="P365" s="6"/>
      <c r="Q365" s="6"/>
      <c r="R365" s="6"/>
      <c r="S365" s="6"/>
      <c r="T365" s="6"/>
      <c r="U365" s="6"/>
      <c r="V365" s="6"/>
      <c r="W365" s="6"/>
      <c r="X365" s="6"/>
      <c r="Y365" s="6"/>
      <c r="Z365" s="6"/>
    </row>
    <row r="366" ht="12.75" customHeight="1">
      <c r="A366" s="6"/>
      <c r="B366" s="6"/>
      <c r="C366" s="31"/>
      <c r="D366" s="6"/>
      <c r="E366" s="32"/>
      <c r="F366" s="295"/>
      <c r="G366" s="296"/>
      <c r="H366" s="6"/>
      <c r="I366" s="6"/>
      <c r="J366" s="6"/>
      <c r="K366" s="6"/>
      <c r="L366" s="6"/>
      <c r="M366" s="6"/>
      <c r="N366" s="6"/>
      <c r="O366" s="6"/>
      <c r="P366" s="6"/>
      <c r="Q366" s="6"/>
      <c r="R366" s="6"/>
      <c r="S366" s="6"/>
      <c r="T366" s="6"/>
      <c r="U366" s="6"/>
      <c r="V366" s="6"/>
      <c r="W366" s="6"/>
      <c r="X366" s="6"/>
      <c r="Y366" s="6"/>
      <c r="Z366" s="6"/>
    </row>
    <row r="367" ht="12.75" customHeight="1">
      <c r="A367" s="6"/>
      <c r="B367" s="6"/>
      <c r="C367" s="31"/>
      <c r="D367" s="6"/>
      <c r="E367" s="32"/>
      <c r="F367" s="295"/>
      <c r="G367" s="296"/>
      <c r="H367" s="6"/>
      <c r="I367" s="6"/>
      <c r="J367" s="6"/>
      <c r="K367" s="6"/>
      <c r="L367" s="6"/>
      <c r="M367" s="6"/>
      <c r="N367" s="6"/>
      <c r="O367" s="6"/>
      <c r="P367" s="6"/>
      <c r="Q367" s="6"/>
      <c r="R367" s="6"/>
      <c r="S367" s="6"/>
      <c r="T367" s="6"/>
      <c r="U367" s="6"/>
      <c r="V367" s="6"/>
      <c r="W367" s="6"/>
      <c r="X367" s="6"/>
      <c r="Y367" s="6"/>
      <c r="Z367" s="6"/>
    </row>
    <row r="368" ht="12.75" customHeight="1">
      <c r="A368" s="6"/>
      <c r="B368" s="6"/>
      <c r="C368" s="31"/>
      <c r="D368" s="6"/>
      <c r="E368" s="32"/>
      <c r="F368" s="295"/>
      <c r="G368" s="296"/>
      <c r="H368" s="6"/>
      <c r="I368" s="6"/>
      <c r="J368" s="6"/>
      <c r="K368" s="6"/>
      <c r="L368" s="6"/>
      <c r="M368" s="6"/>
      <c r="N368" s="6"/>
      <c r="O368" s="6"/>
      <c r="P368" s="6"/>
      <c r="Q368" s="6"/>
      <c r="R368" s="6"/>
      <c r="S368" s="6"/>
      <c r="T368" s="6"/>
      <c r="U368" s="6"/>
      <c r="V368" s="6"/>
      <c r="W368" s="6"/>
      <c r="X368" s="6"/>
      <c r="Y368" s="6"/>
      <c r="Z368" s="6"/>
    </row>
    <row r="369" ht="12.75" customHeight="1">
      <c r="A369" s="6"/>
      <c r="B369" s="6"/>
      <c r="C369" s="31"/>
      <c r="D369" s="6"/>
      <c r="E369" s="32"/>
      <c r="F369" s="295"/>
      <c r="G369" s="296"/>
      <c r="H369" s="6"/>
      <c r="I369" s="6"/>
      <c r="J369" s="6"/>
      <c r="K369" s="6"/>
      <c r="L369" s="6"/>
      <c r="M369" s="6"/>
      <c r="N369" s="6"/>
      <c r="O369" s="6"/>
      <c r="P369" s="6"/>
      <c r="Q369" s="6"/>
      <c r="R369" s="6"/>
      <c r="S369" s="6"/>
      <c r="T369" s="6"/>
      <c r="U369" s="6"/>
      <c r="V369" s="6"/>
      <c r="W369" s="6"/>
      <c r="X369" s="6"/>
      <c r="Y369" s="6"/>
      <c r="Z369" s="6"/>
    </row>
    <row r="370" ht="12.75" customHeight="1">
      <c r="A370" s="6"/>
      <c r="B370" s="6"/>
      <c r="C370" s="31"/>
      <c r="D370" s="6"/>
      <c r="E370" s="32"/>
      <c r="F370" s="295"/>
      <c r="G370" s="296"/>
      <c r="H370" s="6"/>
      <c r="I370" s="6"/>
      <c r="J370" s="6"/>
      <c r="K370" s="6"/>
      <c r="L370" s="6"/>
      <c r="M370" s="6"/>
      <c r="N370" s="6"/>
      <c r="O370" s="6"/>
      <c r="P370" s="6"/>
      <c r="Q370" s="6"/>
      <c r="R370" s="6"/>
      <c r="S370" s="6"/>
      <c r="T370" s="6"/>
      <c r="U370" s="6"/>
      <c r="V370" s="6"/>
      <c r="W370" s="6"/>
      <c r="X370" s="6"/>
      <c r="Y370" s="6"/>
      <c r="Z370" s="6"/>
    </row>
    <row r="371" ht="12.75" customHeight="1">
      <c r="A371" s="6"/>
      <c r="B371" s="6"/>
      <c r="C371" s="31"/>
      <c r="D371" s="6"/>
      <c r="E371" s="32"/>
      <c r="F371" s="295"/>
      <c r="G371" s="296"/>
      <c r="H371" s="6"/>
      <c r="I371" s="6"/>
      <c r="J371" s="6"/>
      <c r="K371" s="6"/>
      <c r="L371" s="6"/>
      <c r="M371" s="6"/>
      <c r="N371" s="6"/>
      <c r="O371" s="6"/>
      <c r="P371" s="6"/>
      <c r="Q371" s="6"/>
      <c r="R371" s="6"/>
      <c r="S371" s="6"/>
      <c r="T371" s="6"/>
      <c r="U371" s="6"/>
      <c r="V371" s="6"/>
      <c r="W371" s="6"/>
      <c r="X371" s="6"/>
      <c r="Y371" s="6"/>
      <c r="Z371" s="6"/>
    </row>
    <row r="372" ht="12.75" customHeight="1">
      <c r="A372" s="6"/>
      <c r="B372" s="6"/>
      <c r="C372" s="31"/>
      <c r="D372" s="6"/>
      <c r="E372" s="32"/>
      <c r="F372" s="295"/>
      <c r="G372" s="296"/>
      <c r="H372" s="6"/>
      <c r="I372" s="6"/>
      <c r="J372" s="6"/>
      <c r="K372" s="6"/>
      <c r="L372" s="6"/>
      <c r="M372" s="6"/>
      <c r="N372" s="6"/>
      <c r="O372" s="6"/>
      <c r="P372" s="6"/>
      <c r="Q372" s="6"/>
      <c r="R372" s="6"/>
      <c r="S372" s="6"/>
      <c r="T372" s="6"/>
      <c r="U372" s="6"/>
      <c r="V372" s="6"/>
      <c r="W372" s="6"/>
      <c r="X372" s="6"/>
      <c r="Y372" s="6"/>
      <c r="Z372" s="6"/>
    </row>
    <row r="373" ht="12.75" customHeight="1">
      <c r="A373" s="6"/>
      <c r="B373" s="6"/>
      <c r="C373" s="31"/>
      <c r="D373" s="6"/>
      <c r="E373" s="32"/>
      <c r="F373" s="295"/>
      <c r="G373" s="296"/>
      <c r="H373" s="6"/>
      <c r="I373" s="6"/>
      <c r="J373" s="6"/>
      <c r="K373" s="6"/>
      <c r="L373" s="6"/>
      <c r="M373" s="6"/>
      <c r="N373" s="6"/>
      <c r="O373" s="6"/>
      <c r="P373" s="6"/>
      <c r="Q373" s="6"/>
      <c r="R373" s="6"/>
      <c r="S373" s="6"/>
      <c r="T373" s="6"/>
      <c r="U373" s="6"/>
      <c r="V373" s="6"/>
      <c r="W373" s="6"/>
      <c r="X373" s="6"/>
      <c r="Y373" s="6"/>
      <c r="Z373" s="6"/>
    </row>
    <row r="374" ht="12.75" customHeight="1">
      <c r="A374" s="6"/>
      <c r="B374" s="6"/>
      <c r="C374" s="31"/>
      <c r="D374" s="6"/>
      <c r="E374" s="32"/>
      <c r="F374" s="295"/>
      <c r="G374" s="296"/>
      <c r="H374" s="6"/>
      <c r="I374" s="6"/>
      <c r="J374" s="6"/>
      <c r="K374" s="6"/>
      <c r="L374" s="6"/>
      <c r="M374" s="6"/>
      <c r="N374" s="6"/>
      <c r="O374" s="6"/>
      <c r="P374" s="6"/>
      <c r="Q374" s="6"/>
      <c r="R374" s="6"/>
      <c r="S374" s="6"/>
      <c r="T374" s="6"/>
      <c r="U374" s="6"/>
      <c r="V374" s="6"/>
      <c r="W374" s="6"/>
      <c r="X374" s="6"/>
      <c r="Y374" s="6"/>
      <c r="Z374" s="6"/>
    </row>
    <row r="375" ht="12.75" customHeight="1">
      <c r="A375" s="6"/>
      <c r="B375" s="6"/>
      <c r="C375" s="31"/>
      <c r="D375" s="6"/>
      <c r="E375" s="32"/>
      <c r="F375" s="295"/>
      <c r="G375" s="296"/>
      <c r="H375" s="6"/>
      <c r="I375" s="6"/>
      <c r="J375" s="6"/>
      <c r="K375" s="6"/>
      <c r="L375" s="6"/>
      <c r="M375" s="6"/>
      <c r="N375" s="6"/>
      <c r="O375" s="6"/>
      <c r="P375" s="6"/>
      <c r="Q375" s="6"/>
      <c r="R375" s="6"/>
      <c r="S375" s="6"/>
      <c r="T375" s="6"/>
      <c r="U375" s="6"/>
      <c r="V375" s="6"/>
      <c r="W375" s="6"/>
      <c r="X375" s="6"/>
      <c r="Y375" s="6"/>
      <c r="Z375" s="6"/>
    </row>
    <row r="376" ht="12.75" customHeight="1">
      <c r="A376" s="6"/>
      <c r="B376" s="6"/>
      <c r="C376" s="31"/>
      <c r="D376" s="6"/>
      <c r="E376" s="32"/>
      <c r="F376" s="295"/>
      <c r="G376" s="296"/>
      <c r="H376" s="6"/>
      <c r="I376" s="6"/>
      <c r="J376" s="6"/>
      <c r="K376" s="6"/>
      <c r="L376" s="6"/>
      <c r="M376" s="6"/>
      <c r="N376" s="6"/>
      <c r="O376" s="6"/>
      <c r="P376" s="6"/>
      <c r="Q376" s="6"/>
      <c r="R376" s="6"/>
      <c r="S376" s="6"/>
      <c r="T376" s="6"/>
      <c r="U376" s="6"/>
      <c r="V376" s="6"/>
      <c r="W376" s="6"/>
      <c r="X376" s="6"/>
      <c r="Y376" s="6"/>
      <c r="Z376" s="6"/>
    </row>
    <row r="377" ht="12.75" customHeight="1">
      <c r="A377" s="6"/>
      <c r="B377" s="6"/>
      <c r="C377" s="31"/>
      <c r="D377" s="6"/>
      <c r="E377" s="32"/>
      <c r="F377" s="295"/>
      <c r="G377" s="296"/>
      <c r="H377" s="6"/>
      <c r="I377" s="6"/>
      <c r="J377" s="6"/>
      <c r="K377" s="6"/>
      <c r="L377" s="6"/>
      <c r="M377" s="6"/>
      <c r="N377" s="6"/>
      <c r="O377" s="6"/>
      <c r="P377" s="6"/>
      <c r="Q377" s="6"/>
      <c r="R377" s="6"/>
      <c r="S377" s="6"/>
      <c r="T377" s="6"/>
      <c r="U377" s="6"/>
      <c r="V377" s="6"/>
      <c r="W377" s="6"/>
      <c r="X377" s="6"/>
      <c r="Y377" s="6"/>
      <c r="Z377" s="6"/>
    </row>
    <row r="378" ht="12.75" customHeight="1">
      <c r="A378" s="6"/>
      <c r="B378" s="6"/>
      <c r="C378" s="31"/>
      <c r="D378" s="6"/>
      <c r="E378" s="32"/>
      <c r="F378" s="295"/>
      <c r="G378" s="296"/>
      <c r="H378" s="6"/>
      <c r="I378" s="6"/>
      <c r="J378" s="6"/>
      <c r="K378" s="6"/>
      <c r="L378" s="6"/>
      <c r="M378" s="6"/>
      <c r="N378" s="6"/>
      <c r="O378" s="6"/>
      <c r="P378" s="6"/>
      <c r="Q378" s="6"/>
      <c r="R378" s="6"/>
      <c r="S378" s="6"/>
      <c r="T378" s="6"/>
      <c r="U378" s="6"/>
      <c r="V378" s="6"/>
      <c r="W378" s="6"/>
      <c r="X378" s="6"/>
      <c r="Y378" s="6"/>
      <c r="Z378" s="6"/>
    </row>
    <row r="379" ht="12.75" customHeight="1">
      <c r="A379" s="6"/>
      <c r="B379" s="6"/>
      <c r="C379" s="31"/>
      <c r="D379" s="6"/>
      <c r="E379" s="32"/>
      <c r="F379" s="295"/>
      <c r="G379" s="296"/>
      <c r="H379" s="6"/>
      <c r="I379" s="6"/>
      <c r="J379" s="6"/>
      <c r="K379" s="6"/>
      <c r="L379" s="6"/>
      <c r="M379" s="6"/>
      <c r="N379" s="6"/>
      <c r="O379" s="6"/>
      <c r="P379" s="6"/>
      <c r="Q379" s="6"/>
      <c r="R379" s="6"/>
      <c r="S379" s="6"/>
      <c r="T379" s="6"/>
      <c r="U379" s="6"/>
      <c r="V379" s="6"/>
      <c r="W379" s="6"/>
      <c r="X379" s="6"/>
      <c r="Y379" s="6"/>
      <c r="Z379" s="6"/>
    </row>
    <row r="380" ht="12.75" customHeight="1">
      <c r="A380" s="6"/>
      <c r="B380" s="6"/>
      <c r="C380" s="31"/>
      <c r="D380" s="6"/>
      <c r="E380" s="32"/>
      <c r="F380" s="295"/>
      <c r="G380" s="296"/>
      <c r="H380" s="6"/>
      <c r="I380" s="6"/>
      <c r="J380" s="6"/>
      <c r="K380" s="6"/>
      <c r="L380" s="6"/>
      <c r="M380" s="6"/>
      <c r="N380" s="6"/>
      <c r="O380" s="6"/>
      <c r="P380" s="6"/>
      <c r="Q380" s="6"/>
      <c r="R380" s="6"/>
      <c r="S380" s="6"/>
      <c r="T380" s="6"/>
      <c r="U380" s="6"/>
      <c r="V380" s="6"/>
      <c r="W380" s="6"/>
      <c r="X380" s="6"/>
      <c r="Y380" s="6"/>
      <c r="Z380" s="6"/>
    </row>
    <row r="381" ht="12.75" customHeight="1">
      <c r="A381" s="6"/>
      <c r="B381" s="6"/>
      <c r="C381" s="31"/>
      <c r="D381" s="6"/>
      <c r="E381" s="32"/>
      <c r="F381" s="295"/>
      <c r="G381" s="296"/>
      <c r="H381" s="6"/>
      <c r="I381" s="6"/>
      <c r="J381" s="6"/>
      <c r="K381" s="6"/>
      <c r="L381" s="6"/>
      <c r="M381" s="6"/>
      <c r="N381" s="6"/>
      <c r="O381" s="6"/>
      <c r="P381" s="6"/>
      <c r="Q381" s="6"/>
      <c r="R381" s="6"/>
      <c r="S381" s="6"/>
      <c r="T381" s="6"/>
      <c r="U381" s="6"/>
      <c r="V381" s="6"/>
      <c r="W381" s="6"/>
      <c r="X381" s="6"/>
      <c r="Y381" s="6"/>
      <c r="Z381" s="6"/>
    </row>
    <row r="382" ht="12.75" customHeight="1">
      <c r="A382" s="6"/>
      <c r="B382" s="6"/>
      <c r="C382" s="31"/>
      <c r="D382" s="6"/>
      <c r="E382" s="32"/>
      <c r="F382" s="295"/>
      <c r="G382" s="296"/>
      <c r="H382" s="6"/>
      <c r="I382" s="6"/>
      <c r="J382" s="6"/>
      <c r="K382" s="6"/>
      <c r="L382" s="6"/>
      <c r="M382" s="6"/>
      <c r="N382" s="6"/>
      <c r="O382" s="6"/>
      <c r="P382" s="6"/>
      <c r="Q382" s="6"/>
      <c r="R382" s="6"/>
      <c r="S382" s="6"/>
      <c r="T382" s="6"/>
      <c r="U382" s="6"/>
      <c r="V382" s="6"/>
      <c r="W382" s="6"/>
      <c r="X382" s="6"/>
      <c r="Y382" s="6"/>
      <c r="Z382" s="6"/>
    </row>
    <row r="383" ht="12.75" customHeight="1">
      <c r="A383" s="6"/>
      <c r="B383" s="6"/>
      <c r="C383" s="31"/>
      <c r="D383" s="6"/>
      <c r="E383" s="32"/>
      <c r="F383" s="295"/>
      <c r="G383" s="296"/>
      <c r="H383" s="6"/>
      <c r="I383" s="6"/>
      <c r="J383" s="6"/>
      <c r="K383" s="6"/>
      <c r="L383" s="6"/>
      <c r="M383" s="6"/>
      <c r="N383" s="6"/>
      <c r="O383" s="6"/>
      <c r="P383" s="6"/>
      <c r="Q383" s="6"/>
      <c r="R383" s="6"/>
      <c r="S383" s="6"/>
      <c r="T383" s="6"/>
      <c r="U383" s="6"/>
      <c r="V383" s="6"/>
      <c r="W383" s="6"/>
      <c r="X383" s="6"/>
      <c r="Y383" s="6"/>
      <c r="Z383" s="6"/>
    </row>
    <row r="384" ht="12.75" customHeight="1">
      <c r="A384" s="6"/>
      <c r="B384" s="6"/>
      <c r="C384" s="31"/>
      <c r="D384" s="6"/>
      <c r="E384" s="32"/>
      <c r="F384" s="295"/>
      <c r="G384" s="296"/>
      <c r="H384" s="6"/>
      <c r="I384" s="6"/>
      <c r="J384" s="6"/>
      <c r="K384" s="6"/>
      <c r="L384" s="6"/>
      <c r="M384" s="6"/>
      <c r="N384" s="6"/>
      <c r="O384" s="6"/>
      <c r="P384" s="6"/>
      <c r="Q384" s="6"/>
      <c r="R384" s="6"/>
      <c r="S384" s="6"/>
      <c r="T384" s="6"/>
      <c r="U384" s="6"/>
      <c r="V384" s="6"/>
      <c r="W384" s="6"/>
      <c r="X384" s="6"/>
      <c r="Y384" s="6"/>
      <c r="Z384" s="6"/>
    </row>
    <row r="385" ht="12.75" customHeight="1">
      <c r="A385" s="6"/>
      <c r="B385" s="6"/>
      <c r="C385" s="31"/>
      <c r="D385" s="6"/>
      <c r="E385" s="32"/>
      <c r="F385" s="295"/>
      <c r="G385" s="296"/>
      <c r="H385" s="6"/>
      <c r="I385" s="6"/>
      <c r="J385" s="6"/>
      <c r="K385" s="6"/>
      <c r="L385" s="6"/>
      <c r="M385" s="6"/>
      <c r="N385" s="6"/>
      <c r="O385" s="6"/>
      <c r="P385" s="6"/>
      <c r="Q385" s="6"/>
      <c r="R385" s="6"/>
      <c r="S385" s="6"/>
      <c r="T385" s="6"/>
      <c r="U385" s="6"/>
      <c r="V385" s="6"/>
      <c r="W385" s="6"/>
      <c r="X385" s="6"/>
      <c r="Y385" s="6"/>
      <c r="Z385" s="6"/>
    </row>
    <row r="386" ht="12.75" customHeight="1">
      <c r="A386" s="6"/>
      <c r="B386" s="6"/>
      <c r="C386" s="31"/>
      <c r="D386" s="6"/>
      <c r="E386" s="32"/>
      <c r="F386" s="295"/>
      <c r="G386" s="296"/>
      <c r="H386" s="6"/>
      <c r="I386" s="6"/>
      <c r="J386" s="6"/>
      <c r="K386" s="6"/>
      <c r="L386" s="6"/>
      <c r="M386" s="6"/>
      <c r="N386" s="6"/>
      <c r="O386" s="6"/>
      <c r="P386" s="6"/>
      <c r="Q386" s="6"/>
      <c r="R386" s="6"/>
      <c r="S386" s="6"/>
      <c r="T386" s="6"/>
      <c r="U386" s="6"/>
      <c r="V386" s="6"/>
      <c r="W386" s="6"/>
      <c r="X386" s="6"/>
      <c r="Y386" s="6"/>
      <c r="Z386" s="6"/>
    </row>
    <row r="387" ht="12.75" customHeight="1">
      <c r="A387" s="6"/>
      <c r="B387" s="6"/>
      <c r="C387" s="31"/>
      <c r="D387" s="6"/>
      <c r="E387" s="32"/>
      <c r="F387" s="295"/>
      <c r="G387" s="296"/>
      <c r="H387" s="6"/>
      <c r="I387" s="6"/>
      <c r="J387" s="6"/>
      <c r="K387" s="6"/>
      <c r="L387" s="6"/>
      <c r="M387" s="6"/>
      <c r="N387" s="6"/>
      <c r="O387" s="6"/>
      <c r="P387" s="6"/>
      <c r="Q387" s="6"/>
      <c r="R387" s="6"/>
      <c r="S387" s="6"/>
      <c r="T387" s="6"/>
      <c r="U387" s="6"/>
      <c r="V387" s="6"/>
      <c r="W387" s="6"/>
      <c r="X387" s="6"/>
      <c r="Y387" s="6"/>
      <c r="Z387" s="6"/>
    </row>
    <row r="388" ht="12.75" customHeight="1">
      <c r="A388" s="6"/>
      <c r="B388" s="6"/>
      <c r="C388" s="31"/>
      <c r="D388" s="6"/>
      <c r="E388" s="32"/>
      <c r="F388" s="295"/>
      <c r="G388" s="296"/>
      <c r="H388" s="6"/>
      <c r="I388" s="6"/>
      <c r="J388" s="6"/>
      <c r="K388" s="6"/>
      <c r="L388" s="6"/>
      <c r="M388" s="6"/>
      <c r="N388" s="6"/>
      <c r="O388" s="6"/>
      <c r="P388" s="6"/>
      <c r="Q388" s="6"/>
      <c r="R388" s="6"/>
      <c r="S388" s="6"/>
      <c r="T388" s="6"/>
      <c r="U388" s="6"/>
      <c r="V388" s="6"/>
      <c r="W388" s="6"/>
      <c r="X388" s="6"/>
      <c r="Y388" s="6"/>
      <c r="Z388" s="6"/>
    </row>
    <row r="389" ht="12.75" customHeight="1">
      <c r="A389" s="6"/>
      <c r="B389" s="6"/>
      <c r="C389" s="31"/>
      <c r="D389" s="6"/>
      <c r="E389" s="32"/>
      <c r="F389" s="295"/>
      <c r="G389" s="296"/>
      <c r="H389" s="6"/>
      <c r="I389" s="6"/>
      <c r="J389" s="6"/>
      <c r="K389" s="6"/>
      <c r="L389" s="6"/>
      <c r="M389" s="6"/>
      <c r="N389" s="6"/>
      <c r="O389" s="6"/>
      <c r="P389" s="6"/>
      <c r="Q389" s="6"/>
      <c r="R389" s="6"/>
      <c r="S389" s="6"/>
      <c r="T389" s="6"/>
      <c r="U389" s="6"/>
      <c r="V389" s="6"/>
      <c r="W389" s="6"/>
      <c r="X389" s="6"/>
      <c r="Y389" s="6"/>
      <c r="Z389" s="6"/>
    </row>
    <row r="390" ht="12.75" customHeight="1">
      <c r="A390" s="6"/>
      <c r="B390" s="6"/>
      <c r="C390" s="31"/>
      <c r="D390" s="6"/>
      <c r="E390" s="32"/>
      <c r="F390" s="295"/>
      <c r="G390" s="296"/>
      <c r="H390" s="6"/>
      <c r="I390" s="6"/>
      <c r="J390" s="6"/>
      <c r="K390" s="6"/>
      <c r="L390" s="6"/>
      <c r="M390" s="6"/>
      <c r="N390" s="6"/>
      <c r="O390" s="6"/>
      <c r="P390" s="6"/>
      <c r="Q390" s="6"/>
      <c r="R390" s="6"/>
      <c r="S390" s="6"/>
      <c r="T390" s="6"/>
      <c r="U390" s="6"/>
      <c r="V390" s="6"/>
      <c r="W390" s="6"/>
      <c r="X390" s="6"/>
      <c r="Y390" s="6"/>
      <c r="Z390" s="6"/>
    </row>
    <row r="391" ht="12.75" customHeight="1">
      <c r="A391" s="6"/>
      <c r="B391" s="6"/>
      <c r="C391" s="31"/>
      <c r="D391" s="6"/>
      <c r="E391" s="32"/>
      <c r="F391" s="295"/>
      <c r="G391" s="296"/>
      <c r="H391" s="6"/>
      <c r="I391" s="6"/>
      <c r="J391" s="6"/>
      <c r="K391" s="6"/>
      <c r="L391" s="6"/>
      <c r="M391" s="6"/>
      <c r="N391" s="6"/>
      <c r="O391" s="6"/>
      <c r="P391" s="6"/>
      <c r="Q391" s="6"/>
      <c r="R391" s="6"/>
      <c r="S391" s="6"/>
      <c r="T391" s="6"/>
      <c r="U391" s="6"/>
      <c r="V391" s="6"/>
      <c r="W391" s="6"/>
      <c r="X391" s="6"/>
      <c r="Y391" s="6"/>
      <c r="Z391" s="6"/>
    </row>
    <row r="392" ht="12.75" customHeight="1">
      <c r="A392" s="6"/>
      <c r="B392" s="6"/>
      <c r="C392" s="31"/>
      <c r="D392" s="6"/>
      <c r="E392" s="32"/>
      <c r="F392" s="295"/>
      <c r="G392" s="296"/>
      <c r="H392" s="6"/>
      <c r="I392" s="6"/>
      <c r="J392" s="6"/>
      <c r="K392" s="6"/>
      <c r="L392" s="6"/>
      <c r="M392" s="6"/>
      <c r="N392" s="6"/>
      <c r="O392" s="6"/>
      <c r="P392" s="6"/>
      <c r="Q392" s="6"/>
      <c r="R392" s="6"/>
      <c r="S392" s="6"/>
      <c r="T392" s="6"/>
      <c r="U392" s="6"/>
      <c r="V392" s="6"/>
      <c r="W392" s="6"/>
      <c r="X392" s="6"/>
      <c r="Y392" s="6"/>
      <c r="Z392" s="6"/>
    </row>
    <row r="393" ht="12.75" customHeight="1">
      <c r="A393" s="6"/>
      <c r="B393" s="6"/>
      <c r="C393" s="31"/>
      <c r="D393" s="6"/>
      <c r="E393" s="32"/>
      <c r="F393" s="295"/>
      <c r="G393" s="296"/>
      <c r="H393" s="6"/>
      <c r="I393" s="6"/>
      <c r="J393" s="6"/>
      <c r="K393" s="6"/>
      <c r="L393" s="6"/>
      <c r="M393" s="6"/>
      <c r="N393" s="6"/>
      <c r="O393" s="6"/>
      <c r="P393" s="6"/>
      <c r="Q393" s="6"/>
      <c r="R393" s="6"/>
      <c r="S393" s="6"/>
      <c r="T393" s="6"/>
      <c r="U393" s="6"/>
      <c r="V393" s="6"/>
      <c r="W393" s="6"/>
      <c r="X393" s="6"/>
      <c r="Y393" s="6"/>
      <c r="Z393" s="6"/>
    </row>
    <row r="394" ht="12.75" customHeight="1">
      <c r="A394" s="6"/>
      <c r="B394" s="6"/>
      <c r="C394" s="31"/>
      <c r="D394" s="6"/>
      <c r="E394" s="32"/>
      <c r="F394" s="295"/>
      <c r="G394" s="296"/>
      <c r="H394" s="6"/>
      <c r="I394" s="6"/>
      <c r="J394" s="6"/>
      <c r="K394" s="6"/>
      <c r="L394" s="6"/>
      <c r="M394" s="6"/>
      <c r="N394" s="6"/>
      <c r="O394" s="6"/>
      <c r="P394" s="6"/>
      <c r="Q394" s="6"/>
      <c r="R394" s="6"/>
      <c r="S394" s="6"/>
      <c r="T394" s="6"/>
      <c r="U394" s="6"/>
      <c r="V394" s="6"/>
      <c r="W394" s="6"/>
      <c r="X394" s="6"/>
      <c r="Y394" s="6"/>
      <c r="Z394" s="6"/>
    </row>
    <row r="395" ht="12.75" customHeight="1">
      <c r="A395" s="6"/>
      <c r="B395" s="6"/>
      <c r="C395" s="31"/>
      <c r="D395" s="6"/>
      <c r="E395" s="32"/>
      <c r="F395" s="295"/>
      <c r="G395" s="296"/>
      <c r="H395" s="6"/>
      <c r="I395" s="6"/>
      <c r="J395" s="6"/>
      <c r="K395" s="6"/>
      <c r="L395" s="6"/>
      <c r="M395" s="6"/>
      <c r="N395" s="6"/>
      <c r="O395" s="6"/>
      <c r="P395" s="6"/>
      <c r="Q395" s="6"/>
      <c r="R395" s="6"/>
      <c r="S395" s="6"/>
      <c r="T395" s="6"/>
      <c r="U395" s="6"/>
      <c r="V395" s="6"/>
      <c r="W395" s="6"/>
      <c r="X395" s="6"/>
      <c r="Y395" s="6"/>
      <c r="Z395" s="6"/>
    </row>
    <row r="396" ht="12.75" customHeight="1">
      <c r="A396" s="6"/>
      <c r="B396" s="6"/>
      <c r="C396" s="31"/>
      <c r="D396" s="6"/>
      <c r="E396" s="32"/>
      <c r="F396" s="295"/>
      <c r="G396" s="296"/>
      <c r="H396" s="6"/>
      <c r="I396" s="6"/>
      <c r="J396" s="6"/>
      <c r="K396" s="6"/>
      <c r="L396" s="6"/>
      <c r="M396" s="6"/>
      <c r="N396" s="6"/>
      <c r="O396" s="6"/>
      <c r="P396" s="6"/>
      <c r="Q396" s="6"/>
      <c r="R396" s="6"/>
      <c r="S396" s="6"/>
      <c r="T396" s="6"/>
      <c r="U396" s="6"/>
      <c r="V396" s="6"/>
      <c r="W396" s="6"/>
      <c r="X396" s="6"/>
      <c r="Y396" s="6"/>
      <c r="Z396" s="6"/>
    </row>
    <row r="397" ht="12.75" customHeight="1">
      <c r="A397" s="6"/>
      <c r="B397" s="6"/>
      <c r="C397" s="31"/>
      <c r="D397" s="6"/>
      <c r="E397" s="32"/>
      <c r="F397" s="295"/>
      <c r="G397" s="296"/>
      <c r="H397" s="6"/>
      <c r="I397" s="6"/>
      <c r="J397" s="6"/>
      <c r="K397" s="6"/>
      <c r="L397" s="6"/>
      <c r="M397" s="6"/>
      <c r="N397" s="6"/>
      <c r="O397" s="6"/>
      <c r="P397" s="6"/>
      <c r="Q397" s="6"/>
      <c r="R397" s="6"/>
      <c r="S397" s="6"/>
      <c r="T397" s="6"/>
      <c r="U397" s="6"/>
      <c r="V397" s="6"/>
      <c r="W397" s="6"/>
      <c r="X397" s="6"/>
      <c r="Y397" s="6"/>
      <c r="Z397" s="6"/>
    </row>
    <row r="398" ht="12.75" customHeight="1">
      <c r="A398" s="6"/>
      <c r="B398" s="6"/>
      <c r="C398" s="31"/>
      <c r="D398" s="6"/>
      <c r="E398" s="32"/>
      <c r="F398" s="295"/>
      <c r="G398" s="296"/>
      <c r="H398" s="6"/>
      <c r="I398" s="6"/>
      <c r="J398" s="6"/>
      <c r="K398" s="6"/>
      <c r="L398" s="6"/>
      <c r="M398" s="6"/>
      <c r="N398" s="6"/>
      <c r="O398" s="6"/>
      <c r="P398" s="6"/>
      <c r="Q398" s="6"/>
      <c r="R398" s="6"/>
      <c r="S398" s="6"/>
      <c r="T398" s="6"/>
      <c r="U398" s="6"/>
      <c r="V398" s="6"/>
      <c r="W398" s="6"/>
      <c r="X398" s="6"/>
      <c r="Y398" s="6"/>
      <c r="Z398" s="6"/>
    </row>
    <row r="399" ht="12.75" customHeight="1">
      <c r="A399" s="6"/>
      <c r="B399" s="6"/>
      <c r="C399" s="31"/>
      <c r="D399" s="6"/>
      <c r="E399" s="32"/>
      <c r="F399" s="295"/>
      <c r="G399" s="296"/>
      <c r="H399" s="6"/>
      <c r="I399" s="6"/>
      <c r="J399" s="6"/>
      <c r="K399" s="6"/>
      <c r="L399" s="6"/>
      <c r="M399" s="6"/>
      <c r="N399" s="6"/>
      <c r="O399" s="6"/>
      <c r="P399" s="6"/>
      <c r="Q399" s="6"/>
      <c r="R399" s="6"/>
      <c r="S399" s="6"/>
      <c r="T399" s="6"/>
      <c r="U399" s="6"/>
      <c r="V399" s="6"/>
      <c r="W399" s="6"/>
      <c r="X399" s="6"/>
      <c r="Y399" s="6"/>
      <c r="Z399" s="6"/>
    </row>
    <row r="400" ht="12.75" customHeight="1">
      <c r="A400" s="6"/>
      <c r="B400" s="6"/>
      <c r="C400" s="31"/>
      <c r="D400" s="6"/>
      <c r="E400" s="32"/>
      <c r="F400" s="295"/>
      <c r="G400" s="296"/>
      <c r="H400" s="6"/>
      <c r="I400" s="6"/>
      <c r="J400" s="6"/>
      <c r="K400" s="6"/>
      <c r="L400" s="6"/>
      <c r="M400" s="6"/>
      <c r="N400" s="6"/>
      <c r="O400" s="6"/>
      <c r="P400" s="6"/>
      <c r="Q400" s="6"/>
      <c r="R400" s="6"/>
      <c r="S400" s="6"/>
      <c r="T400" s="6"/>
      <c r="U400" s="6"/>
      <c r="V400" s="6"/>
      <c r="W400" s="6"/>
      <c r="X400" s="6"/>
      <c r="Y400" s="6"/>
      <c r="Z400" s="6"/>
    </row>
    <row r="401" ht="12.75" customHeight="1">
      <c r="A401" s="6"/>
      <c r="B401" s="6"/>
      <c r="C401" s="31"/>
      <c r="D401" s="6"/>
      <c r="E401" s="32"/>
      <c r="F401" s="295"/>
      <c r="G401" s="296"/>
      <c r="H401" s="6"/>
      <c r="I401" s="6"/>
      <c r="J401" s="6"/>
      <c r="K401" s="6"/>
      <c r="L401" s="6"/>
      <c r="M401" s="6"/>
      <c r="N401" s="6"/>
      <c r="O401" s="6"/>
      <c r="P401" s="6"/>
      <c r="Q401" s="6"/>
      <c r="R401" s="6"/>
      <c r="S401" s="6"/>
      <c r="T401" s="6"/>
      <c r="U401" s="6"/>
      <c r="V401" s="6"/>
      <c r="W401" s="6"/>
      <c r="X401" s="6"/>
      <c r="Y401" s="6"/>
      <c r="Z401" s="6"/>
    </row>
    <row r="402" ht="12.75" customHeight="1">
      <c r="A402" s="6"/>
      <c r="B402" s="6"/>
      <c r="C402" s="31"/>
      <c r="D402" s="6"/>
      <c r="E402" s="32"/>
      <c r="F402" s="295"/>
      <c r="G402" s="296"/>
      <c r="H402" s="6"/>
      <c r="I402" s="6"/>
      <c r="J402" s="6"/>
      <c r="K402" s="6"/>
      <c r="L402" s="6"/>
      <c r="M402" s="6"/>
      <c r="N402" s="6"/>
      <c r="O402" s="6"/>
      <c r="P402" s="6"/>
      <c r="Q402" s="6"/>
      <c r="R402" s="6"/>
      <c r="S402" s="6"/>
      <c r="T402" s="6"/>
      <c r="U402" s="6"/>
      <c r="V402" s="6"/>
      <c r="W402" s="6"/>
      <c r="X402" s="6"/>
      <c r="Y402" s="6"/>
      <c r="Z402" s="6"/>
    </row>
    <row r="403" ht="12.75" customHeight="1">
      <c r="A403" s="6"/>
      <c r="B403" s="6"/>
      <c r="C403" s="31"/>
      <c r="D403" s="6"/>
      <c r="E403" s="32"/>
      <c r="F403" s="295"/>
      <c r="G403" s="296"/>
      <c r="H403" s="6"/>
      <c r="I403" s="6"/>
      <c r="J403" s="6"/>
      <c r="K403" s="6"/>
      <c r="L403" s="6"/>
      <c r="M403" s="6"/>
      <c r="N403" s="6"/>
      <c r="O403" s="6"/>
      <c r="P403" s="6"/>
      <c r="Q403" s="6"/>
      <c r="R403" s="6"/>
      <c r="S403" s="6"/>
      <c r="T403" s="6"/>
      <c r="U403" s="6"/>
      <c r="V403" s="6"/>
      <c r="W403" s="6"/>
      <c r="X403" s="6"/>
      <c r="Y403" s="6"/>
      <c r="Z403" s="6"/>
    </row>
    <row r="404" ht="12.75" customHeight="1">
      <c r="A404" s="6"/>
      <c r="B404" s="6"/>
      <c r="C404" s="31"/>
      <c r="D404" s="6"/>
      <c r="E404" s="32"/>
      <c r="F404" s="295"/>
      <c r="G404" s="296"/>
      <c r="H404" s="6"/>
      <c r="I404" s="6"/>
      <c r="J404" s="6"/>
      <c r="K404" s="6"/>
      <c r="L404" s="6"/>
      <c r="M404" s="6"/>
      <c r="N404" s="6"/>
      <c r="O404" s="6"/>
      <c r="P404" s="6"/>
      <c r="Q404" s="6"/>
      <c r="R404" s="6"/>
      <c r="S404" s="6"/>
      <c r="T404" s="6"/>
      <c r="U404" s="6"/>
      <c r="V404" s="6"/>
      <c r="W404" s="6"/>
      <c r="X404" s="6"/>
      <c r="Y404" s="6"/>
      <c r="Z404" s="6"/>
    </row>
    <row r="405" ht="12.75" customHeight="1">
      <c r="A405" s="6"/>
      <c r="B405" s="6"/>
      <c r="C405" s="31"/>
      <c r="D405" s="6"/>
      <c r="E405" s="32"/>
      <c r="F405" s="295"/>
      <c r="G405" s="296"/>
      <c r="H405" s="6"/>
      <c r="I405" s="6"/>
      <c r="J405" s="6"/>
      <c r="K405" s="6"/>
      <c r="L405" s="6"/>
      <c r="M405" s="6"/>
      <c r="N405" s="6"/>
      <c r="O405" s="6"/>
      <c r="P405" s="6"/>
      <c r="Q405" s="6"/>
      <c r="R405" s="6"/>
      <c r="S405" s="6"/>
      <c r="T405" s="6"/>
      <c r="U405" s="6"/>
      <c r="V405" s="6"/>
      <c r="W405" s="6"/>
      <c r="X405" s="6"/>
      <c r="Y405" s="6"/>
      <c r="Z405" s="6"/>
    </row>
    <row r="406" ht="12.75" customHeight="1">
      <c r="A406" s="6"/>
      <c r="B406" s="6"/>
      <c r="C406" s="31"/>
      <c r="D406" s="6"/>
      <c r="E406" s="32"/>
      <c r="F406" s="295"/>
      <c r="G406" s="296"/>
      <c r="H406" s="6"/>
      <c r="I406" s="6"/>
      <c r="J406" s="6"/>
      <c r="K406" s="6"/>
      <c r="L406" s="6"/>
      <c r="M406" s="6"/>
      <c r="N406" s="6"/>
      <c r="O406" s="6"/>
      <c r="P406" s="6"/>
      <c r="Q406" s="6"/>
      <c r="R406" s="6"/>
      <c r="S406" s="6"/>
      <c r="T406" s="6"/>
      <c r="U406" s="6"/>
      <c r="V406" s="6"/>
      <c r="W406" s="6"/>
      <c r="X406" s="6"/>
      <c r="Y406" s="6"/>
      <c r="Z406" s="6"/>
    </row>
    <row r="407" ht="12.75" customHeight="1">
      <c r="A407" s="6"/>
      <c r="B407" s="6"/>
      <c r="C407" s="31"/>
      <c r="D407" s="6"/>
      <c r="E407" s="32"/>
      <c r="F407" s="295"/>
      <c r="G407" s="296"/>
      <c r="H407" s="6"/>
      <c r="I407" s="6"/>
      <c r="J407" s="6"/>
      <c r="K407" s="6"/>
      <c r="L407" s="6"/>
      <c r="M407" s="6"/>
      <c r="N407" s="6"/>
      <c r="O407" s="6"/>
      <c r="P407" s="6"/>
      <c r="Q407" s="6"/>
      <c r="R407" s="6"/>
      <c r="S407" s="6"/>
      <c r="T407" s="6"/>
      <c r="U407" s="6"/>
      <c r="V407" s="6"/>
      <c r="W407" s="6"/>
      <c r="X407" s="6"/>
      <c r="Y407" s="6"/>
      <c r="Z407" s="6"/>
    </row>
    <row r="408" ht="12.75" customHeight="1">
      <c r="A408" s="6"/>
      <c r="B408" s="6"/>
      <c r="C408" s="31"/>
      <c r="D408" s="6"/>
      <c r="E408" s="32"/>
      <c r="F408" s="295"/>
      <c r="G408" s="296"/>
      <c r="H408" s="6"/>
      <c r="I408" s="6"/>
      <c r="J408" s="6"/>
      <c r="K408" s="6"/>
      <c r="L408" s="6"/>
      <c r="M408" s="6"/>
      <c r="N408" s="6"/>
      <c r="O408" s="6"/>
      <c r="P408" s="6"/>
      <c r="Q408" s="6"/>
      <c r="R408" s="6"/>
      <c r="S408" s="6"/>
      <c r="T408" s="6"/>
      <c r="U408" s="6"/>
      <c r="V408" s="6"/>
      <c r="W408" s="6"/>
      <c r="X408" s="6"/>
      <c r="Y408" s="6"/>
      <c r="Z408" s="6"/>
    </row>
    <row r="409" ht="12.75" customHeight="1">
      <c r="A409" s="6"/>
      <c r="B409" s="6"/>
      <c r="C409" s="31"/>
      <c r="D409" s="6"/>
      <c r="E409" s="32"/>
      <c r="F409" s="295"/>
      <c r="G409" s="296"/>
      <c r="H409" s="6"/>
      <c r="I409" s="6"/>
      <c r="J409" s="6"/>
      <c r="K409" s="6"/>
      <c r="L409" s="6"/>
      <c r="M409" s="6"/>
      <c r="N409" s="6"/>
      <c r="O409" s="6"/>
      <c r="P409" s="6"/>
      <c r="Q409" s="6"/>
      <c r="R409" s="6"/>
      <c r="S409" s="6"/>
      <c r="T409" s="6"/>
      <c r="U409" s="6"/>
      <c r="V409" s="6"/>
      <c r="W409" s="6"/>
      <c r="X409" s="6"/>
      <c r="Y409" s="6"/>
      <c r="Z409" s="6"/>
    </row>
    <row r="410" ht="12.75" customHeight="1">
      <c r="A410" s="6"/>
      <c r="B410" s="6"/>
      <c r="C410" s="31"/>
      <c r="D410" s="6"/>
      <c r="E410" s="32"/>
      <c r="F410" s="295"/>
      <c r="G410" s="296"/>
      <c r="H410" s="6"/>
      <c r="I410" s="6"/>
      <c r="J410" s="6"/>
      <c r="K410" s="6"/>
      <c r="L410" s="6"/>
      <c r="M410" s="6"/>
      <c r="N410" s="6"/>
      <c r="O410" s="6"/>
      <c r="P410" s="6"/>
      <c r="Q410" s="6"/>
      <c r="R410" s="6"/>
      <c r="S410" s="6"/>
      <c r="T410" s="6"/>
      <c r="U410" s="6"/>
      <c r="V410" s="6"/>
      <c r="W410" s="6"/>
      <c r="X410" s="6"/>
      <c r="Y410" s="6"/>
      <c r="Z410" s="6"/>
    </row>
    <row r="411" ht="12.75" customHeight="1">
      <c r="A411" s="6"/>
      <c r="B411" s="6"/>
      <c r="C411" s="31"/>
      <c r="D411" s="6"/>
      <c r="E411" s="32"/>
      <c r="F411" s="295"/>
      <c r="G411" s="296"/>
      <c r="H411" s="6"/>
      <c r="I411" s="6"/>
      <c r="J411" s="6"/>
      <c r="K411" s="6"/>
      <c r="L411" s="6"/>
      <c r="M411" s="6"/>
      <c r="N411" s="6"/>
      <c r="O411" s="6"/>
      <c r="P411" s="6"/>
      <c r="Q411" s="6"/>
      <c r="R411" s="6"/>
      <c r="S411" s="6"/>
      <c r="T411" s="6"/>
      <c r="U411" s="6"/>
      <c r="V411" s="6"/>
      <c r="W411" s="6"/>
      <c r="X411" s="6"/>
      <c r="Y411" s="6"/>
      <c r="Z411" s="6"/>
    </row>
    <row r="412" ht="12.75" customHeight="1">
      <c r="A412" s="6"/>
      <c r="B412" s="6"/>
      <c r="C412" s="31"/>
      <c r="D412" s="6"/>
      <c r="E412" s="32"/>
      <c r="F412" s="295"/>
      <c r="G412" s="296"/>
      <c r="H412" s="6"/>
      <c r="I412" s="6"/>
      <c r="J412" s="6"/>
      <c r="K412" s="6"/>
      <c r="L412" s="6"/>
      <c r="M412" s="6"/>
      <c r="N412" s="6"/>
      <c r="O412" s="6"/>
      <c r="P412" s="6"/>
      <c r="Q412" s="6"/>
      <c r="R412" s="6"/>
      <c r="S412" s="6"/>
      <c r="T412" s="6"/>
      <c r="U412" s="6"/>
      <c r="V412" s="6"/>
      <c r="W412" s="6"/>
      <c r="X412" s="6"/>
      <c r="Y412" s="6"/>
      <c r="Z412" s="6"/>
    </row>
    <row r="413" ht="12.75" customHeight="1">
      <c r="A413" s="6"/>
      <c r="B413" s="6"/>
      <c r="C413" s="31"/>
      <c r="D413" s="6"/>
      <c r="E413" s="32"/>
      <c r="F413" s="295"/>
      <c r="G413" s="296"/>
      <c r="H413" s="6"/>
      <c r="I413" s="6"/>
      <c r="J413" s="6"/>
      <c r="K413" s="6"/>
      <c r="L413" s="6"/>
      <c r="M413" s="6"/>
      <c r="N413" s="6"/>
      <c r="O413" s="6"/>
      <c r="P413" s="6"/>
      <c r="Q413" s="6"/>
      <c r="R413" s="6"/>
      <c r="S413" s="6"/>
      <c r="T413" s="6"/>
      <c r="U413" s="6"/>
      <c r="V413" s="6"/>
      <c r="W413" s="6"/>
      <c r="X413" s="6"/>
      <c r="Y413" s="6"/>
      <c r="Z413" s="6"/>
    </row>
    <row r="414" ht="12.75" customHeight="1">
      <c r="A414" s="6"/>
      <c r="B414" s="6"/>
      <c r="C414" s="31"/>
      <c r="D414" s="6"/>
      <c r="E414" s="32"/>
      <c r="F414" s="295"/>
      <c r="G414" s="296"/>
      <c r="H414" s="6"/>
      <c r="I414" s="6"/>
      <c r="J414" s="6"/>
      <c r="K414" s="6"/>
      <c r="L414" s="6"/>
      <c r="M414" s="6"/>
      <c r="N414" s="6"/>
      <c r="O414" s="6"/>
      <c r="P414" s="6"/>
      <c r="Q414" s="6"/>
      <c r="R414" s="6"/>
      <c r="S414" s="6"/>
      <c r="T414" s="6"/>
      <c r="U414" s="6"/>
      <c r="V414" s="6"/>
      <c r="W414" s="6"/>
      <c r="X414" s="6"/>
      <c r="Y414" s="6"/>
      <c r="Z414" s="6"/>
    </row>
    <row r="415" ht="12.75" customHeight="1">
      <c r="A415" s="6"/>
      <c r="B415" s="6"/>
      <c r="C415" s="31"/>
      <c r="D415" s="6"/>
      <c r="E415" s="32"/>
      <c r="F415" s="295"/>
      <c r="G415" s="296"/>
      <c r="H415" s="6"/>
      <c r="I415" s="6"/>
      <c r="J415" s="6"/>
      <c r="K415" s="6"/>
      <c r="L415" s="6"/>
      <c r="M415" s="6"/>
      <c r="N415" s="6"/>
      <c r="O415" s="6"/>
      <c r="P415" s="6"/>
      <c r="Q415" s="6"/>
      <c r="R415" s="6"/>
      <c r="S415" s="6"/>
      <c r="T415" s="6"/>
      <c r="U415" s="6"/>
      <c r="V415" s="6"/>
      <c r="W415" s="6"/>
      <c r="X415" s="6"/>
      <c r="Y415" s="6"/>
      <c r="Z415" s="6"/>
    </row>
    <row r="416" ht="12.75" customHeight="1">
      <c r="A416" s="6"/>
      <c r="B416" s="6"/>
      <c r="C416" s="31"/>
      <c r="D416" s="6"/>
      <c r="E416" s="32"/>
      <c r="F416" s="295"/>
      <c r="G416" s="296"/>
      <c r="H416" s="6"/>
      <c r="I416" s="6"/>
      <c r="J416" s="6"/>
      <c r="K416" s="6"/>
      <c r="L416" s="6"/>
      <c r="M416" s="6"/>
      <c r="N416" s="6"/>
      <c r="O416" s="6"/>
      <c r="P416" s="6"/>
      <c r="Q416" s="6"/>
      <c r="R416" s="6"/>
      <c r="S416" s="6"/>
      <c r="T416" s="6"/>
      <c r="U416" s="6"/>
      <c r="V416" s="6"/>
      <c r="W416" s="6"/>
      <c r="X416" s="6"/>
      <c r="Y416" s="6"/>
      <c r="Z416" s="6"/>
    </row>
    <row r="417" ht="12.75" customHeight="1">
      <c r="A417" s="6"/>
      <c r="B417" s="6"/>
      <c r="C417" s="31"/>
      <c r="D417" s="6"/>
      <c r="E417" s="32"/>
      <c r="F417" s="295"/>
      <c r="G417" s="296"/>
      <c r="H417" s="6"/>
      <c r="I417" s="6"/>
      <c r="J417" s="6"/>
      <c r="K417" s="6"/>
      <c r="L417" s="6"/>
      <c r="M417" s="6"/>
      <c r="N417" s="6"/>
      <c r="O417" s="6"/>
      <c r="P417" s="6"/>
      <c r="Q417" s="6"/>
      <c r="R417" s="6"/>
      <c r="S417" s="6"/>
      <c r="T417" s="6"/>
      <c r="U417" s="6"/>
      <c r="V417" s="6"/>
      <c r="W417" s="6"/>
      <c r="X417" s="6"/>
      <c r="Y417" s="6"/>
      <c r="Z417" s="6"/>
    </row>
    <row r="418" ht="12.75" customHeight="1">
      <c r="A418" s="6"/>
      <c r="B418" s="6"/>
      <c r="C418" s="31"/>
      <c r="D418" s="6"/>
      <c r="E418" s="32"/>
      <c r="F418" s="295"/>
      <c r="G418" s="296"/>
      <c r="H418" s="6"/>
      <c r="I418" s="6"/>
      <c r="J418" s="6"/>
      <c r="K418" s="6"/>
      <c r="L418" s="6"/>
      <c r="M418" s="6"/>
      <c r="N418" s="6"/>
      <c r="O418" s="6"/>
      <c r="P418" s="6"/>
      <c r="Q418" s="6"/>
      <c r="R418" s="6"/>
      <c r="S418" s="6"/>
      <c r="T418" s="6"/>
      <c r="U418" s="6"/>
      <c r="V418" s="6"/>
      <c r="W418" s="6"/>
      <c r="X418" s="6"/>
      <c r="Y418" s="6"/>
      <c r="Z418" s="6"/>
    </row>
    <row r="419" ht="12.75" customHeight="1">
      <c r="A419" s="6"/>
      <c r="B419" s="6"/>
      <c r="C419" s="31"/>
      <c r="D419" s="6"/>
      <c r="E419" s="32"/>
      <c r="F419" s="295"/>
      <c r="G419" s="296"/>
      <c r="H419" s="6"/>
      <c r="I419" s="6"/>
      <c r="J419" s="6"/>
      <c r="K419" s="6"/>
      <c r="L419" s="6"/>
      <c r="M419" s="6"/>
      <c r="N419" s="6"/>
      <c r="O419" s="6"/>
      <c r="P419" s="6"/>
      <c r="Q419" s="6"/>
      <c r="R419" s="6"/>
      <c r="S419" s="6"/>
      <c r="T419" s="6"/>
      <c r="U419" s="6"/>
      <c r="V419" s="6"/>
      <c r="W419" s="6"/>
      <c r="X419" s="6"/>
      <c r="Y419" s="6"/>
      <c r="Z419" s="6"/>
    </row>
    <row r="420" ht="12.75" customHeight="1">
      <c r="A420" s="6"/>
      <c r="B420" s="6"/>
      <c r="C420" s="31"/>
      <c r="D420" s="6"/>
      <c r="E420" s="32"/>
      <c r="F420" s="295"/>
      <c r="G420" s="296"/>
      <c r="H420" s="6"/>
      <c r="I420" s="6"/>
      <c r="J420" s="6"/>
      <c r="K420" s="6"/>
      <c r="L420" s="6"/>
      <c r="M420" s="6"/>
      <c r="N420" s="6"/>
      <c r="O420" s="6"/>
      <c r="P420" s="6"/>
      <c r="Q420" s="6"/>
      <c r="R420" s="6"/>
      <c r="S420" s="6"/>
      <c r="T420" s="6"/>
      <c r="U420" s="6"/>
      <c r="V420" s="6"/>
      <c r="W420" s="6"/>
      <c r="X420" s="6"/>
      <c r="Y420" s="6"/>
      <c r="Z420" s="6"/>
    </row>
    <row r="421" ht="12.75" customHeight="1">
      <c r="A421" s="6"/>
      <c r="B421" s="6"/>
      <c r="C421" s="31"/>
      <c r="D421" s="6"/>
      <c r="E421" s="32"/>
      <c r="F421" s="295"/>
      <c r="G421" s="296"/>
      <c r="H421" s="6"/>
      <c r="I421" s="6"/>
      <c r="J421" s="6"/>
      <c r="K421" s="6"/>
      <c r="L421" s="6"/>
      <c r="M421" s="6"/>
      <c r="N421" s="6"/>
      <c r="O421" s="6"/>
      <c r="P421" s="6"/>
      <c r="Q421" s="6"/>
      <c r="R421" s="6"/>
      <c r="S421" s="6"/>
      <c r="T421" s="6"/>
      <c r="U421" s="6"/>
      <c r="V421" s="6"/>
      <c r="W421" s="6"/>
      <c r="X421" s="6"/>
      <c r="Y421" s="6"/>
      <c r="Z421" s="6"/>
    </row>
    <row r="422" ht="12.75" customHeight="1">
      <c r="A422" s="6"/>
      <c r="B422" s="6"/>
      <c r="C422" s="31"/>
      <c r="D422" s="6"/>
      <c r="E422" s="32"/>
      <c r="F422" s="295"/>
      <c r="G422" s="296"/>
      <c r="H422" s="6"/>
      <c r="I422" s="6"/>
      <c r="J422" s="6"/>
      <c r="K422" s="6"/>
      <c r="L422" s="6"/>
      <c r="M422" s="6"/>
      <c r="N422" s="6"/>
      <c r="O422" s="6"/>
      <c r="P422" s="6"/>
      <c r="Q422" s="6"/>
      <c r="R422" s="6"/>
      <c r="S422" s="6"/>
      <c r="T422" s="6"/>
      <c r="U422" s="6"/>
      <c r="V422" s="6"/>
      <c r="W422" s="6"/>
      <c r="X422" s="6"/>
      <c r="Y422" s="6"/>
      <c r="Z422" s="6"/>
    </row>
    <row r="423" ht="12.75" customHeight="1">
      <c r="A423" s="6"/>
      <c r="B423" s="6"/>
      <c r="C423" s="31"/>
      <c r="D423" s="6"/>
      <c r="E423" s="32"/>
      <c r="F423" s="295"/>
      <c r="G423" s="296"/>
      <c r="H423" s="6"/>
      <c r="I423" s="6"/>
      <c r="J423" s="6"/>
      <c r="K423" s="6"/>
      <c r="L423" s="6"/>
      <c r="M423" s="6"/>
      <c r="N423" s="6"/>
      <c r="O423" s="6"/>
      <c r="P423" s="6"/>
      <c r="Q423" s="6"/>
      <c r="R423" s="6"/>
      <c r="S423" s="6"/>
      <c r="T423" s="6"/>
      <c r="U423" s="6"/>
      <c r="V423" s="6"/>
      <c r="W423" s="6"/>
      <c r="X423" s="6"/>
      <c r="Y423" s="6"/>
      <c r="Z423" s="6"/>
    </row>
    <row r="424" ht="12.75" customHeight="1">
      <c r="A424" s="6"/>
      <c r="B424" s="6"/>
      <c r="C424" s="31"/>
      <c r="D424" s="6"/>
      <c r="E424" s="32"/>
      <c r="F424" s="295"/>
      <c r="G424" s="296"/>
      <c r="H424" s="6"/>
      <c r="I424" s="6"/>
      <c r="J424" s="6"/>
      <c r="K424" s="6"/>
      <c r="L424" s="6"/>
      <c r="M424" s="6"/>
      <c r="N424" s="6"/>
      <c r="O424" s="6"/>
      <c r="P424" s="6"/>
      <c r="Q424" s="6"/>
      <c r="R424" s="6"/>
      <c r="S424" s="6"/>
      <c r="T424" s="6"/>
      <c r="U424" s="6"/>
      <c r="V424" s="6"/>
      <c r="W424" s="6"/>
      <c r="X424" s="6"/>
      <c r="Y424" s="6"/>
      <c r="Z424" s="6"/>
    </row>
    <row r="425" ht="12.75" customHeight="1">
      <c r="A425" s="6"/>
      <c r="B425" s="6"/>
      <c r="C425" s="31"/>
      <c r="D425" s="6"/>
      <c r="E425" s="32"/>
      <c r="F425" s="295"/>
      <c r="G425" s="296"/>
      <c r="H425" s="6"/>
      <c r="I425" s="6"/>
      <c r="J425" s="6"/>
      <c r="K425" s="6"/>
      <c r="L425" s="6"/>
      <c r="M425" s="6"/>
      <c r="N425" s="6"/>
      <c r="O425" s="6"/>
      <c r="P425" s="6"/>
      <c r="Q425" s="6"/>
      <c r="R425" s="6"/>
      <c r="S425" s="6"/>
      <c r="T425" s="6"/>
      <c r="U425" s="6"/>
      <c r="V425" s="6"/>
      <c r="W425" s="6"/>
      <c r="X425" s="6"/>
      <c r="Y425" s="6"/>
      <c r="Z425" s="6"/>
    </row>
    <row r="426" ht="12.75" customHeight="1">
      <c r="A426" s="6"/>
      <c r="B426" s="6"/>
      <c r="C426" s="31"/>
      <c r="D426" s="6"/>
      <c r="E426" s="32"/>
      <c r="F426" s="295"/>
      <c r="G426" s="296"/>
      <c r="H426" s="6"/>
      <c r="I426" s="6"/>
      <c r="J426" s="6"/>
      <c r="K426" s="6"/>
      <c r="L426" s="6"/>
      <c r="M426" s="6"/>
      <c r="N426" s="6"/>
      <c r="O426" s="6"/>
      <c r="P426" s="6"/>
      <c r="Q426" s="6"/>
      <c r="R426" s="6"/>
      <c r="S426" s="6"/>
      <c r="T426" s="6"/>
      <c r="U426" s="6"/>
      <c r="V426" s="6"/>
      <c r="W426" s="6"/>
      <c r="X426" s="6"/>
      <c r="Y426" s="6"/>
      <c r="Z426" s="6"/>
    </row>
    <row r="427" ht="12.75" customHeight="1">
      <c r="A427" s="6"/>
      <c r="B427" s="6"/>
      <c r="C427" s="31"/>
      <c r="D427" s="6"/>
      <c r="E427" s="32"/>
      <c r="F427" s="295"/>
      <c r="G427" s="296"/>
      <c r="H427" s="6"/>
      <c r="I427" s="6"/>
      <c r="J427" s="6"/>
      <c r="K427" s="6"/>
      <c r="L427" s="6"/>
      <c r="M427" s="6"/>
      <c r="N427" s="6"/>
      <c r="O427" s="6"/>
      <c r="P427" s="6"/>
      <c r="Q427" s="6"/>
      <c r="R427" s="6"/>
      <c r="S427" s="6"/>
      <c r="T427" s="6"/>
      <c r="U427" s="6"/>
      <c r="V427" s="6"/>
      <c r="W427" s="6"/>
      <c r="X427" s="6"/>
      <c r="Y427" s="6"/>
      <c r="Z427" s="6"/>
    </row>
    <row r="428" ht="12.75" customHeight="1">
      <c r="A428" s="6"/>
      <c r="B428" s="6"/>
      <c r="C428" s="31"/>
      <c r="D428" s="6"/>
      <c r="E428" s="32"/>
      <c r="F428" s="295"/>
      <c r="G428" s="296"/>
      <c r="H428" s="6"/>
      <c r="I428" s="6"/>
      <c r="J428" s="6"/>
      <c r="K428" s="6"/>
      <c r="L428" s="6"/>
      <c r="M428" s="6"/>
      <c r="N428" s="6"/>
      <c r="O428" s="6"/>
      <c r="P428" s="6"/>
      <c r="Q428" s="6"/>
      <c r="R428" s="6"/>
      <c r="S428" s="6"/>
      <c r="T428" s="6"/>
      <c r="U428" s="6"/>
      <c r="V428" s="6"/>
      <c r="W428" s="6"/>
      <c r="X428" s="6"/>
      <c r="Y428" s="6"/>
      <c r="Z428" s="6"/>
    </row>
    <row r="429" ht="12.75" customHeight="1">
      <c r="A429" s="6"/>
      <c r="B429" s="6"/>
      <c r="C429" s="31"/>
      <c r="D429" s="6"/>
      <c r="E429" s="32"/>
      <c r="F429" s="295"/>
      <c r="G429" s="296"/>
      <c r="H429" s="6"/>
      <c r="I429" s="6"/>
      <c r="J429" s="6"/>
      <c r="K429" s="6"/>
      <c r="L429" s="6"/>
      <c r="M429" s="6"/>
      <c r="N429" s="6"/>
      <c r="O429" s="6"/>
      <c r="P429" s="6"/>
      <c r="Q429" s="6"/>
      <c r="R429" s="6"/>
      <c r="S429" s="6"/>
      <c r="T429" s="6"/>
      <c r="U429" s="6"/>
      <c r="V429" s="6"/>
      <c r="W429" s="6"/>
      <c r="X429" s="6"/>
      <c r="Y429" s="6"/>
      <c r="Z429" s="6"/>
    </row>
    <row r="430" ht="12.75" customHeight="1">
      <c r="A430" s="6"/>
      <c r="B430" s="6"/>
      <c r="C430" s="31"/>
      <c r="D430" s="6"/>
      <c r="E430" s="32"/>
      <c r="F430" s="295"/>
      <c r="G430" s="296"/>
      <c r="H430" s="6"/>
      <c r="I430" s="6"/>
      <c r="J430" s="6"/>
      <c r="K430" s="6"/>
      <c r="L430" s="6"/>
      <c r="M430" s="6"/>
      <c r="N430" s="6"/>
      <c r="O430" s="6"/>
      <c r="P430" s="6"/>
      <c r="Q430" s="6"/>
      <c r="R430" s="6"/>
      <c r="S430" s="6"/>
      <c r="T430" s="6"/>
      <c r="U430" s="6"/>
      <c r="V430" s="6"/>
      <c r="W430" s="6"/>
      <c r="X430" s="6"/>
      <c r="Y430" s="6"/>
      <c r="Z430" s="6"/>
    </row>
    <row r="431" ht="12.75" customHeight="1">
      <c r="A431" s="6"/>
      <c r="B431" s="6"/>
      <c r="C431" s="31"/>
      <c r="D431" s="6"/>
      <c r="E431" s="32"/>
      <c r="F431" s="295"/>
      <c r="G431" s="296"/>
      <c r="H431" s="6"/>
      <c r="I431" s="6"/>
      <c r="J431" s="6"/>
      <c r="K431" s="6"/>
      <c r="L431" s="6"/>
      <c r="M431" s="6"/>
      <c r="N431" s="6"/>
      <c r="O431" s="6"/>
      <c r="P431" s="6"/>
      <c r="Q431" s="6"/>
      <c r="R431" s="6"/>
      <c r="S431" s="6"/>
      <c r="T431" s="6"/>
      <c r="U431" s="6"/>
      <c r="V431" s="6"/>
      <c r="W431" s="6"/>
      <c r="X431" s="6"/>
      <c r="Y431" s="6"/>
      <c r="Z431" s="6"/>
    </row>
    <row r="432" ht="12.75" customHeight="1">
      <c r="A432" s="6"/>
      <c r="B432" s="6"/>
      <c r="C432" s="31"/>
      <c r="D432" s="6"/>
      <c r="E432" s="32"/>
      <c r="F432" s="295"/>
      <c r="G432" s="296"/>
      <c r="H432" s="6"/>
      <c r="I432" s="6"/>
      <c r="J432" s="6"/>
      <c r="K432" s="6"/>
      <c r="L432" s="6"/>
      <c r="M432" s="6"/>
      <c r="N432" s="6"/>
      <c r="O432" s="6"/>
      <c r="P432" s="6"/>
      <c r="Q432" s="6"/>
      <c r="R432" s="6"/>
      <c r="S432" s="6"/>
      <c r="T432" s="6"/>
      <c r="U432" s="6"/>
      <c r="V432" s="6"/>
      <c r="W432" s="6"/>
      <c r="X432" s="6"/>
      <c r="Y432" s="6"/>
      <c r="Z432" s="6"/>
    </row>
    <row r="433" ht="12.75" customHeight="1">
      <c r="A433" s="6"/>
      <c r="B433" s="6"/>
      <c r="C433" s="31"/>
      <c r="D433" s="6"/>
      <c r="E433" s="32"/>
      <c r="F433" s="295"/>
      <c r="G433" s="296"/>
      <c r="H433" s="6"/>
      <c r="I433" s="6"/>
      <c r="J433" s="6"/>
      <c r="K433" s="6"/>
      <c r="L433" s="6"/>
      <c r="M433" s="6"/>
      <c r="N433" s="6"/>
      <c r="O433" s="6"/>
      <c r="P433" s="6"/>
      <c r="Q433" s="6"/>
      <c r="R433" s="6"/>
      <c r="S433" s="6"/>
      <c r="T433" s="6"/>
      <c r="U433" s="6"/>
      <c r="V433" s="6"/>
      <c r="W433" s="6"/>
      <c r="X433" s="6"/>
      <c r="Y433" s="6"/>
      <c r="Z433" s="6"/>
    </row>
    <row r="434" ht="12.75" customHeight="1">
      <c r="A434" s="6"/>
      <c r="B434" s="6"/>
      <c r="C434" s="31"/>
      <c r="D434" s="6"/>
      <c r="E434" s="32"/>
      <c r="F434" s="295"/>
      <c r="G434" s="296"/>
      <c r="H434" s="6"/>
      <c r="I434" s="6"/>
      <c r="J434" s="6"/>
      <c r="K434" s="6"/>
      <c r="L434" s="6"/>
      <c r="M434" s="6"/>
      <c r="N434" s="6"/>
      <c r="O434" s="6"/>
      <c r="P434" s="6"/>
      <c r="Q434" s="6"/>
      <c r="R434" s="6"/>
      <c r="S434" s="6"/>
      <c r="T434" s="6"/>
      <c r="U434" s="6"/>
      <c r="V434" s="6"/>
      <c r="W434" s="6"/>
      <c r="X434" s="6"/>
      <c r="Y434" s="6"/>
      <c r="Z434" s="6"/>
    </row>
    <row r="435" ht="12.75" customHeight="1">
      <c r="A435" s="6"/>
      <c r="B435" s="6"/>
      <c r="C435" s="31"/>
      <c r="D435" s="6"/>
      <c r="E435" s="32"/>
      <c r="F435" s="295"/>
      <c r="G435" s="296"/>
      <c r="H435" s="6"/>
      <c r="I435" s="6"/>
      <c r="J435" s="6"/>
      <c r="K435" s="6"/>
      <c r="L435" s="6"/>
      <c r="M435" s="6"/>
      <c r="N435" s="6"/>
      <c r="O435" s="6"/>
      <c r="P435" s="6"/>
      <c r="Q435" s="6"/>
      <c r="R435" s="6"/>
      <c r="S435" s="6"/>
      <c r="T435" s="6"/>
      <c r="U435" s="6"/>
      <c r="V435" s="6"/>
      <c r="W435" s="6"/>
      <c r="X435" s="6"/>
      <c r="Y435" s="6"/>
      <c r="Z435" s="6"/>
    </row>
    <row r="436" ht="12.75" customHeight="1">
      <c r="A436" s="6"/>
      <c r="B436" s="6"/>
      <c r="C436" s="31"/>
      <c r="D436" s="6"/>
      <c r="E436" s="32"/>
      <c r="F436" s="295"/>
      <c r="G436" s="296"/>
      <c r="H436" s="6"/>
      <c r="I436" s="6"/>
      <c r="J436" s="6"/>
      <c r="K436" s="6"/>
      <c r="L436" s="6"/>
      <c r="M436" s="6"/>
      <c r="N436" s="6"/>
      <c r="O436" s="6"/>
      <c r="P436" s="6"/>
      <c r="Q436" s="6"/>
      <c r="R436" s="6"/>
      <c r="S436" s="6"/>
      <c r="T436" s="6"/>
      <c r="U436" s="6"/>
      <c r="V436" s="6"/>
      <c r="W436" s="6"/>
      <c r="X436" s="6"/>
      <c r="Y436" s="6"/>
      <c r="Z436" s="6"/>
    </row>
    <row r="437" ht="12.75" customHeight="1">
      <c r="A437" s="6"/>
      <c r="B437" s="6"/>
      <c r="C437" s="31"/>
      <c r="D437" s="6"/>
      <c r="E437" s="32"/>
      <c r="F437" s="295"/>
      <c r="G437" s="296"/>
      <c r="H437" s="6"/>
      <c r="I437" s="6"/>
      <c r="J437" s="6"/>
      <c r="K437" s="6"/>
      <c r="L437" s="6"/>
      <c r="M437" s="6"/>
      <c r="N437" s="6"/>
      <c r="O437" s="6"/>
      <c r="P437" s="6"/>
      <c r="Q437" s="6"/>
      <c r="R437" s="6"/>
      <c r="S437" s="6"/>
      <c r="T437" s="6"/>
      <c r="U437" s="6"/>
      <c r="V437" s="6"/>
      <c r="W437" s="6"/>
      <c r="X437" s="6"/>
      <c r="Y437" s="6"/>
      <c r="Z437" s="6"/>
    </row>
    <row r="438" ht="12.75" customHeight="1">
      <c r="A438" s="6"/>
      <c r="B438" s="6"/>
      <c r="C438" s="31"/>
      <c r="D438" s="6"/>
      <c r="E438" s="32"/>
      <c r="F438" s="295"/>
      <c r="G438" s="296"/>
      <c r="H438" s="6"/>
      <c r="I438" s="6"/>
      <c r="J438" s="6"/>
      <c r="K438" s="6"/>
      <c r="L438" s="6"/>
      <c r="M438" s="6"/>
      <c r="N438" s="6"/>
      <c r="O438" s="6"/>
      <c r="P438" s="6"/>
      <c r="Q438" s="6"/>
      <c r="R438" s="6"/>
      <c r="S438" s="6"/>
      <c r="T438" s="6"/>
      <c r="U438" s="6"/>
      <c r="V438" s="6"/>
      <c r="W438" s="6"/>
      <c r="X438" s="6"/>
      <c r="Y438" s="6"/>
      <c r="Z438" s="6"/>
    </row>
    <row r="439" ht="12.75" customHeight="1">
      <c r="A439" s="6"/>
      <c r="B439" s="6"/>
      <c r="C439" s="31"/>
      <c r="D439" s="6"/>
      <c r="E439" s="32"/>
      <c r="F439" s="295"/>
      <c r="G439" s="296"/>
      <c r="H439" s="6"/>
      <c r="I439" s="6"/>
      <c r="J439" s="6"/>
      <c r="K439" s="6"/>
      <c r="L439" s="6"/>
      <c r="M439" s="6"/>
      <c r="N439" s="6"/>
      <c r="O439" s="6"/>
      <c r="P439" s="6"/>
      <c r="Q439" s="6"/>
      <c r="R439" s="6"/>
      <c r="S439" s="6"/>
      <c r="T439" s="6"/>
      <c r="U439" s="6"/>
      <c r="V439" s="6"/>
      <c r="W439" s="6"/>
      <c r="X439" s="6"/>
      <c r="Y439" s="6"/>
      <c r="Z439" s="6"/>
    </row>
    <row r="440" ht="12.75" customHeight="1">
      <c r="A440" s="6"/>
      <c r="B440" s="6"/>
      <c r="C440" s="31"/>
      <c r="D440" s="6"/>
      <c r="E440" s="32"/>
      <c r="F440" s="295"/>
      <c r="G440" s="296"/>
      <c r="H440" s="6"/>
      <c r="I440" s="6"/>
      <c r="J440" s="6"/>
      <c r="K440" s="6"/>
      <c r="L440" s="6"/>
      <c r="M440" s="6"/>
      <c r="N440" s="6"/>
      <c r="O440" s="6"/>
      <c r="P440" s="6"/>
      <c r="Q440" s="6"/>
      <c r="R440" s="6"/>
      <c r="S440" s="6"/>
      <c r="T440" s="6"/>
      <c r="U440" s="6"/>
      <c r="V440" s="6"/>
      <c r="W440" s="6"/>
      <c r="X440" s="6"/>
      <c r="Y440" s="6"/>
      <c r="Z440" s="6"/>
    </row>
    <row r="441" ht="12.75" customHeight="1">
      <c r="A441" s="6"/>
      <c r="B441" s="6"/>
      <c r="C441" s="31"/>
      <c r="D441" s="6"/>
      <c r="E441" s="32"/>
      <c r="F441" s="295"/>
      <c r="G441" s="296"/>
      <c r="H441" s="6"/>
      <c r="I441" s="6"/>
      <c r="J441" s="6"/>
      <c r="K441" s="6"/>
      <c r="L441" s="6"/>
      <c r="M441" s="6"/>
      <c r="N441" s="6"/>
      <c r="O441" s="6"/>
      <c r="P441" s="6"/>
      <c r="Q441" s="6"/>
      <c r="R441" s="6"/>
      <c r="S441" s="6"/>
      <c r="T441" s="6"/>
      <c r="U441" s="6"/>
      <c r="V441" s="6"/>
      <c r="W441" s="6"/>
      <c r="X441" s="6"/>
      <c r="Y441" s="6"/>
      <c r="Z441" s="6"/>
    </row>
    <row r="442" ht="12.75" customHeight="1">
      <c r="A442" s="6"/>
      <c r="B442" s="6"/>
      <c r="C442" s="31"/>
      <c r="D442" s="6"/>
      <c r="E442" s="32"/>
      <c r="F442" s="295"/>
      <c r="G442" s="296"/>
      <c r="H442" s="6"/>
      <c r="I442" s="6"/>
      <c r="J442" s="6"/>
      <c r="K442" s="6"/>
      <c r="L442" s="6"/>
      <c r="M442" s="6"/>
      <c r="N442" s="6"/>
      <c r="O442" s="6"/>
      <c r="P442" s="6"/>
      <c r="Q442" s="6"/>
      <c r="R442" s="6"/>
      <c r="S442" s="6"/>
      <c r="T442" s="6"/>
      <c r="U442" s="6"/>
      <c r="V442" s="6"/>
      <c r="W442" s="6"/>
      <c r="X442" s="6"/>
      <c r="Y442" s="6"/>
      <c r="Z442" s="6"/>
    </row>
    <row r="443" ht="12.75" customHeight="1">
      <c r="A443" s="6"/>
      <c r="B443" s="6"/>
      <c r="C443" s="31"/>
      <c r="D443" s="6"/>
      <c r="E443" s="32"/>
      <c r="F443" s="295"/>
      <c r="G443" s="296"/>
      <c r="H443" s="6"/>
      <c r="I443" s="6"/>
      <c r="J443" s="6"/>
      <c r="K443" s="6"/>
      <c r="L443" s="6"/>
      <c r="M443" s="6"/>
      <c r="N443" s="6"/>
      <c r="O443" s="6"/>
      <c r="P443" s="6"/>
      <c r="Q443" s="6"/>
      <c r="R443" s="6"/>
      <c r="S443" s="6"/>
      <c r="T443" s="6"/>
      <c r="U443" s="6"/>
      <c r="V443" s="6"/>
      <c r="W443" s="6"/>
      <c r="X443" s="6"/>
      <c r="Y443" s="6"/>
      <c r="Z443" s="6"/>
    </row>
    <row r="444" ht="12.75" customHeight="1">
      <c r="A444" s="6"/>
      <c r="B444" s="6"/>
      <c r="C444" s="31"/>
      <c r="D444" s="6"/>
      <c r="E444" s="32"/>
      <c r="F444" s="295"/>
      <c r="G444" s="296"/>
      <c r="H444" s="6"/>
      <c r="I444" s="6"/>
      <c r="J444" s="6"/>
      <c r="K444" s="6"/>
      <c r="L444" s="6"/>
      <c r="M444" s="6"/>
      <c r="N444" s="6"/>
      <c r="O444" s="6"/>
      <c r="P444" s="6"/>
      <c r="Q444" s="6"/>
      <c r="R444" s="6"/>
      <c r="S444" s="6"/>
      <c r="T444" s="6"/>
      <c r="U444" s="6"/>
      <c r="V444" s="6"/>
      <c r="W444" s="6"/>
      <c r="X444" s="6"/>
      <c r="Y444" s="6"/>
      <c r="Z444" s="6"/>
    </row>
    <row r="445" ht="12.75" customHeight="1">
      <c r="A445" s="6"/>
      <c r="B445" s="6"/>
      <c r="C445" s="31"/>
      <c r="D445" s="6"/>
      <c r="E445" s="32"/>
      <c r="F445" s="295"/>
      <c r="G445" s="296"/>
      <c r="H445" s="6"/>
      <c r="I445" s="6"/>
      <c r="J445" s="6"/>
      <c r="K445" s="6"/>
      <c r="L445" s="6"/>
      <c r="M445" s="6"/>
      <c r="N445" s="6"/>
      <c r="O445" s="6"/>
      <c r="P445" s="6"/>
      <c r="Q445" s="6"/>
      <c r="R445" s="6"/>
      <c r="S445" s="6"/>
      <c r="T445" s="6"/>
      <c r="U445" s="6"/>
      <c r="V445" s="6"/>
      <c r="W445" s="6"/>
      <c r="X445" s="6"/>
      <c r="Y445" s="6"/>
      <c r="Z445" s="6"/>
    </row>
    <row r="446" ht="12.75" customHeight="1">
      <c r="A446" s="6"/>
      <c r="B446" s="6"/>
      <c r="C446" s="31"/>
      <c r="D446" s="6"/>
      <c r="E446" s="32"/>
      <c r="F446" s="295"/>
      <c r="G446" s="296"/>
      <c r="H446" s="6"/>
      <c r="I446" s="6"/>
      <c r="J446" s="6"/>
      <c r="K446" s="6"/>
      <c r="L446" s="6"/>
      <c r="M446" s="6"/>
      <c r="N446" s="6"/>
      <c r="O446" s="6"/>
      <c r="P446" s="6"/>
      <c r="Q446" s="6"/>
      <c r="R446" s="6"/>
      <c r="S446" s="6"/>
      <c r="T446" s="6"/>
      <c r="U446" s="6"/>
      <c r="V446" s="6"/>
      <c r="W446" s="6"/>
      <c r="X446" s="6"/>
      <c r="Y446" s="6"/>
      <c r="Z446" s="6"/>
    </row>
    <row r="447" ht="12.75" customHeight="1">
      <c r="A447" s="6"/>
      <c r="B447" s="6"/>
      <c r="C447" s="31"/>
      <c r="D447" s="6"/>
      <c r="E447" s="32"/>
      <c r="F447" s="295"/>
      <c r="G447" s="296"/>
      <c r="H447" s="6"/>
      <c r="I447" s="6"/>
      <c r="J447" s="6"/>
      <c r="K447" s="6"/>
      <c r="L447" s="6"/>
      <c r="M447" s="6"/>
      <c r="N447" s="6"/>
      <c r="O447" s="6"/>
      <c r="P447" s="6"/>
      <c r="Q447" s="6"/>
      <c r="R447" s="6"/>
      <c r="S447" s="6"/>
      <c r="T447" s="6"/>
      <c r="U447" s="6"/>
      <c r="V447" s="6"/>
      <c r="W447" s="6"/>
      <c r="X447" s="6"/>
      <c r="Y447" s="6"/>
      <c r="Z447" s="6"/>
    </row>
    <row r="448" ht="12.75" customHeight="1">
      <c r="A448" s="6"/>
      <c r="B448" s="6"/>
      <c r="C448" s="31"/>
      <c r="D448" s="6"/>
      <c r="E448" s="32"/>
      <c r="F448" s="295"/>
      <c r="G448" s="296"/>
      <c r="H448" s="6"/>
      <c r="I448" s="6"/>
      <c r="J448" s="6"/>
      <c r="K448" s="6"/>
      <c r="L448" s="6"/>
      <c r="M448" s="6"/>
      <c r="N448" s="6"/>
      <c r="O448" s="6"/>
      <c r="P448" s="6"/>
      <c r="Q448" s="6"/>
      <c r="R448" s="6"/>
      <c r="S448" s="6"/>
      <c r="T448" s="6"/>
      <c r="U448" s="6"/>
      <c r="V448" s="6"/>
      <c r="W448" s="6"/>
      <c r="X448" s="6"/>
      <c r="Y448" s="6"/>
      <c r="Z448" s="6"/>
    </row>
    <row r="449" ht="12.75" customHeight="1">
      <c r="A449" s="6"/>
      <c r="B449" s="6"/>
      <c r="C449" s="31"/>
      <c r="D449" s="6"/>
      <c r="E449" s="32"/>
      <c r="F449" s="295"/>
      <c r="G449" s="296"/>
      <c r="H449" s="6"/>
      <c r="I449" s="6"/>
      <c r="J449" s="6"/>
      <c r="K449" s="6"/>
      <c r="L449" s="6"/>
      <c r="M449" s="6"/>
      <c r="N449" s="6"/>
      <c r="O449" s="6"/>
      <c r="P449" s="6"/>
      <c r="Q449" s="6"/>
      <c r="R449" s="6"/>
      <c r="S449" s="6"/>
      <c r="T449" s="6"/>
      <c r="U449" s="6"/>
      <c r="V449" s="6"/>
      <c r="W449" s="6"/>
      <c r="X449" s="6"/>
      <c r="Y449" s="6"/>
      <c r="Z449" s="6"/>
    </row>
    <row r="450" ht="12.75" customHeight="1">
      <c r="A450" s="6"/>
      <c r="B450" s="6"/>
      <c r="C450" s="31"/>
      <c r="D450" s="6"/>
      <c r="E450" s="32"/>
      <c r="F450" s="295"/>
      <c r="G450" s="296"/>
      <c r="H450" s="6"/>
      <c r="I450" s="6"/>
      <c r="J450" s="6"/>
      <c r="K450" s="6"/>
      <c r="L450" s="6"/>
      <c r="M450" s="6"/>
      <c r="N450" s="6"/>
      <c r="O450" s="6"/>
      <c r="P450" s="6"/>
      <c r="Q450" s="6"/>
      <c r="R450" s="6"/>
      <c r="S450" s="6"/>
      <c r="T450" s="6"/>
      <c r="U450" s="6"/>
      <c r="V450" s="6"/>
      <c r="W450" s="6"/>
      <c r="X450" s="6"/>
      <c r="Y450" s="6"/>
      <c r="Z450" s="6"/>
    </row>
    <row r="451" ht="12.75" customHeight="1">
      <c r="A451" s="6"/>
      <c r="B451" s="6"/>
      <c r="C451" s="31"/>
      <c r="D451" s="6"/>
      <c r="E451" s="32"/>
      <c r="F451" s="295"/>
      <c r="G451" s="296"/>
      <c r="H451" s="6"/>
      <c r="I451" s="6"/>
      <c r="J451" s="6"/>
      <c r="K451" s="6"/>
      <c r="L451" s="6"/>
      <c r="M451" s="6"/>
      <c r="N451" s="6"/>
      <c r="O451" s="6"/>
      <c r="P451" s="6"/>
      <c r="Q451" s="6"/>
      <c r="R451" s="6"/>
      <c r="S451" s="6"/>
      <c r="T451" s="6"/>
      <c r="U451" s="6"/>
      <c r="V451" s="6"/>
      <c r="W451" s="6"/>
      <c r="X451" s="6"/>
      <c r="Y451" s="6"/>
      <c r="Z451" s="6"/>
    </row>
    <row r="452" ht="12.75" customHeight="1">
      <c r="A452" s="6"/>
      <c r="B452" s="6"/>
      <c r="C452" s="31"/>
      <c r="D452" s="6"/>
      <c r="E452" s="32"/>
      <c r="F452" s="295"/>
      <c r="G452" s="296"/>
      <c r="H452" s="6"/>
      <c r="I452" s="6"/>
      <c r="J452" s="6"/>
      <c r="K452" s="6"/>
      <c r="L452" s="6"/>
      <c r="M452" s="6"/>
      <c r="N452" s="6"/>
      <c r="O452" s="6"/>
      <c r="P452" s="6"/>
      <c r="Q452" s="6"/>
      <c r="R452" s="6"/>
      <c r="S452" s="6"/>
      <c r="T452" s="6"/>
      <c r="U452" s="6"/>
      <c r="V452" s="6"/>
      <c r="W452" s="6"/>
      <c r="X452" s="6"/>
      <c r="Y452" s="6"/>
      <c r="Z452" s="6"/>
    </row>
    <row r="453" ht="12.75" customHeight="1">
      <c r="A453" s="6"/>
      <c r="B453" s="6"/>
      <c r="C453" s="31"/>
      <c r="D453" s="6"/>
      <c r="E453" s="32"/>
      <c r="F453" s="295"/>
      <c r="G453" s="296"/>
      <c r="H453" s="6"/>
      <c r="I453" s="6"/>
      <c r="J453" s="6"/>
      <c r="K453" s="6"/>
      <c r="L453" s="6"/>
      <c r="M453" s="6"/>
      <c r="N453" s="6"/>
      <c r="O453" s="6"/>
      <c r="P453" s="6"/>
      <c r="Q453" s="6"/>
      <c r="R453" s="6"/>
      <c r="S453" s="6"/>
      <c r="T453" s="6"/>
      <c r="U453" s="6"/>
      <c r="V453" s="6"/>
      <c r="W453" s="6"/>
      <c r="X453" s="6"/>
      <c r="Y453" s="6"/>
      <c r="Z453" s="6"/>
    </row>
    <row r="454" ht="12.75" customHeight="1">
      <c r="A454" s="6"/>
      <c r="B454" s="6"/>
      <c r="C454" s="31"/>
      <c r="D454" s="6"/>
      <c r="E454" s="32"/>
      <c r="F454" s="295"/>
      <c r="G454" s="296"/>
      <c r="H454" s="6"/>
      <c r="I454" s="6"/>
      <c r="J454" s="6"/>
      <c r="K454" s="6"/>
      <c r="L454" s="6"/>
      <c r="M454" s="6"/>
      <c r="N454" s="6"/>
      <c r="O454" s="6"/>
      <c r="P454" s="6"/>
      <c r="Q454" s="6"/>
      <c r="R454" s="6"/>
      <c r="S454" s="6"/>
      <c r="T454" s="6"/>
      <c r="U454" s="6"/>
      <c r="V454" s="6"/>
      <c r="W454" s="6"/>
      <c r="X454" s="6"/>
      <c r="Y454" s="6"/>
      <c r="Z454" s="6"/>
    </row>
    <row r="455" ht="12.75" customHeight="1">
      <c r="A455" s="6"/>
      <c r="B455" s="6"/>
      <c r="C455" s="31"/>
      <c r="D455" s="6"/>
      <c r="E455" s="32"/>
      <c r="F455" s="295"/>
      <c r="G455" s="296"/>
      <c r="H455" s="6"/>
      <c r="I455" s="6"/>
      <c r="J455" s="6"/>
      <c r="K455" s="6"/>
      <c r="L455" s="6"/>
      <c r="M455" s="6"/>
      <c r="N455" s="6"/>
      <c r="O455" s="6"/>
      <c r="P455" s="6"/>
      <c r="Q455" s="6"/>
      <c r="R455" s="6"/>
      <c r="S455" s="6"/>
      <c r="T455" s="6"/>
      <c r="U455" s="6"/>
      <c r="V455" s="6"/>
      <c r="W455" s="6"/>
      <c r="X455" s="6"/>
      <c r="Y455" s="6"/>
      <c r="Z455" s="6"/>
    </row>
    <row r="456" ht="12.75" customHeight="1">
      <c r="A456" s="6"/>
      <c r="B456" s="6"/>
      <c r="C456" s="31"/>
      <c r="D456" s="6"/>
      <c r="E456" s="32"/>
      <c r="F456" s="295"/>
      <c r="G456" s="296"/>
      <c r="H456" s="6"/>
      <c r="I456" s="6"/>
      <c r="J456" s="6"/>
      <c r="K456" s="6"/>
      <c r="L456" s="6"/>
      <c r="M456" s="6"/>
      <c r="N456" s="6"/>
      <c r="O456" s="6"/>
      <c r="P456" s="6"/>
      <c r="Q456" s="6"/>
      <c r="R456" s="6"/>
      <c r="S456" s="6"/>
      <c r="T456" s="6"/>
      <c r="U456" s="6"/>
      <c r="V456" s="6"/>
      <c r="W456" s="6"/>
      <c r="X456" s="6"/>
      <c r="Y456" s="6"/>
      <c r="Z456" s="6"/>
    </row>
    <row r="457" ht="12.75" customHeight="1">
      <c r="A457" s="6"/>
      <c r="B457" s="6"/>
      <c r="C457" s="31"/>
      <c r="D457" s="6"/>
      <c r="E457" s="32"/>
      <c r="F457" s="295"/>
      <c r="G457" s="296"/>
      <c r="H457" s="6"/>
      <c r="I457" s="6"/>
      <c r="J457" s="6"/>
      <c r="K457" s="6"/>
      <c r="L457" s="6"/>
      <c r="M457" s="6"/>
      <c r="N457" s="6"/>
      <c r="O457" s="6"/>
      <c r="P457" s="6"/>
      <c r="Q457" s="6"/>
      <c r="R457" s="6"/>
      <c r="S457" s="6"/>
      <c r="T457" s="6"/>
      <c r="U457" s="6"/>
      <c r="V457" s="6"/>
      <c r="W457" s="6"/>
      <c r="X457" s="6"/>
      <c r="Y457" s="6"/>
      <c r="Z457" s="6"/>
    </row>
    <row r="458" ht="12.75" customHeight="1">
      <c r="A458" s="6"/>
      <c r="B458" s="6"/>
      <c r="C458" s="31"/>
      <c r="D458" s="6"/>
      <c r="E458" s="32"/>
      <c r="F458" s="295"/>
      <c r="G458" s="296"/>
      <c r="H458" s="6"/>
      <c r="I458" s="6"/>
      <c r="J458" s="6"/>
      <c r="K458" s="6"/>
      <c r="L458" s="6"/>
      <c r="M458" s="6"/>
      <c r="N458" s="6"/>
      <c r="O458" s="6"/>
      <c r="P458" s="6"/>
      <c r="Q458" s="6"/>
      <c r="R458" s="6"/>
      <c r="S458" s="6"/>
      <c r="T458" s="6"/>
      <c r="U458" s="6"/>
      <c r="V458" s="6"/>
      <c r="W458" s="6"/>
      <c r="X458" s="6"/>
      <c r="Y458" s="6"/>
      <c r="Z458" s="6"/>
    </row>
    <row r="459" ht="12.75" customHeight="1">
      <c r="A459" s="6"/>
      <c r="B459" s="6"/>
      <c r="C459" s="31"/>
      <c r="D459" s="6"/>
      <c r="E459" s="32"/>
      <c r="F459" s="295"/>
      <c r="G459" s="296"/>
      <c r="H459" s="6"/>
      <c r="I459" s="6"/>
      <c r="J459" s="6"/>
      <c r="K459" s="6"/>
      <c r="L459" s="6"/>
      <c r="M459" s="6"/>
      <c r="N459" s="6"/>
      <c r="O459" s="6"/>
      <c r="P459" s="6"/>
      <c r="Q459" s="6"/>
      <c r="R459" s="6"/>
      <c r="S459" s="6"/>
      <c r="T459" s="6"/>
      <c r="U459" s="6"/>
      <c r="V459" s="6"/>
      <c r="W459" s="6"/>
      <c r="X459" s="6"/>
      <c r="Y459" s="6"/>
      <c r="Z459" s="6"/>
    </row>
    <row r="460" ht="12.75" customHeight="1">
      <c r="A460" s="6"/>
      <c r="B460" s="6"/>
      <c r="C460" s="31"/>
      <c r="D460" s="6"/>
      <c r="E460" s="32"/>
      <c r="F460" s="295"/>
      <c r="G460" s="296"/>
      <c r="H460" s="6"/>
      <c r="I460" s="6"/>
      <c r="J460" s="6"/>
      <c r="K460" s="6"/>
      <c r="L460" s="6"/>
      <c r="M460" s="6"/>
      <c r="N460" s="6"/>
      <c r="O460" s="6"/>
      <c r="P460" s="6"/>
      <c r="Q460" s="6"/>
      <c r="R460" s="6"/>
      <c r="S460" s="6"/>
      <c r="T460" s="6"/>
      <c r="U460" s="6"/>
      <c r="V460" s="6"/>
      <c r="W460" s="6"/>
      <c r="X460" s="6"/>
      <c r="Y460" s="6"/>
      <c r="Z460" s="6"/>
    </row>
    <row r="461" ht="12.75" customHeight="1">
      <c r="A461" s="6"/>
      <c r="B461" s="6"/>
      <c r="C461" s="31"/>
      <c r="D461" s="6"/>
      <c r="E461" s="32"/>
      <c r="F461" s="295"/>
      <c r="G461" s="296"/>
      <c r="H461" s="6"/>
      <c r="I461" s="6"/>
      <c r="J461" s="6"/>
      <c r="K461" s="6"/>
      <c r="L461" s="6"/>
      <c r="M461" s="6"/>
      <c r="N461" s="6"/>
      <c r="O461" s="6"/>
      <c r="P461" s="6"/>
      <c r="Q461" s="6"/>
      <c r="R461" s="6"/>
      <c r="S461" s="6"/>
      <c r="T461" s="6"/>
      <c r="U461" s="6"/>
      <c r="V461" s="6"/>
      <c r="W461" s="6"/>
      <c r="X461" s="6"/>
      <c r="Y461" s="6"/>
      <c r="Z461" s="6"/>
    </row>
    <row r="462" ht="12.75" customHeight="1">
      <c r="A462" s="6"/>
      <c r="B462" s="6"/>
      <c r="C462" s="31"/>
      <c r="D462" s="6"/>
      <c r="E462" s="32"/>
      <c r="F462" s="295"/>
      <c r="G462" s="296"/>
      <c r="H462" s="6"/>
      <c r="I462" s="6"/>
      <c r="J462" s="6"/>
      <c r="K462" s="6"/>
      <c r="L462" s="6"/>
      <c r="M462" s="6"/>
      <c r="N462" s="6"/>
      <c r="O462" s="6"/>
      <c r="P462" s="6"/>
      <c r="Q462" s="6"/>
      <c r="R462" s="6"/>
      <c r="S462" s="6"/>
      <c r="T462" s="6"/>
      <c r="U462" s="6"/>
      <c r="V462" s="6"/>
      <c r="W462" s="6"/>
      <c r="X462" s="6"/>
      <c r="Y462" s="6"/>
      <c r="Z462" s="6"/>
    </row>
    <row r="463" ht="12.75" customHeight="1">
      <c r="A463" s="6"/>
      <c r="B463" s="6"/>
      <c r="C463" s="31"/>
      <c r="D463" s="6"/>
      <c r="E463" s="32"/>
      <c r="F463" s="295"/>
      <c r="G463" s="296"/>
      <c r="H463" s="6"/>
      <c r="I463" s="6"/>
      <c r="J463" s="6"/>
      <c r="K463" s="6"/>
      <c r="L463" s="6"/>
      <c r="M463" s="6"/>
      <c r="N463" s="6"/>
      <c r="O463" s="6"/>
      <c r="P463" s="6"/>
      <c r="Q463" s="6"/>
      <c r="R463" s="6"/>
      <c r="S463" s="6"/>
      <c r="T463" s="6"/>
      <c r="U463" s="6"/>
      <c r="V463" s="6"/>
      <c r="W463" s="6"/>
      <c r="X463" s="6"/>
      <c r="Y463" s="6"/>
      <c r="Z463" s="6"/>
    </row>
    <row r="464" ht="12.75" customHeight="1">
      <c r="A464" s="6"/>
      <c r="B464" s="6"/>
      <c r="C464" s="31"/>
      <c r="D464" s="6"/>
      <c r="E464" s="32"/>
      <c r="F464" s="295"/>
      <c r="G464" s="296"/>
      <c r="H464" s="6"/>
      <c r="I464" s="6"/>
      <c r="J464" s="6"/>
      <c r="K464" s="6"/>
      <c r="L464" s="6"/>
      <c r="M464" s="6"/>
      <c r="N464" s="6"/>
      <c r="O464" s="6"/>
      <c r="P464" s="6"/>
      <c r="Q464" s="6"/>
      <c r="R464" s="6"/>
      <c r="S464" s="6"/>
      <c r="T464" s="6"/>
      <c r="U464" s="6"/>
      <c r="V464" s="6"/>
      <c r="W464" s="6"/>
      <c r="X464" s="6"/>
      <c r="Y464" s="6"/>
      <c r="Z464" s="6"/>
    </row>
    <row r="465" ht="12.75" customHeight="1">
      <c r="A465" s="6"/>
      <c r="B465" s="6"/>
      <c r="C465" s="31"/>
      <c r="D465" s="6"/>
      <c r="E465" s="32"/>
      <c r="F465" s="295"/>
      <c r="G465" s="296"/>
      <c r="H465" s="6"/>
      <c r="I465" s="6"/>
      <c r="J465" s="6"/>
      <c r="K465" s="6"/>
      <c r="L465" s="6"/>
      <c r="M465" s="6"/>
      <c r="N465" s="6"/>
      <c r="O465" s="6"/>
      <c r="P465" s="6"/>
      <c r="Q465" s="6"/>
      <c r="R465" s="6"/>
      <c r="S465" s="6"/>
      <c r="T465" s="6"/>
      <c r="U465" s="6"/>
      <c r="V465" s="6"/>
      <c r="W465" s="6"/>
      <c r="X465" s="6"/>
      <c r="Y465" s="6"/>
      <c r="Z465" s="6"/>
    </row>
    <row r="466" ht="12.75" customHeight="1">
      <c r="A466" s="6"/>
      <c r="B466" s="6"/>
      <c r="C466" s="31"/>
      <c r="D466" s="6"/>
      <c r="E466" s="32"/>
      <c r="F466" s="295"/>
      <c r="G466" s="296"/>
      <c r="H466" s="6"/>
      <c r="I466" s="6"/>
      <c r="J466" s="6"/>
      <c r="K466" s="6"/>
      <c r="L466" s="6"/>
      <c r="M466" s="6"/>
      <c r="N466" s="6"/>
      <c r="O466" s="6"/>
      <c r="P466" s="6"/>
      <c r="Q466" s="6"/>
      <c r="R466" s="6"/>
      <c r="S466" s="6"/>
      <c r="T466" s="6"/>
      <c r="U466" s="6"/>
      <c r="V466" s="6"/>
      <c r="W466" s="6"/>
      <c r="X466" s="6"/>
      <c r="Y466" s="6"/>
      <c r="Z466" s="6"/>
    </row>
    <row r="467" ht="12.75" customHeight="1">
      <c r="A467" s="6"/>
      <c r="B467" s="6"/>
      <c r="C467" s="31"/>
      <c r="D467" s="6"/>
      <c r="E467" s="32"/>
      <c r="F467" s="295"/>
      <c r="G467" s="296"/>
      <c r="H467" s="6"/>
      <c r="I467" s="6"/>
      <c r="J467" s="6"/>
      <c r="K467" s="6"/>
      <c r="L467" s="6"/>
      <c r="M467" s="6"/>
      <c r="N467" s="6"/>
      <c r="O467" s="6"/>
      <c r="P467" s="6"/>
      <c r="Q467" s="6"/>
      <c r="R467" s="6"/>
      <c r="S467" s="6"/>
      <c r="T467" s="6"/>
      <c r="U467" s="6"/>
      <c r="V467" s="6"/>
      <c r="W467" s="6"/>
      <c r="X467" s="6"/>
      <c r="Y467" s="6"/>
      <c r="Z467" s="6"/>
    </row>
    <row r="468" ht="12.75" customHeight="1">
      <c r="A468" s="6"/>
      <c r="B468" s="6"/>
      <c r="C468" s="31"/>
      <c r="D468" s="6"/>
      <c r="E468" s="32"/>
      <c r="F468" s="295"/>
      <c r="G468" s="296"/>
      <c r="H468" s="6"/>
      <c r="I468" s="6"/>
      <c r="J468" s="6"/>
      <c r="K468" s="6"/>
      <c r="L468" s="6"/>
      <c r="M468" s="6"/>
      <c r="N468" s="6"/>
      <c r="O468" s="6"/>
      <c r="P468" s="6"/>
      <c r="Q468" s="6"/>
      <c r="R468" s="6"/>
      <c r="S468" s="6"/>
      <c r="T468" s="6"/>
      <c r="U468" s="6"/>
      <c r="V468" s="6"/>
      <c r="W468" s="6"/>
      <c r="X468" s="6"/>
      <c r="Y468" s="6"/>
      <c r="Z468" s="6"/>
    </row>
    <row r="469" ht="12.75" customHeight="1">
      <c r="A469" s="6"/>
      <c r="B469" s="6"/>
      <c r="C469" s="31"/>
      <c r="D469" s="6"/>
      <c r="E469" s="32"/>
      <c r="F469" s="295"/>
      <c r="G469" s="296"/>
      <c r="H469" s="6"/>
      <c r="I469" s="6"/>
      <c r="J469" s="6"/>
      <c r="K469" s="6"/>
      <c r="L469" s="6"/>
      <c r="M469" s="6"/>
      <c r="N469" s="6"/>
      <c r="O469" s="6"/>
      <c r="P469" s="6"/>
      <c r="Q469" s="6"/>
      <c r="R469" s="6"/>
      <c r="S469" s="6"/>
      <c r="T469" s="6"/>
      <c r="U469" s="6"/>
      <c r="V469" s="6"/>
      <c r="W469" s="6"/>
      <c r="X469" s="6"/>
      <c r="Y469" s="6"/>
      <c r="Z469" s="6"/>
    </row>
    <row r="470" ht="12.75" customHeight="1">
      <c r="A470" s="6"/>
      <c r="B470" s="6"/>
      <c r="C470" s="31"/>
      <c r="D470" s="6"/>
      <c r="E470" s="32"/>
      <c r="F470" s="295"/>
      <c r="G470" s="296"/>
      <c r="H470" s="6"/>
      <c r="I470" s="6"/>
      <c r="J470" s="6"/>
      <c r="K470" s="6"/>
      <c r="L470" s="6"/>
      <c r="M470" s="6"/>
      <c r="N470" s="6"/>
      <c r="O470" s="6"/>
      <c r="P470" s="6"/>
      <c r="Q470" s="6"/>
      <c r="R470" s="6"/>
      <c r="S470" s="6"/>
      <c r="T470" s="6"/>
      <c r="U470" s="6"/>
      <c r="V470" s="6"/>
      <c r="W470" s="6"/>
      <c r="X470" s="6"/>
      <c r="Y470" s="6"/>
      <c r="Z470" s="6"/>
    </row>
    <row r="471" ht="12.75" customHeight="1">
      <c r="A471" s="6"/>
      <c r="B471" s="6"/>
      <c r="C471" s="31"/>
      <c r="D471" s="6"/>
      <c r="E471" s="32"/>
      <c r="F471" s="295"/>
      <c r="G471" s="296"/>
      <c r="H471" s="6"/>
      <c r="I471" s="6"/>
      <c r="J471" s="6"/>
      <c r="K471" s="6"/>
      <c r="L471" s="6"/>
      <c r="M471" s="6"/>
      <c r="N471" s="6"/>
      <c r="O471" s="6"/>
      <c r="P471" s="6"/>
      <c r="Q471" s="6"/>
      <c r="R471" s="6"/>
      <c r="S471" s="6"/>
      <c r="T471" s="6"/>
      <c r="U471" s="6"/>
      <c r="V471" s="6"/>
      <c r="W471" s="6"/>
      <c r="X471" s="6"/>
      <c r="Y471" s="6"/>
      <c r="Z471" s="6"/>
    </row>
    <row r="472" ht="12.75" customHeight="1">
      <c r="A472" s="6"/>
      <c r="B472" s="6"/>
      <c r="C472" s="31"/>
      <c r="D472" s="6"/>
      <c r="E472" s="32"/>
      <c r="F472" s="295"/>
      <c r="G472" s="296"/>
      <c r="H472" s="6"/>
      <c r="I472" s="6"/>
      <c r="J472" s="6"/>
      <c r="K472" s="6"/>
      <c r="L472" s="6"/>
      <c r="M472" s="6"/>
      <c r="N472" s="6"/>
      <c r="O472" s="6"/>
      <c r="P472" s="6"/>
      <c r="Q472" s="6"/>
      <c r="R472" s="6"/>
      <c r="S472" s="6"/>
      <c r="T472" s="6"/>
      <c r="U472" s="6"/>
      <c r="V472" s="6"/>
      <c r="W472" s="6"/>
      <c r="X472" s="6"/>
      <c r="Y472" s="6"/>
      <c r="Z472" s="6"/>
    </row>
    <row r="473" ht="12.75" customHeight="1">
      <c r="A473" s="6"/>
      <c r="B473" s="6"/>
      <c r="C473" s="31"/>
      <c r="D473" s="6"/>
      <c r="E473" s="32"/>
      <c r="F473" s="295"/>
      <c r="G473" s="296"/>
      <c r="H473" s="6"/>
      <c r="I473" s="6"/>
      <c r="J473" s="6"/>
      <c r="K473" s="6"/>
      <c r="L473" s="6"/>
      <c r="M473" s="6"/>
      <c r="N473" s="6"/>
      <c r="O473" s="6"/>
      <c r="P473" s="6"/>
      <c r="Q473" s="6"/>
      <c r="R473" s="6"/>
      <c r="S473" s="6"/>
      <c r="T473" s="6"/>
      <c r="U473" s="6"/>
      <c r="V473" s="6"/>
      <c r="W473" s="6"/>
      <c r="X473" s="6"/>
      <c r="Y473" s="6"/>
      <c r="Z473" s="6"/>
    </row>
    <row r="474" ht="12.75" customHeight="1">
      <c r="A474" s="6"/>
      <c r="B474" s="6"/>
      <c r="C474" s="31"/>
      <c r="D474" s="6"/>
      <c r="E474" s="32"/>
      <c r="F474" s="295"/>
      <c r="G474" s="296"/>
      <c r="H474" s="6"/>
      <c r="I474" s="6"/>
      <c r="J474" s="6"/>
      <c r="K474" s="6"/>
      <c r="L474" s="6"/>
      <c r="M474" s="6"/>
      <c r="N474" s="6"/>
      <c r="O474" s="6"/>
      <c r="P474" s="6"/>
      <c r="Q474" s="6"/>
      <c r="R474" s="6"/>
      <c r="S474" s="6"/>
      <c r="T474" s="6"/>
      <c r="U474" s="6"/>
      <c r="V474" s="6"/>
      <c r="W474" s="6"/>
      <c r="X474" s="6"/>
      <c r="Y474" s="6"/>
      <c r="Z474" s="6"/>
    </row>
    <row r="475" ht="12.75" customHeight="1">
      <c r="A475" s="6"/>
      <c r="B475" s="6"/>
      <c r="C475" s="31"/>
      <c r="D475" s="6"/>
      <c r="E475" s="32"/>
      <c r="F475" s="295"/>
      <c r="G475" s="296"/>
      <c r="H475" s="6"/>
      <c r="I475" s="6"/>
      <c r="J475" s="6"/>
      <c r="K475" s="6"/>
      <c r="L475" s="6"/>
      <c r="M475" s="6"/>
      <c r="N475" s="6"/>
      <c r="O475" s="6"/>
      <c r="P475" s="6"/>
      <c r="Q475" s="6"/>
      <c r="R475" s="6"/>
      <c r="S475" s="6"/>
      <c r="T475" s="6"/>
      <c r="U475" s="6"/>
      <c r="V475" s="6"/>
      <c r="W475" s="6"/>
      <c r="X475" s="6"/>
      <c r="Y475" s="6"/>
      <c r="Z475" s="6"/>
    </row>
    <row r="476" ht="12.75" customHeight="1">
      <c r="A476" s="6"/>
      <c r="B476" s="6"/>
      <c r="C476" s="31"/>
      <c r="D476" s="6"/>
      <c r="E476" s="32"/>
      <c r="F476" s="295"/>
      <c r="G476" s="296"/>
      <c r="H476" s="6"/>
      <c r="I476" s="6"/>
      <c r="J476" s="6"/>
      <c r="K476" s="6"/>
      <c r="L476" s="6"/>
      <c r="M476" s="6"/>
      <c r="N476" s="6"/>
      <c r="O476" s="6"/>
      <c r="P476" s="6"/>
      <c r="Q476" s="6"/>
      <c r="R476" s="6"/>
      <c r="S476" s="6"/>
      <c r="T476" s="6"/>
      <c r="U476" s="6"/>
      <c r="V476" s="6"/>
      <c r="W476" s="6"/>
      <c r="X476" s="6"/>
      <c r="Y476" s="6"/>
      <c r="Z476" s="6"/>
    </row>
    <row r="477" ht="12.75" customHeight="1">
      <c r="A477" s="6"/>
      <c r="B477" s="6"/>
      <c r="C477" s="31"/>
      <c r="D477" s="6"/>
      <c r="E477" s="32"/>
      <c r="F477" s="295"/>
      <c r="G477" s="296"/>
      <c r="H477" s="6"/>
      <c r="I477" s="6"/>
      <c r="J477" s="6"/>
      <c r="K477" s="6"/>
      <c r="L477" s="6"/>
      <c r="M477" s="6"/>
      <c r="N477" s="6"/>
      <c r="O477" s="6"/>
      <c r="P477" s="6"/>
      <c r="Q477" s="6"/>
      <c r="R477" s="6"/>
      <c r="S477" s="6"/>
      <c r="T477" s="6"/>
      <c r="U477" s="6"/>
      <c r="V477" s="6"/>
      <c r="W477" s="6"/>
      <c r="X477" s="6"/>
      <c r="Y477" s="6"/>
      <c r="Z477" s="6"/>
    </row>
    <row r="478" ht="12.75" customHeight="1">
      <c r="A478" s="6"/>
      <c r="B478" s="6"/>
      <c r="C478" s="31"/>
      <c r="D478" s="6"/>
      <c r="E478" s="32"/>
      <c r="F478" s="295"/>
      <c r="G478" s="296"/>
      <c r="H478" s="6"/>
      <c r="I478" s="6"/>
      <c r="J478" s="6"/>
      <c r="K478" s="6"/>
      <c r="L478" s="6"/>
      <c r="M478" s="6"/>
      <c r="N478" s="6"/>
      <c r="O478" s="6"/>
      <c r="P478" s="6"/>
      <c r="Q478" s="6"/>
      <c r="R478" s="6"/>
      <c r="S478" s="6"/>
      <c r="T478" s="6"/>
      <c r="U478" s="6"/>
      <c r="V478" s="6"/>
      <c r="W478" s="6"/>
      <c r="X478" s="6"/>
      <c r="Y478" s="6"/>
      <c r="Z478" s="6"/>
    </row>
    <row r="479" ht="12.75" customHeight="1">
      <c r="A479" s="6"/>
      <c r="B479" s="6"/>
      <c r="C479" s="31"/>
      <c r="D479" s="6"/>
      <c r="E479" s="32"/>
      <c r="F479" s="295"/>
      <c r="G479" s="296"/>
      <c r="H479" s="6"/>
      <c r="I479" s="6"/>
      <c r="J479" s="6"/>
      <c r="K479" s="6"/>
      <c r="L479" s="6"/>
      <c r="M479" s="6"/>
      <c r="N479" s="6"/>
      <c r="O479" s="6"/>
      <c r="P479" s="6"/>
      <c r="Q479" s="6"/>
      <c r="R479" s="6"/>
      <c r="S479" s="6"/>
      <c r="T479" s="6"/>
      <c r="U479" s="6"/>
      <c r="V479" s="6"/>
      <c r="W479" s="6"/>
      <c r="X479" s="6"/>
      <c r="Y479" s="6"/>
      <c r="Z479" s="6"/>
    </row>
    <row r="480" ht="12.75" customHeight="1">
      <c r="A480" s="6"/>
      <c r="B480" s="6"/>
      <c r="C480" s="31"/>
      <c r="D480" s="6"/>
      <c r="E480" s="32"/>
      <c r="F480" s="295"/>
      <c r="G480" s="296"/>
      <c r="H480" s="6"/>
      <c r="I480" s="6"/>
      <c r="J480" s="6"/>
      <c r="K480" s="6"/>
      <c r="L480" s="6"/>
      <c r="M480" s="6"/>
      <c r="N480" s="6"/>
      <c r="O480" s="6"/>
      <c r="P480" s="6"/>
      <c r="Q480" s="6"/>
      <c r="R480" s="6"/>
      <c r="S480" s="6"/>
      <c r="T480" s="6"/>
      <c r="U480" s="6"/>
      <c r="V480" s="6"/>
      <c r="W480" s="6"/>
      <c r="X480" s="6"/>
      <c r="Y480" s="6"/>
      <c r="Z480" s="6"/>
    </row>
    <row r="481" ht="12.75" customHeight="1">
      <c r="A481" s="6"/>
      <c r="B481" s="6"/>
      <c r="C481" s="31"/>
      <c r="D481" s="6"/>
      <c r="E481" s="32"/>
      <c r="F481" s="295"/>
      <c r="G481" s="296"/>
      <c r="H481" s="6"/>
      <c r="I481" s="6"/>
      <c r="J481" s="6"/>
      <c r="K481" s="6"/>
      <c r="L481" s="6"/>
      <c r="M481" s="6"/>
      <c r="N481" s="6"/>
      <c r="O481" s="6"/>
      <c r="P481" s="6"/>
      <c r="Q481" s="6"/>
      <c r="R481" s="6"/>
      <c r="S481" s="6"/>
      <c r="T481" s="6"/>
      <c r="U481" s="6"/>
      <c r="V481" s="6"/>
      <c r="W481" s="6"/>
      <c r="X481" s="6"/>
      <c r="Y481" s="6"/>
      <c r="Z481" s="6"/>
    </row>
    <row r="482" ht="12.75" customHeight="1">
      <c r="A482" s="6"/>
      <c r="B482" s="6"/>
      <c r="C482" s="31"/>
      <c r="D482" s="6"/>
      <c r="E482" s="32"/>
      <c r="F482" s="295"/>
      <c r="G482" s="296"/>
      <c r="H482" s="6"/>
      <c r="I482" s="6"/>
      <c r="J482" s="6"/>
      <c r="K482" s="6"/>
      <c r="L482" s="6"/>
      <c r="M482" s="6"/>
      <c r="N482" s="6"/>
      <c r="O482" s="6"/>
      <c r="P482" s="6"/>
      <c r="Q482" s="6"/>
      <c r="R482" s="6"/>
      <c r="S482" s="6"/>
      <c r="T482" s="6"/>
      <c r="U482" s="6"/>
      <c r="V482" s="6"/>
      <c r="W482" s="6"/>
      <c r="X482" s="6"/>
      <c r="Y482" s="6"/>
      <c r="Z482" s="6"/>
    </row>
    <row r="483" ht="12.75" customHeight="1">
      <c r="A483" s="6"/>
      <c r="B483" s="6"/>
      <c r="C483" s="31"/>
      <c r="D483" s="6"/>
      <c r="E483" s="32"/>
      <c r="F483" s="295"/>
      <c r="G483" s="296"/>
      <c r="H483" s="6"/>
      <c r="I483" s="6"/>
      <c r="J483" s="6"/>
      <c r="K483" s="6"/>
      <c r="L483" s="6"/>
      <c r="M483" s="6"/>
      <c r="N483" s="6"/>
      <c r="O483" s="6"/>
      <c r="P483" s="6"/>
      <c r="Q483" s="6"/>
      <c r="R483" s="6"/>
      <c r="S483" s="6"/>
      <c r="T483" s="6"/>
      <c r="U483" s="6"/>
      <c r="V483" s="6"/>
      <c r="W483" s="6"/>
      <c r="X483" s="6"/>
      <c r="Y483" s="6"/>
      <c r="Z483" s="6"/>
    </row>
    <row r="484" ht="12.75" customHeight="1">
      <c r="A484" s="6"/>
      <c r="B484" s="6"/>
      <c r="C484" s="31"/>
      <c r="D484" s="6"/>
      <c r="E484" s="32"/>
      <c r="F484" s="295"/>
      <c r="G484" s="296"/>
      <c r="H484" s="6"/>
      <c r="I484" s="6"/>
      <c r="J484" s="6"/>
      <c r="K484" s="6"/>
      <c r="L484" s="6"/>
      <c r="M484" s="6"/>
      <c r="N484" s="6"/>
      <c r="O484" s="6"/>
      <c r="P484" s="6"/>
      <c r="Q484" s="6"/>
      <c r="R484" s="6"/>
      <c r="S484" s="6"/>
      <c r="T484" s="6"/>
      <c r="U484" s="6"/>
      <c r="V484" s="6"/>
      <c r="W484" s="6"/>
      <c r="X484" s="6"/>
      <c r="Y484" s="6"/>
      <c r="Z484" s="6"/>
    </row>
    <row r="485" ht="12.75" customHeight="1">
      <c r="A485" s="6"/>
      <c r="B485" s="6"/>
      <c r="C485" s="31"/>
      <c r="D485" s="6"/>
      <c r="E485" s="32"/>
      <c r="F485" s="295"/>
      <c r="G485" s="296"/>
      <c r="H485" s="6"/>
      <c r="I485" s="6"/>
      <c r="J485" s="6"/>
      <c r="K485" s="6"/>
      <c r="L485" s="6"/>
      <c r="M485" s="6"/>
      <c r="N485" s="6"/>
      <c r="O485" s="6"/>
      <c r="P485" s="6"/>
      <c r="Q485" s="6"/>
      <c r="R485" s="6"/>
      <c r="S485" s="6"/>
      <c r="T485" s="6"/>
      <c r="U485" s="6"/>
      <c r="V485" s="6"/>
      <c r="W485" s="6"/>
      <c r="X485" s="6"/>
      <c r="Y485" s="6"/>
      <c r="Z485" s="6"/>
    </row>
    <row r="486" ht="12.75" customHeight="1">
      <c r="A486" s="6"/>
      <c r="B486" s="6"/>
      <c r="C486" s="31"/>
      <c r="D486" s="6"/>
      <c r="E486" s="32"/>
      <c r="F486" s="295"/>
      <c r="G486" s="296"/>
      <c r="H486" s="6"/>
      <c r="I486" s="6"/>
      <c r="J486" s="6"/>
      <c r="K486" s="6"/>
      <c r="L486" s="6"/>
      <c r="M486" s="6"/>
      <c r="N486" s="6"/>
      <c r="O486" s="6"/>
      <c r="P486" s="6"/>
      <c r="Q486" s="6"/>
      <c r="R486" s="6"/>
      <c r="S486" s="6"/>
      <c r="T486" s="6"/>
      <c r="U486" s="6"/>
      <c r="V486" s="6"/>
      <c r="W486" s="6"/>
      <c r="X486" s="6"/>
      <c r="Y486" s="6"/>
      <c r="Z486" s="6"/>
    </row>
    <row r="487" ht="12.75" customHeight="1">
      <c r="A487" s="6"/>
      <c r="B487" s="6"/>
      <c r="C487" s="31"/>
      <c r="D487" s="6"/>
      <c r="E487" s="32"/>
      <c r="F487" s="295"/>
      <c r="G487" s="296"/>
      <c r="H487" s="6"/>
      <c r="I487" s="6"/>
      <c r="J487" s="6"/>
      <c r="K487" s="6"/>
      <c r="L487" s="6"/>
      <c r="M487" s="6"/>
      <c r="N487" s="6"/>
      <c r="O487" s="6"/>
      <c r="P487" s="6"/>
      <c r="Q487" s="6"/>
      <c r="R487" s="6"/>
      <c r="S487" s="6"/>
      <c r="T487" s="6"/>
      <c r="U487" s="6"/>
      <c r="V487" s="6"/>
      <c r="W487" s="6"/>
      <c r="X487" s="6"/>
      <c r="Y487" s="6"/>
      <c r="Z487" s="6"/>
    </row>
    <row r="488" ht="12.75" customHeight="1">
      <c r="A488" s="6"/>
      <c r="B488" s="6"/>
      <c r="C488" s="31"/>
      <c r="D488" s="6"/>
      <c r="E488" s="32"/>
      <c r="F488" s="295"/>
      <c r="G488" s="296"/>
      <c r="H488" s="6"/>
      <c r="I488" s="6"/>
      <c r="J488" s="6"/>
      <c r="K488" s="6"/>
      <c r="L488" s="6"/>
      <c r="M488" s="6"/>
      <c r="N488" s="6"/>
      <c r="O488" s="6"/>
      <c r="P488" s="6"/>
      <c r="Q488" s="6"/>
      <c r="R488" s="6"/>
      <c r="S488" s="6"/>
      <c r="T488" s="6"/>
      <c r="U488" s="6"/>
      <c r="V488" s="6"/>
      <c r="W488" s="6"/>
      <c r="X488" s="6"/>
      <c r="Y488" s="6"/>
      <c r="Z488" s="6"/>
    </row>
    <row r="489" ht="12.75" customHeight="1">
      <c r="A489" s="6"/>
      <c r="B489" s="6"/>
      <c r="C489" s="31"/>
      <c r="D489" s="6"/>
      <c r="E489" s="32"/>
      <c r="F489" s="295"/>
      <c r="G489" s="296"/>
      <c r="H489" s="6"/>
      <c r="I489" s="6"/>
      <c r="J489" s="6"/>
      <c r="K489" s="6"/>
      <c r="L489" s="6"/>
      <c r="M489" s="6"/>
      <c r="N489" s="6"/>
      <c r="O489" s="6"/>
      <c r="P489" s="6"/>
      <c r="Q489" s="6"/>
      <c r="R489" s="6"/>
      <c r="S489" s="6"/>
      <c r="T489" s="6"/>
      <c r="U489" s="6"/>
      <c r="V489" s="6"/>
      <c r="W489" s="6"/>
      <c r="X489" s="6"/>
      <c r="Y489" s="6"/>
      <c r="Z489" s="6"/>
    </row>
    <row r="490" ht="12.75" customHeight="1">
      <c r="A490" s="6"/>
      <c r="B490" s="6"/>
      <c r="C490" s="31"/>
      <c r="D490" s="6"/>
      <c r="E490" s="32"/>
      <c r="F490" s="295"/>
      <c r="G490" s="296"/>
      <c r="H490" s="6"/>
      <c r="I490" s="6"/>
      <c r="J490" s="6"/>
      <c r="K490" s="6"/>
      <c r="L490" s="6"/>
      <c r="M490" s="6"/>
      <c r="N490" s="6"/>
      <c r="O490" s="6"/>
      <c r="P490" s="6"/>
      <c r="Q490" s="6"/>
      <c r="R490" s="6"/>
      <c r="S490" s="6"/>
      <c r="T490" s="6"/>
      <c r="U490" s="6"/>
      <c r="V490" s="6"/>
      <c r="W490" s="6"/>
      <c r="X490" s="6"/>
      <c r="Y490" s="6"/>
      <c r="Z490" s="6"/>
    </row>
    <row r="491" ht="12.75" customHeight="1">
      <c r="A491" s="6"/>
      <c r="B491" s="6"/>
      <c r="C491" s="31"/>
      <c r="D491" s="6"/>
      <c r="E491" s="32"/>
      <c r="F491" s="295"/>
      <c r="G491" s="296"/>
      <c r="H491" s="6"/>
      <c r="I491" s="6"/>
      <c r="J491" s="6"/>
      <c r="K491" s="6"/>
      <c r="L491" s="6"/>
      <c r="M491" s="6"/>
      <c r="N491" s="6"/>
      <c r="O491" s="6"/>
      <c r="P491" s="6"/>
      <c r="Q491" s="6"/>
      <c r="R491" s="6"/>
      <c r="S491" s="6"/>
      <c r="T491" s="6"/>
      <c r="U491" s="6"/>
      <c r="V491" s="6"/>
      <c r="W491" s="6"/>
      <c r="X491" s="6"/>
      <c r="Y491" s="6"/>
      <c r="Z491" s="6"/>
    </row>
    <row r="492" ht="12.75" customHeight="1">
      <c r="A492" s="6"/>
      <c r="B492" s="6"/>
      <c r="C492" s="31"/>
      <c r="D492" s="6"/>
      <c r="E492" s="32"/>
      <c r="F492" s="295"/>
      <c r="G492" s="296"/>
      <c r="H492" s="6"/>
      <c r="I492" s="6"/>
      <c r="J492" s="6"/>
      <c r="K492" s="6"/>
      <c r="L492" s="6"/>
      <c r="M492" s="6"/>
      <c r="N492" s="6"/>
      <c r="O492" s="6"/>
      <c r="P492" s="6"/>
      <c r="Q492" s="6"/>
      <c r="R492" s="6"/>
      <c r="S492" s="6"/>
      <c r="T492" s="6"/>
      <c r="U492" s="6"/>
      <c r="V492" s="6"/>
      <c r="W492" s="6"/>
      <c r="X492" s="6"/>
      <c r="Y492" s="6"/>
      <c r="Z492" s="6"/>
    </row>
    <row r="493" ht="12.75" customHeight="1">
      <c r="A493" s="6"/>
      <c r="B493" s="6"/>
      <c r="C493" s="31"/>
      <c r="D493" s="6"/>
      <c r="E493" s="32"/>
      <c r="F493" s="295"/>
      <c r="G493" s="296"/>
      <c r="H493" s="6"/>
      <c r="I493" s="6"/>
      <c r="J493" s="6"/>
      <c r="K493" s="6"/>
      <c r="L493" s="6"/>
      <c r="M493" s="6"/>
      <c r="N493" s="6"/>
      <c r="O493" s="6"/>
      <c r="P493" s="6"/>
      <c r="Q493" s="6"/>
      <c r="R493" s="6"/>
      <c r="S493" s="6"/>
      <c r="T493" s="6"/>
      <c r="U493" s="6"/>
      <c r="V493" s="6"/>
      <c r="W493" s="6"/>
      <c r="X493" s="6"/>
      <c r="Y493" s="6"/>
      <c r="Z493" s="6"/>
    </row>
    <row r="494" ht="12.75" customHeight="1">
      <c r="A494" s="6"/>
      <c r="B494" s="6"/>
      <c r="C494" s="31"/>
      <c r="D494" s="6"/>
      <c r="E494" s="32"/>
      <c r="F494" s="295"/>
      <c r="G494" s="296"/>
      <c r="H494" s="6"/>
      <c r="I494" s="6"/>
      <c r="J494" s="6"/>
      <c r="K494" s="6"/>
      <c r="L494" s="6"/>
      <c r="M494" s="6"/>
      <c r="N494" s="6"/>
      <c r="O494" s="6"/>
      <c r="P494" s="6"/>
      <c r="Q494" s="6"/>
      <c r="R494" s="6"/>
      <c r="S494" s="6"/>
      <c r="T494" s="6"/>
      <c r="U494" s="6"/>
      <c r="V494" s="6"/>
      <c r="W494" s="6"/>
      <c r="X494" s="6"/>
      <c r="Y494" s="6"/>
      <c r="Z494" s="6"/>
    </row>
    <row r="495" ht="12.75" customHeight="1">
      <c r="A495" s="6"/>
      <c r="B495" s="6"/>
      <c r="C495" s="31"/>
      <c r="D495" s="6"/>
      <c r="E495" s="32"/>
      <c r="F495" s="295"/>
      <c r="G495" s="296"/>
      <c r="H495" s="6"/>
      <c r="I495" s="6"/>
      <c r="J495" s="6"/>
      <c r="K495" s="6"/>
      <c r="L495" s="6"/>
      <c r="M495" s="6"/>
      <c r="N495" s="6"/>
      <c r="O495" s="6"/>
      <c r="P495" s="6"/>
      <c r="Q495" s="6"/>
      <c r="R495" s="6"/>
      <c r="S495" s="6"/>
      <c r="T495" s="6"/>
      <c r="U495" s="6"/>
      <c r="V495" s="6"/>
      <c r="W495" s="6"/>
      <c r="X495" s="6"/>
      <c r="Y495" s="6"/>
      <c r="Z495" s="6"/>
    </row>
    <row r="496" ht="12.75" customHeight="1">
      <c r="A496" s="6"/>
      <c r="B496" s="6"/>
      <c r="C496" s="31"/>
      <c r="D496" s="6"/>
      <c r="E496" s="32"/>
      <c r="F496" s="295"/>
      <c r="G496" s="296"/>
      <c r="H496" s="6"/>
      <c r="I496" s="6"/>
      <c r="J496" s="6"/>
      <c r="K496" s="6"/>
      <c r="L496" s="6"/>
      <c r="M496" s="6"/>
      <c r="N496" s="6"/>
      <c r="O496" s="6"/>
      <c r="P496" s="6"/>
      <c r="Q496" s="6"/>
      <c r="R496" s="6"/>
      <c r="S496" s="6"/>
      <c r="T496" s="6"/>
      <c r="U496" s="6"/>
      <c r="V496" s="6"/>
      <c r="W496" s="6"/>
      <c r="X496" s="6"/>
      <c r="Y496" s="6"/>
      <c r="Z496" s="6"/>
    </row>
    <row r="497" ht="12.75" customHeight="1">
      <c r="A497" s="6"/>
      <c r="B497" s="6"/>
      <c r="C497" s="31"/>
      <c r="D497" s="6"/>
      <c r="E497" s="32"/>
      <c r="F497" s="295"/>
      <c r="G497" s="296"/>
      <c r="H497" s="6"/>
      <c r="I497" s="6"/>
      <c r="J497" s="6"/>
      <c r="K497" s="6"/>
      <c r="L497" s="6"/>
      <c r="M497" s="6"/>
      <c r="N497" s="6"/>
      <c r="O497" s="6"/>
      <c r="P497" s="6"/>
      <c r="Q497" s="6"/>
      <c r="R497" s="6"/>
      <c r="S497" s="6"/>
      <c r="T497" s="6"/>
      <c r="U497" s="6"/>
      <c r="V497" s="6"/>
      <c r="W497" s="6"/>
      <c r="X497" s="6"/>
      <c r="Y497" s="6"/>
      <c r="Z497" s="6"/>
    </row>
    <row r="498" ht="12.75" customHeight="1">
      <c r="A498" s="6"/>
      <c r="B498" s="6"/>
      <c r="C498" s="31"/>
      <c r="D498" s="6"/>
      <c r="E498" s="32"/>
      <c r="F498" s="295"/>
      <c r="G498" s="296"/>
      <c r="H498" s="6"/>
      <c r="I498" s="6"/>
      <c r="J498" s="6"/>
      <c r="K498" s="6"/>
      <c r="L498" s="6"/>
      <c r="M498" s="6"/>
      <c r="N498" s="6"/>
      <c r="O498" s="6"/>
      <c r="P498" s="6"/>
      <c r="Q498" s="6"/>
      <c r="R498" s="6"/>
      <c r="S498" s="6"/>
      <c r="T498" s="6"/>
      <c r="U498" s="6"/>
      <c r="V498" s="6"/>
      <c r="W498" s="6"/>
      <c r="X498" s="6"/>
      <c r="Y498" s="6"/>
      <c r="Z498" s="6"/>
    </row>
    <row r="499" ht="12.75" customHeight="1">
      <c r="A499" s="6"/>
      <c r="B499" s="6"/>
      <c r="C499" s="31"/>
      <c r="D499" s="6"/>
      <c r="E499" s="32"/>
      <c r="F499" s="295"/>
      <c r="G499" s="296"/>
      <c r="H499" s="6"/>
      <c r="I499" s="6"/>
      <c r="J499" s="6"/>
      <c r="K499" s="6"/>
      <c r="L499" s="6"/>
      <c r="M499" s="6"/>
      <c r="N499" s="6"/>
      <c r="O499" s="6"/>
      <c r="P499" s="6"/>
      <c r="Q499" s="6"/>
      <c r="R499" s="6"/>
      <c r="S499" s="6"/>
      <c r="T499" s="6"/>
      <c r="U499" s="6"/>
      <c r="V499" s="6"/>
      <c r="W499" s="6"/>
      <c r="X499" s="6"/>
      <c r="Y499" s="6"/>
      <c r="Z499" s="6"/>
    </row>
    <row r="500" ht="12.75" customHeight="1">
      <c r="A500" s="6"/>
      <c r="B500" s="6"/>
      <c r="C500" s="31"/>
      <c r="D500" s="6"/>
      <c r="E500" s="32"/>
      <c r="F500" s="295"/>
      <c r="G500" s="296"/>
      <c r="H500" s="6"/>
      <c r="I500" s="6"/>
      <c r="J500" s="6"/>
      <c r="K500" s="6"/>
      <c r="L500" s="6"/>
      <c r="M500" s="6"/>
      <c r="N500" s="6"/>
      <c r="O500" s="6"/>
      <c r="P500" s="6"/>
      <c r="Q500" s="6"/>
      <c r="R500" s="6"/>
      <c r="S500" s="6"/>
      <c r="T500" s="6"/>
      <c r="U500" s="6"/>
      <c r="V500" s="6"/>
      <c r="W500" s="6"/>
      <c r="X500" s="6"/>
      <c r="Y500" s="6"/>
      <c r="Z500" s="6"/>
    </row>
    <row r="501" ht="12.75" customHeight="1">
      <c r="A501" s="6"/>
      <c r="B501" s="6"/>
      <c r="C501" s="31"/>
      <c r="D501" s="6"/>
      <c r="E501" s="32"/>
      <c r="F501" s="295"/>
      <c r="G501" s="296"/>
      <c r="H501" s="6"/>
      <c r="I501" s="6"/>
      <c r="J501" s="6"/>
      <c r="K501" s="6"/>
      <c r="L501" s="6"/>
      <c r="M501" s="6"/>
      <c r="N501" s="6"/>
      <c r="O501" s="6"/>
      <c r="P501" s="6"/>
      <c r="Q501" s="6"/>
      <c r="R501" s="6"/>
      <c r="S501" s="6"/>
      <c r="T501" s="6"/>
      <c r="U501" s="6"/>
      <c r="V501" s="6"/>
      <c r="W501" s="6"/>
      <c r="X501" s="6"/>
      <c r="Y501" s="6"/>
      <c r="Z501" s="6"/>
    </row>
    <row r="502" ht="12.75" customHeight="1">
      <c r="A502" s="6"/>
      <c r="B502" s="6"/>
      <c r="C502" s="31"/>
      <c r="D502" s="6"/>
      <c r="E502" s="32"/>
      <c r="F502" s="295"/>
      <c r="G502" s="296"/>
      <c r="H502" s="6"/>
      <c r="I502" s="6"/>
      <c r="J502" s="6"/>
      <c r="K502" s="6"/>
      <c r="L502" s="6"/>
      <c r="M502" s="6"/>
      <c r="N502" s="6"/>
      <c r="O502" s="6"/>
      <c r="P502" s="6"/>
      <c r="Q502" s="6"/>
      <c r="R502" s="6"/>
      <c r="S502" s="6"/>
      <c r="T502" s="6"/>
      <c r="U502" s="6"/>
      <c r="V502" s="6"/>
      <c r="W502" s="6"/>
      <c r="X502" s="6"/>
      <c r="Y502" s="6"/>
      <c r="Z502" s="6"/>
    </row>
    <row r="503" ht="12.75" customHeight="1">
      <c r="A503" s="6"/>
      <c r="B503" s="6"/>
      <c r="C503" s="31"/>
      <c r="D503" s="6"/>
      <c r="E503" s="32"/>
      <c r="F503" s="295"/>
      <c r="G503" s="296"/>
      <c r="H503" s="6"/>
      <c r="I503" s="6"/>
      <c r="J503" s="6"/>
      <c r="K503" s="6"/>
      <c r="L503" s="6"/>
      <c r="M503" s="6"/>
      <c r="N503" s="6"/>
      <c r="O503" s="6"/>
      <c r="P503" s="6"/>
      <c r="Q503" s="6"/>
      <c r="R503" s="6"/>
      <c r="S503" s="6"/>
      <c r="T503" s="6"/>
      <c r="U503" s="6"/>
      <c r="V503" s="6"/>
      <c r="W503" s="6"/>
      <c r="X503" s="6"/>
      <c r="Y503" s="6"/>
      <c r="Z503" s="6"/>
    </row>
    <row r="504" ht="12.75" customHeight="1">
      <c r="A504" s="6"/>
      <c r="B504" s="6"/>
      <c r="C504" s="31"/>
      <c r="D504" s="6"/>
      <c r="E504" s="32"/>
      <c r="F504" s="295"/>
      <c r="G504" s="296"/>
      <c r="H504" s="6"/>
      <c r="I504" s="6"/>
      <c r="J504" s="6"/>
      <c r="K504" s="6"/>
      <c r="L504" s="6"/>
      <c r="M504" s="6"/>
      <c r="N504" s="6"/>
      <c r="O504" s="6"/>
      <c r="P504" s="6"/>
      <c r="Q504" s="6"/>
      <c r="R504" s="6"/>
      <c r="S504" s="6"/>
      <c r="T504" s="6"/>
      <c r="U504" s="6"/>
      <c r="V504" s="6"/>
      <c r="W504" s="6"/>
      <c r="X504" s="6"/>
      <c r="Y504" s="6"/>
      <c r="Z504" s="6"/>
    </row>
    <row r="505" ht="12.75" customHeight="1">
      <c r="A505" s="6"/>
      <c r="B505" s="6"/>
      <c r="C505" s="31"/>
      <c r="D505" s="6"/>
      <c r="E505" s="32"/>
      <c r="F505" s="295"/>
      <c r="G505" s="296"/>
      <c r="H505" s="6"/>
      <c r="I505" s="6"/>
      <c r="J505" s="6"/>
      <c r="K505" s="6"/>
      <c r="L505" s="6"/>
      <c r="M505" s="6"/>
      <c r="N505" s="6"/>
      <c r="O505" s="6"/>
      <c r="P505" s="6"/>
      <c r="Q505" s="6"/>
      <c r="R505" s="6"/>
      <c r="S505" s="6"/>
      <c r="T505" s="6"/>
      <c r="U505" s="6"/>
      <c r="V505" s="6"/>
      <c r="W505" s="6"/>
      <c r="X505" s="6"/>
      <c r="Y505" s="6"/>
      <c r="Z505" s="6"/>
    </row>
    <row r="506" ht="12.75" customHeight="1">
      <c r="A506" s="6"/>
      <c r="B506" s="6"/>
      <c r="C506" s="31"/>
      <c r="D506" s="6"/>
      <c r="E506" s="32"/>
      <c r="F506" s="295"/>
      <c r="G506" s="296"/>
      <c r="H506" s="6"/>
      <c r="I506" s="6"/>
      <c r="J506" s="6"/>
      <c r="K506" s="6"/>
      <c r="L506" s="6"/>
      <c r="M506" s="6"/>
      <c r="N506" s="6"/>
      <c r="O506" s="6"/>
      <c r="P506" s="6"/>
      <c r="Q506" s="6"/>
      <c r="R506" s="6"/>
      <c r="S506" s="6"/>
      <c r="T506" s="6"/>
      <c r="U506" s="6"/>
      <c r="V506" s="6"/>
      <c r="W506" s="6"/>
      <c r="X506" s="6"/>
      <c r="Y506" s="6"/>
      <c r="Z506" s="6"/>
    </row>
    <row r="507" ht="12.75" customHeight="1">
      <c r="A507" s="6"/>
      <c r="B507" s="6"/>
      <c r="C507" s="31"/>
      <c r="D507" s="6"/>
      <c r="E507" s="32"/>
      <c r="F507" s="295"/>
      <c r="G507" s="296"/>
      <c r="H507" s="6"/>
      <c r="I507" s="6"/>
      <c r="J507" s="6"/>
      <c r="K507" s="6"/>
      <c r="L507" s="6"/>
      <c r="M507" s="6"/>
      <c r="N507" s="6"/>
      <c r="O507" s="6"/>
      <c r="P507" s="6"/>
      <c r="Q507" s="6"/>
      <c r="R507" s="6"/>
      <c r="S507" s="6"/>
      <c r="T507" s="6"/>
      <c r="U507" s="6"/>
      <c r="V507" s="6"/>
      <c r="W507" s="6"/>
      <c r="X507" s="6"/>
      <c r="Y507" s="6"/>
      <c r="Z507" s="6"/>
    </row>
    <row r="508" ht="12.75" customHeight="1">
      <c r="A508" s="6"/>
      <c r="B508" s="6"/>
      <c r="C508" s="31"/>
      <c r="D508" s="6"/>
      <c r="E508" s="32"/>
      <c r="F508" s="295"/>
      <c r="G508" s="296"/>
      <c r="H508" s="6"/>
      <c r="I508" s="6"/>
      <c r="J508" s="6"/>
      <c r="K508" s="6"/>
      <c r="L508" s="6"/>
      <c r="M508" s="6"/>
      <c r="N508" s="6"/>
      <c r="O508" s="6"/>
      <c r="P508" s="6"/>
      <c r="Q508" s="6"/>
      <c r="R508" s="6"/>
      <c r="S508" s="6"/>
      <c r="T508" s="6"/>
      <c r="U508" s="6"/>
      <c r="V508" s="6"/>
      <c r="W508" s="6"/>
      <c r="X508" s="6"/>
      <c r="Y508" s="6"/>
      <c r="Z508" s="6"/>
    </row>
    <row r="509" ht="12.75" customHeight="1">
      <c r="A509" s="6"/>
      <c r="B509" s="6"/>
      <c r="C509" s="31"/>
      <c r="D509" s="6"/>
      <c r="E509" s="32"/>
      <c r="F509" s="295"/>
      <c r="G509" s="296"/>
      <c r="H509" s="6"/>
      <c r="I509" s="6"/>
      <c r="J509" s="6"/>
      <c r="K509" s="6"/>
      <c r="L509" s="6"/>
      <c r="M509" s="6"/>
      <c r="N509" s="6"/>
      <c r="O509" s="6"/>
      <c r="P509" s="6"/>
      <c r="Q509" s="6"/>
      <c r="R509" s="6"/>
      <c r="S509" s="6"/>
      <c r="T509" s="6"/>
      <c r="U509" s="6"/>
      <c r="V509" s="6"/>
      <c r="W509" s="6"/>
      <c r="X509" s="6"/>
      <c r="Y509" s="6"/>
      <c r="Z509" s="6"/>
    </row>
    <row r="510" ht="12.75" customHeight="1">
      <c r="A510" s="6"/>
      <c r="B510" s="6"/>
      <c r="C510" s="31"/>
      <c r="D510" s="6"/>
      <c r="E510" s="32"/>
      <c r="F510" s="295"/>
      <c r="G510" s="296"/>
      <c r="H510" s="6"/>
      <c r="I510" s="6"/>
      <c r="J510" s="6"/>
      <c r="K510" s="6"/>
      <c r="L510" s="6"/>
      <c r="M510" s="6"/>
      <c r="N510" s="6"/>
      <c r="O510" s="6"/>
      <c r="P510" s="6"/>
      <c r="Q510" s="6"/>
      <c r="R510" s="6"/>
      <c r="S510" s="6"/>
      <c r="T510" s="6"/>
      <c r="U510" s="6"/>
      <c r="V510" s="6"/>
      <c r="W510" s="6"/>
      <c r="X510" s="6"/>
      <c r="Y510" s="6"/>
      <c r="Z510" s="6"/>
    </row>
    <row r="511" ht="12.75" customHeight="1">
      <c r="A511" s="6"/>
      <c r="B511" s="6"/>
      <c r="C511" s="31"/>
      <c r="D511" s="6"/>
      <c r="E511" s="32"/>
      <c r="F511" s="295"/>
      <c r="G511" s="296"/>
      <c r="H511" s="6"/>
      <c r="I511" s="6"/>
      <c r="J511" s="6"/>
      <c r="K511" s="6"/>
      <c r="L511" s="6"/>
      <c r="M511" s="6"/>
      <c r="N511" s="6"/>
      <c r="O511" s="6"/>
      <c r="P511" s="6"/>
      <c r="Q511" s="6"/>
      <c r="R511" s="6"/>
      <c r="S511" s="6"/>
      <c r="T511" s="6"/>
      <c r="U511" s="6"/>
      <c r="V511" s="6"/>
      <c r="W511" s="6"/>
      <c r="X511" s="6"/>
      <c r="Y511" s="6"/>
      <c r="Z511" s="6"/>
    </row>
    <row r="512" ht="12.75" customHeight="1">
      <c r="A512" s="6"/>
      <c r="B512" s="6"/>
      <c r="C512" s="31"/>
      <c r="D512" s="6"/>
      <c r="E512" s="32"/>
      <c r="F512" s="295"/>
      <c r="G512" s="296"/>
      <c r="H512" s="6"/>
      <c r="I512" s="6"/>
      <c r="J512" s="6"/>
      <c r="K512" s="6"/>
      <c r="L512" s="6"/>
      <c r="M512" s="6"/>
      <c r="N512" s="6"/>
      <c r="O512" s="6"/>
      <c r="P512" s="6"/>
      <c r="Q512" s="6"/>
      <c r="R512" s="6"/>
      <c r="S512" s="6"/>
      <c r="T512" s="6"/>
      <c r="U512" s="6"/>
      <c r="V512" s="6"/>
      <c r="W512" s="6"/>
      <c r="X512" s="6"/>
      <c r="Y512" s="6"/>
      <c r="Z512" s="6"/>
    </row>
    <row r="513" ht="12.75" customHeight="1">
      <c r="A513" s="6"/>
      <c r="B513" s="6"/>
      <c r="C513" s="31"/>
      <c r="D513" s="6"/>
      <c r="E513" s="32"/>
      <c r="F513" s="295"/>
      <c r="G513" s="296"/>
      <c r="H513" s="6"/>
      <c r="I513" s="6"/>
      <c r="J513" s="6"/>
      <c r="K513" s="6"/>
      <c r="L513" s="6"/>
      <c r="M513" s="6"/>
      <c r="N513" s="6"/>
      <c r="O513" s="6"/>
      <c r="P513" s="6"/>
      <c r="Q513" s="6"/>
      <c r="R513" s="6"/>
      <c r="S513" s="6"/>
      <c r="T513" s="6"/>
      <c r="U513" s="6"/>
      <c r="V513" s="6"/>
      <c r="W513" s="6"/>
      <c r="X513" s="6"/>
      <c r="Y513" s="6"/>
      <c r="Z513" s="6"/>
    </row>
    <row r="514" ht="12.75" customHeight="1">
      <c r="A514" s="6"/>
      <c r="B514" s="6"/>
      <c r="C514" s="31"/>
      <c r="D514" s="6"/>
      <c r="E514" s="32"/>
      <c r="F514" s="295"/>
      <c r="G514" s="296"/>
      <c r="H514" s="6"/>
      <c r="I514" s="6"/>
      <c r="J514" s="6"/>
      <c r="K514" s="6"/>
      <c r="L514" s="6"/>
      <c r="M514" s="6"/>
      <c r="N514" s="6"/>
      <c r="O514" s="6"/>
      <c r="P514" s="6"/>
      <c r="Q514" s="6"/>
      <c r="R514" s="6"/>
      <c r="S514" s="6"/>
      <c r="T514" s="6"/>
      <c r="U514" s="6"/>
      <c r="V514" s="6"/>
      <c r="W514" s="6"/>
      <c r="X514" s="6"/>
      <c r="Y514" s="6"/>
      <c r="Z514" s="6"/>
    </row>
    <row r="515" ht="12.75" customHeight="1">
      <c r="A515" s="6"/>
      <c r="B515" s="6"/>
      <c r="C515" s="31"/>
      <c r="D515" s="6"/>
      <c r="E515" s="32"/>
      <c r="F515" s="295"/>
      <c r="G515" s="296"/>
      <c r="H515" s="6"/>
      <c r="I515" s="6"/>
      <c r="J515" s="6"/>
      <c r="K515" s="6"/>
      <c r="L515" s="6"/>
      <c r="M515" s="6"/>
      <c r="N515" s="6"/>
      <c r="O515" s="6"/>
      <c r="P515" s="6"/>
      <c r="Q515" s="6"/>
      <c r="R515" s="6"/>
      <c r="S515" s="6"/>
      <c r="T515" s="6"/>
      <c r="U515" s="6"/>
      <c r="V515" s="6"/>
      <c r="W515" s="6"/>
      <c r="X515" s="6"/>
      <c r="Y515" s="6"/>
      <c r="Z515" s="6"/>
    </row>
    <row r="516" ht="12.75" customHeight="1">
      <c r="A516" s="6"/>
      <c r="B516" s="6"/>
      <c r="C516" s="31"/>
      <c r="D516" s="6"/>
      <c r="E516" s="32"/>
      <c r="F516" s="295"/>
      <c r="G516" s="296"/>
      <c r="H516" s="6"/>
      <c r="I516" s="6"/>
      <c r="J516" s="6"/>
      <c r="K516" s="6"/>
      <c r="L516" s="6"/>
      <c r="M516" s="6"/>
      <c r="N516" s="6"/>
      <c r="O516" s="6"/>
      <c r="P516" s="6"/>
      <c r="Q516" s="6"/>
      <c r="R516" s="6"/>
      <c r="S516" s="6"/>
      <c r="T516" s="6"/>
      <c r="U516" s="6"/>
      <c r="V516" s="6"/>
      <c r="W516" s="6"/>
      <c r="X516" s="6"/>
      <c r="Y516" s="6"/>
      <c r="Z516" s="6"/>
    </row>
    <row r="517" ht="12.75" customHeight="1">
      <c r="A517" s="6"/>
      <c r="B517" s="6"/>
      <c r="C517" s="31"/>
      <c r="D517" s="6"/>
      <c r="E517" s="32"/>
      <c r="F517" s="295"/>
      <c r="G517" s="296"/>
      <c r="H517" s="6"/>
      <c r="I517" s="6"/>
      <c r="J517" s="6"/>
      <c r="K517" s="6"/>
      <c r="L517" s="6"/>
      <c r="M517" s="6"/>
      <c r="N517" s="6"/>
      <c r="O517" s="6"/>
      <c r="P517" s="6"/>
      <c r="Q517" s="6"/>
      <c r="R517" s="6"/>
      <c r="S517" s="6"/>
      <c r="T517" s="6"/>
      <c r="U517" s="6"/>
      <c r="V517" s="6"/>
      <c r="W517" s="6"/>
      <c r="X517" s="6"/>
      <c r="Y517" s="6"/>
      <c r="Z517" s="6"/>
    </row>
    <row r="518" ht="12.75" customHeight="1">
      <c r="A518" s="6"/>
      <c r="B518" s="6"/>
      <c r="C518" s="31"/>
      <c r="D518" s="6"/>
      <c r="E518" s="32"/>
      <c r="F518" s="295"/>
      <c r="G518" s="296"/>
      <c r="H518" s="6"/>
      <c r="I518" s="6"/>
      <c r="J518" s="6"/>
      <c r="K518" s="6"/>
      <c r="L518" s="6"/>
      <c r="M518" s="6"/>
      <c r="N518" s="6"/>
      <c r="O518" s="6"/>
      <c r="P518" s="6"/>
      <c r="Q518" s="6"/>
      <c r="R518" s="6"/>
      <c r="S518" s="6"/>
      <c r="T518" s="6"/>
      <c r="U518" s="6"/>
      <c r="V518" s="6"/>
      <c r="W518" s="6"/>
      <c r="X518" s="6"/>
      <c r="Y518" s="6"/>
      <c r="Z518" s="6"/>
    </row>
    <row r="519" ht="12.75" customHeight="1">
      <c r="A519" s="6"/>
      <c r="B519" s="6"/>
      <c r="C519" s="31"/>
      <c r="D519" s="6"/>
      <c r="E519" s="32"/>
      <c r="F519" s="295"/>
      <c r="G519" s="296"/>
      <c r="H519" s="6"/>
      <c r="I519" s="6"/>
      <c r="J519" s="6"/>
      <c r="K519" s="6"/>
      <c r="L519" s="6"/>
      <c r="M519" s="6"/>
      <c r="N519" s="6"/>
      <c r="O519" s="6"/>
      <c r="P519" s="6"/>
      <c r="Q519" s="6"/>
      <c r="R519" s="6"/>
      <c r="S519" s="6"/>
      <c r="T519" s="6"/>
      <c r="U519" s="6"/>
      <c r="V519" s="6"/>
      <c r="W519" s="6"/>
      <c r="X519" s="6"/>
      <c r="Y519" s="6"/>
      <c r="Z519" s="6"/>
    </row>
    <row r="520" ht="12.75" customHeight="1">
      <c r="A520" s="6"/>
      <c r="B520" s="6"/>
      <c r="C520" s="31"/>
      <c r="D520" s="6"/>
      <c r="E520" s="32"/>
      <c r="F520" s="295"/>
      <c r="G520" s="296"/>
      <c r="H520" s="6"/>
      <c r="I520" s="6"/>
      <c r="J520" s="6"/>
      <c r="K520" s="6"/>
      <c r="L520" s="6"/>
      <c r="M520" s="6"/>
      <c r="N520" s="6"/>
      <c r="O520" s="6"/>
      <c r="P520" s="6"/>
      <c r="Q520" s="6"/>
      <c r="R520" s="6"/>
      <c r="S520" s="6"/>
      <c r="T520" s="6"/>
      <c r="U520" s="6"/>
      <c r="V520" s="6"/>
      <c r="W520" s="6"/>
      <c r="X520" s="6"/>
      <c r="Y520" s="6"/>
      <c r="Z520" s="6"/>
    </row>
    <row r="521" ht="12.75" customHeight="1">
      <c r="A521" s="6"/>
      <c r="B521" s="6"/>
      <c r="C521" s="31"/>
      <c r="D521" s="6"/>
      <c r="E521" s="32"/>
      <c r="F521" s="295"/>
      <c r="G521" s="296"/>
      <c r="H521" s="6"/>
      <c r="I521" s="6"/>
      <c r="J521" s="6"/>
      <c r="K521" s="6"/>
      <c r="L521" s="6"/>
      <c r="M521" s="6"/>
      <c r="N521" s="6"/>
      <c r="O521" s="6"/>
      <c r="P521" s="6"/>
      <c r="Q521" s="6"/>
      <c r="R521" s="6"/>
      <c r="S521" s="6"/>
      <c r="T521" s="6"/>
      <c r="U521" s="6"/>
      <c r="V521" s="6"/>
      <c r="W521" s="6"/>
      <c r="X521" s="6"/>
      <c r="Y521" s="6"/>
      <c r="Z521" s="6"/>
    </row>
    <row r="522" ht="12.75" customHeight="1">
      <c r="A522" s="6"/>
      <c r="B522" s="6"/>
      <c r="C522" s="31"/>
      <c r="D522" s="6"/>
      <c r="E522" s="32"/>
      <c r="F522" s="295"/>
      <c r="G522" s="296"/>
      <c r="H522" s="6"/>
      <c r="I522" s="6"/>
      <c r="J522" s="6"/>
      <c r="K522" s="6"/>
      <c r="L522" s="6"/>
      <c r="M522" s="6"/>
      <c r="N522" s="6"/>
      <c r="O522" s="6"/>
      <c r="P522" s="6"/>
      <c r="Q522" s="6"/>
      <c r="R522" s="6"/>
      <c r="S522" s="6"/>
      <c r="T522" s="6"/>
      <c r="U522" s="6"/>
      <c r="V522" s="6"/>
      <c r="W522" s="6"/>
      <c r="X522" s="6"/>
      <c r="Y522" s="6"/>
      <c r="Z522" s="6"/>
    </row>
    <row r="523" ht="12.75" customHeight="1">
      <c r="A523" s="6"/>
      <c r="B523" s="6"/>
      <c r="C523" s="31"/>
      <c r="D523" s="6"/>
      <c r="E523" s="32"/>
      <c r="F523" s="295"/>
      <c r="G523" s="296"/>
      <c r="H523" s="6"/>
      <c r="I523" s="6"/>
      <c r="J523" s="6"/>
      <c r="K523" s="6"/>
      <c r="L523" s="6"/>
      <c r="M523" s="6"/>
      <c r="N523" s="6"/>
      <c r="O523" s="6"/>
      <c r="P523" s="6"/>
      <c r="Q523" s="6"/>
      <c r="R523" s="6"/>
      <c r="S523" s="6"/>
      <c r="T523" s="6"/>
      <c r="U523" s="6"/>
      <c r="V523" s="6"/>
      <c r="W523" s="6"/>
      <c r="X523" s="6"/>
      <c r="Y523" s="6"/>
      <c r="Z523" s="6"/>
    </row>
    <row r="524" ht="12.75" customHeight="1">
      <c r="A524" s="6"/>
      <c r="B524" s="6"/>
      <c r="C524" s="31"/>
      <c r="D524" s="6"/>
      <c r="E524" s="32"/>
      <c r="F524" s="295"/>
      <c r="G524" s="296"/>
      <c r="H524" s="6"/>
      <c r="I524" s="6"/>
      <c r="J524" s="6"/>
      <c r="K524" s="6"/>
      <c r="L524" s="6"/>
      <c r="M524" s="6"/>
      <c r="N524" s="6"/>
      <c r="O524" s="6"/>
      <c r="P524" s="6"/>
      <c r="Q524" s="6"/>
      <c r="R524" s="6"/>
      <c r="S524" s="6"/>
      <c r="T524" s="6"/>
      <c r="U524" s="6"/>
      <c r="V524" s="6"/>
      <c r="W524" s="6"/>
      <c r="X524" s="6"/>
      <c r="Y524" s="6"/>
      <c r="Z524" s="6"/>
    </row>
    <row r="525" ht="12.75" customHeight="1">
      <c r="A525" s="6"/>
      <c r="B525" s="6"/>
      <c r="C525" s="31"/>
      <c r="D525" s="6"/>
      <c r="E525" s="32"/>
      <c r="F525" s="295"/>
      <c r="G525" s="296"/>
      <c r="H525" s="6"/>
      <c r="I525" s="6"/>
      <c r="J525" s="6"/>
      <c r="K525" s="6"/>
      <c r="L525" s="6"/>
      <c r="M525" s="6"/>
      <c r="N525" s="6"/>
      <c r="O525" s="6"/>
      <c r="P525" s="6"/>
      <c r="Q525" s="6"/>
      <c r="R525" s="6"/>
      <c r="S525" s="6"/>
      <c r="T525" s="6"/>
      <c r="U525" s="6"/>
      <c r="V525" s="6"/>
      <c r="W525" s="6"/>
      <c r="X525" s="6"/>
      <c r="Y525" s="6"/>
      <c r="Z525" s="6"/>
    </row>
    <row r="526" ht="12.75" customHeight="1">
      <c r="A526" s="6"/>
      <c r="B526" s="6"/>
      <c r="C526" s="31"/>
      <c r="D526" s="6"/>
      <c r="E526" s="32"/>
      <c r="F526" s="295"/>
      <c r="G526" s="296"/>
      <c r="H526" s="6"/>
      <c r="I526" s="6"/>
      <c r="J526" s="6"/>
      <c r="K526" s="6"/>
      <c r="L526" s="6"/>
      <c r="M526" s="6"/>
      <c r="N526" s="6"/>
      <c r="O526" s="6"/>
      <c r="P526" s="6"/>
      <c r="Q526" s="6"/>
      <c r="R526" s="6"/>
      <c r="S526" s="6"/>
      <c r="T526" s="6"/>
      <c r="U526" s="6"/>
      <c r="V526" s="6"/>
      <c r="W526" s="6"/>
      <c r="X526" s="6"/>
      <c r="Y526" s="6"/>
      <c r="Z526" s="6"/>
    </row>
    <row r="527" ht="12.75" customHeight="1">
      <c r="A527" s="6"/>
      <c r="B527" s="6"/>
      <c r="C527" s="31"/>
      <c r="D527" s="6"/>
      <c r="E527" s="32"/>
      <c r="F527" s="295"/>
      <c r="G527" s="296"/>
      <c r="H527" s="6"/>
      <c r="I527" s="6"/>
      <c r="J527" s="6"/>
      <c r="K527" s="6"/>
      <c r="L527" s="6"/>
      <c r="M527" s="6"/>
      <c r="N527" s="6"/>
      <c r="O527" s="6"/>
      <c r="P527" s="6"/>
      <c r="Q527" s="6"/>
      <c r="R527" s="6"/>
      <c r="S527" s="6"/>
      <c r="T527" s="6"/>
      <c r="U527" s="6"/>
      <c r="V527" s="6"/>
      <c r="W527" s="6"/>
      <c r="X527" s="6"/>
      <c r="Y527" s="6"/>
      <c r="Z527" s="6"/>
    </row>
    <row r="528" ht="12.75" customHeight="1">
      <c r="A528" s="6"/>
      <c r="B528" s="6"/>
      <c r="C528" s="31"/>
      <c r="D528" s="6"/>
      <c r="E528" s="32"/>
      <c r="F528" s="295"/>
      <c r="G528" s="296"/>
      <c r="H528" s="6"/>
      <c r="I528" s="6"/>
      <c r="J528" s="6"/>
      <c r="K528" s="6"/>
      <c r="L528" s="6"/>
      <c r="M528" s="6"/>
      <c r="N528" s="6"/>
      <c r="O528" s="6"/>
      <c r="P528" s="6"/>
      <c r="Q528" s="6"/>
      <c r="R528" s="6"/>
      <c r="S528" s="6"/>
      <c r="T528" s="6"/>
      <c r="U528" s="6"/>
      <c r="V528" s="6"/>
      <c r="W528" s="6"/>
      <c r="X528" s="6"/>
      <c r="Y528" s="6"/>
      <c r="Z528" s="6"/>
    </row>
    <row r="529" ht="12.75" customHeight="1">
      <c r="A529" s="6"/>
      <c r="B529" s="6"/>
      <c r="C529" s="31"/>
      <c r="D529" s="6"/>
      <c r="E529" s="32"/>
      <c r="F529" s="295"/>
      <c r="G529" s="296"/>
      <c r="H529" s="6"/>
      <c r="I529" s="6"/>
      <c r="J529" s="6"/>
      <c r="K529" s="6"/>
      <c r="L529" s="6"/>
      <c r="M529" s="6"/>
      <c r="N529" s="6"/>
      <c r="O529" s="6"/>
      <c r="P529" s="6"/>
      <c r="Q529" s="6"/>
      <c r="R529" s="6"/>
      <c r="S529" s="6"/>
      <c r="T529" s="6"/>
      <c r="U529" s="6"/>
      <c r="V529" s="6"/>
      <c r="W529" s="6"/>
      <c r="X529" s="6"/>
      <c r="Y529" s="6"/>
      <c r="Z529" s="6"/>
    </row>
    <row r="530" ht="12.75" customHeight="1">
      <c r="A530" s="6"/>
      <c r="B530" s="6"/>
      <c r="C530" s="31"/>
      <c r="D530" s="6"/>
      <c r="E530" s="32"/>
      <c r="F530" s="295"/>
      <c r="G530" s="296"/>
      <c r="H530" s="6"/>
      <c r="I530" s="6"/>
      <c r="J530" s="6"/>
      <c r="K530" s="6"/>
      <c r="L530" s="6"/>
      <c r="M530" s="6"/>
      <c r="N530" s="6"/>
      <c r="O530" s="6"/>
      <c r="P530" s="6"/>
      <c r="Q530" s="6"/>
      <c r="R530" s="6"/>
      <c r="S530" s="6"/>
      <c r="T530" s="6"/>
      <c r="U530" s="6"/>
      <c r="V530" s="6"/>
      <c r="W530" s="6"/>
      <c r="X530" s="6"/>
      <c r="Y530" s="6"/>
      <c r="Z530" s="6"/>
    </row>
    <row r="531" ht="12.75" customHeight="1">
      <c r="A531" s="6"/>
      <c r="B531" s="6"/>
      <c r="C531" s="31"/>
      <c r="D531" s="6"/>
      <c r="E531" s="32"/>
      <c r="F531" s="295"/>
      <c r="G531" s="296"/>
      <c r="H531" s="6"/>
      <c r="I531" s="6"/>
      <c r="J531" s="6"/>
      <c r="K531" s="6"/>
      <c r="L531" s="6"/>
      <c r="M531" s="6"/>
      <c r="N531" s="6"/>
      <c r="O531" s="6"/>
      <c r="P531" s="6"/>
      <c r="Q531" s="6"/>
      <c r="R531" s="6"/>
      <c r="S531" s="6"/>
      <c r="T531" s="6"/>
      <c r="U531" s="6"/>
      <c r="V531" s="6"/>
      <c r="W531" s="6"/>
      <c r="X531" s="6"/>
      <c r="Y531" s="6"/>
      <c r="Z531" s="6"/>
    </row>
    <row r="532" ht="12.75" customHeight="1">
      <c r="A532" s="6"/>
      <c r="B532" s="6"/>
      <c r="C532" s="31"/>
      <c r="D532" s="6"/>
      <c r="E532" s="32"/>
      <c r="F532" s="295"/>
      <c r="G532" s="296"/>
      <c r="H532" s="6"/>
      <c r="I532" s="6"/>
      <c r="J532" s="6"/>
      <c r="K532" s="6"/>
      <c r="L532" s="6"/>
      <c r="M532" s="6"/>
      <c r="N532" s="6"/>
      <c r="O532" s="6"/>
      <c r="P532" s="6"/>
      <c r="Q532" s="6"/>
      <c r="R532" s="6"/>
      <c r="S532" s="6"/>
      <c r="T532" s="6"/>
      <c r="U532" s="6"/>
      <c r="V532" s="6"/>
      <c r="W532" s="6"/>
      <c r="X532" s="6"/>
      <c r="Y532" s="6"/>
      <c r="Z532" s="6"/>
    </row>
    <row r="533" ht="12.75" customHeight="1">
      <c r="A533" s="6"/>
      <c r="B533" s="6"/>
      <c r="C533" s="31"/>
      <c r="D533" s="6"/>
      <c r="E533" s="32"/>
      <c r="F533" s="295"/>
      <c r="G533" s="296"/>
      <c r="H533" s="6"/>
      <c r="I533" s="6"/>
      <c r="J533" s="6"/>
      <c r="K533" s="6"/>
      <c r="L533" s="6"/>
      <c r="M533" s="6"/>
      <c r="N533" s="6"/>
      <c r="O533" s="6"/>
      <c r="P533" s="6"/>
      <c r="Q533" s="6"/>
      <c r="R533" s="6"/>
      <c r="S533" s="6"/>
      <c r="T533" s="6"/>
      <c r="U533" s="6"/>
      <c r="V533" s="6"/>
      <c r="W533" s="6"/>
      <c r="X533" s="6"/>
      <c r="Y533" s="6"/>
      <c r="Z533" s="6"/>
    </row>
    <row r="534" ht="12.75" customHeight="1">
      <c r="A534" s="6"/>
      <c r="B534" s="6"/>
      <c r="C534" s="31"/>
      <c r="D534" s="6"/>
      <c r="E534" s="32"/>
      <c r="F534" s="295"/>
      <c r="G534" s="296"/>
      <c r="H534" s="6"/>
      <c r="I534" s="6"/>
      <c r="J534" s="6"/>
      <c r="K534" s="6"/>
      <c r="L534" s="6"/>
      <c r="M534" s="6"/>
      <c r="N534" s="6"/>
      <c r="O534" s="6"/>
      <c r="P534" s="6"/>
      <c r="Q534" s="6"/>
      <c r="R534" s="6"/>
      <c r="S534" s="6"/>
      <c r="T534" s="6"/>
      <c r="U534" s="6"/>
      <c r="V534" s="6"/>
      <c r="W534" s="6"/>
      <c r="X534" s="6"/>
      <c r="Y534" s="6"/>
      <c r="Z534" s="6"/>
    </row>
    <row r="535" ht="12.75" customHeight="1">
      <c r="A535" s="6"/>
      <c r="B535" s="6"/>
      <c r="C535" s="31"/>
      <c r="D535" s="6"/>
      <c r="E535" s="32"/>
      <c r="F535" s="295"/>
      <c r="G535" s="296"/>
      <c r="H535" s="6"/>
      <c r="I535" s="6"/>
      <c r="J535" s="6"/>
      <c r="K535" s="6"/>
      <c r="L535" s="6"/>
      <c r="M535" s="6"/>
      <c r="N535" s="6"/>
      <c r="O535" s="6"/>
      <c r="P535" s="6"/>
      <c r="Q535" s="6"/>
      <c r="R535" s="6"/>
      <c r="S535" s="6"/>
      <c r="T535" s="6"/>
      <c r="U535" s="6"/>
      <c r="V535" s="6"/>
      <c r="W535" s="6"/>
      <c r="X535" s="6"/>
      <c r="Y535" s="6"/>
      <c r="Z535" s="6"/>
    </row>
    <row r="536" ht="12.75" customHeight="1">
      <c r="A536" s="6"/>
      <c r="B536" s="6"/>
      <c r="C536" s="31"/>
      <c r="D536" s="6"/>
      <c r="E536" s="32"/>
      <c r="F536" s="295"/>
      <c r="G536" s="296"/>
      <c r="H536" s="6"/>
      <c r="I536" s="6"/>
      <c r="J536" s="6"/>
      <c r="K536" s="6"/>
      <c r="L536" s="6"/>
      <c r="M536" s="6"/>
      <c r="N536" s="6"/>
      <c r="O536" s="6"/>
      <c r="P536" s="6"/>
      <c r="Q536" s="6"/>
      <c r="R536" s="6"/>
      <c r="S536" s="6"/>
      <c r="T536" s="6"/>
      <c r="U536" s="6"/>
      <c r="V536" s="6"/>
      <c r="W536" s="6"/>
      <c r="X536" s="6"/>
      <c r="Y536" s="6"/>
      <c r="Z536" s="6"/>
    </row>
    <row r="537" ht="12.75" customHeight="1">
      <c r="A537" s="6"/>
      <c r="B537" s="6"/>
      <c r="C537" s="31"/>
      <c r="D537" s="6"/>
      <c r="E537" s="32"/>
      <c r="F537" s="295"/>
      <c r="G537" s="296"/>
      <c r="H537" s="6"/>
      <c r="I537" s="6"/>
      <c r="J537" s="6"/>
      <c r="K537" s="6"/>
      <c r="L537" s="6"/>
      <c r="M537" s="6"/>
      <c r="N537" s="6"/>
      <c r="O537" s="6"/>
      <c r="P537" s="6"/>
      <c r="Q537" s="6"/>
      <c r="R537" s="6"/>
      <c r="S537" s="6"/>
      <c r="T537" s="6"/>
      <c r="U537" s="6"/>
      <c r="V537" s="6"/>
      <c r="W537" s="6"/>
      <c r="X537" s="6"/>
      <c r="Y537" s="6"/>
      <c r="Z537" s="6"/>
    </row>
    <row r="538" ht="12.75" customHeight="1">
      <c r="A538" s="6"/>
      <c r="B538" s="6"/>
      <c r="C538" s="31"/>
      <c r="D538" s="6"/>
      <c r="E538" s="32"/>
      <c r="F538" s="295"/>
      <c r="G538" s="296"/>
      <c r="H538" s="6"/>
      <c r="I538" s="6"/>
      <c r="J538" s="6"/>
      <c r="K538" s="6"/>
      <c r="L538" s="6"/>
      <c r="M538" s="6"/>
      <c r="N538" s="6"/>
      <c r="O538" s="6"/>
      <c r="P538" s="6"/>
      <c r="Q538" s="6"/>
      <c r="R538" s="6"/>
      <c r="S538" s="6"/>
      <c r="T538" s="6"/>
      <c r="U538" s="6"/>
      <c r="V538" s="6"/>
      <c r="W538" s="6"/>
      <c r="X538" s="6"/>
      <c r="Y538" s="6"/>
      <c r="Z538" s="6"/>
    </row>
    <row r="539" ht="12.75" customHeight="1">
      <c r="A539" s="6"/>
      <c r="B539" s="6"/>
      <c r="C539" s="31"/>
      <c r="D539" s="6"/>
      <c r="E539" s="32"/>
      <c r="F539" s="295"/>
      <c r="G539" s="296"/>
      <c r="H539" s="6"/>
      <c r="I539" s="6"/>
      <c r="J539" s="6"/>
      <c r="K539" s="6"/>
      <c r="L539" s="6"/>
      <c r="M539" s="6"/>
      <c r="N539" s="6"/>
      <c r="O539" s="6"/>
      <c r="P539" s="6"/>
      <c r="Q539" s="6"/>
      <c r="R539" s="6"/>
      <c r="S539" s="6"/>
      <c r="T539" s="6"/>
      <c r="U539" s="6"/>
      <c r="V539" s="6"/>
      <c r="W539" s="6"/>
      <c r="X539" s="6"/>
      <c r="Y539" s="6"/>
      <c r="Z539" s="6"/>
    </row>
    <row r="540" ht="12.75" customHeight="1">
      <c r="A540" s="6"/>
      <c r="B540" s="6"/>
      <c r="C540" s="31"/>
      <c r="D540" s="6"/>
      <c r="E540" s="32"/>
      <c r="F540" s="295"/>
      <c r="G540" s="296"/>
      <c r="H540" s="6"/>
      <c r="I540" s="6"/>
      <c r="J540" s="6"/>
      <c r="K540" s="6"/>
      <c r="L540" s="6"/>
      <c r="M540" s="6"/>
      <c r="N540" s="6"/>
      <c r="O540" s="6"/>
      <c r="P540" s="6"/>
      <c r="Q540" s="6"/>
      <c r="R540" s="6"/>
      <c r="S540" s="6"/>
      <c r="T540" s="6"/>
      <c r="U540" s="6"/>
      <c r="V540" s="6"/>
      <c r="W540" s="6"/>
      <c r="X540" s="6"/>
      <c r="Y540" s="6"/>
      <c r="Z540" s="6"/>
    </row>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A1:C1"/>
    <mergeCell ref="D1:E1"/>
    <mergeCell ref="F1:G1"/>
    <mergeCell ref="A5:F5"/>
    <mergeCell ref="A10:F10"/>
    <mergeCell ref="A16:F16"/>
    <mergeCell ref="A28:F28"/>
    <mergeCell ref="A336:F336"/>
    <mergeCell ref="A338:F338"/>
    <mergeCell ref="A339:F339"/>
    <mergeCell ref="A340:F340"/>
    <mergeCell ref="A86:F86"/>
    <mergeCell ref="A105:F105"/>
    <mergeCell ref="A160:F160"/>
    <mergeCell ref="A168:F168"/>
    <mergeCell ref="A187:F187"/>
    <mergeCell ref="A281:F281"/>
    <mergeCell ref="A330:F330"/>
  </mergeCells>
  <printOptions horizontalCentered="1"/>
  <pageMargins bottom="0.5905511811023623" footer="0.0" header="0.0" left="0.1968503937007874" right="0.1968503937007874" top="0.3937007874015748"/>
  <pageSetup paperSize="9" scale="63"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 width="7.0"/>
    <col customWidth="1" min="3" max="3" width="48.63"/>
    <col customWidth="1" min="4" max="4" width="10.38"/>
    <col customWidth="1" min="5" max="6" width="7.0"/>
  </cols>
  <sheetData>
    <row r="1" ht="36.0" customHeight="1">
      <c r="A1" s="223" t="s">
        <v>2552</v>
      </c>
      <c r="B1" s="224"/>
      <c r="C1" s="224"/>
      <c r="D1" s="225"/>
      <c r="E1" s="76"/>
      <c r="F1" s="76"/>
      <c r="G1" s="76"/>
      <c r="H1" s="76"/>
      <c r="I1" s="76"/>
      <c r="J1" s="76"/>
      <c r="K1" s="76"/>
      <c r="L1" s="76"/>
      <c r="M1" s="76"/>
      <c r="N1" s="76"/>
      <c r="O1" s="76"/>
      <c r="P1" s="76"/>
      <c r="Q1" s="76"/>
      <c r="R1" s="76"/>
      <c r="S1" s="76"/>
      <c r="T1" s="76"/>
      <c r="U1" s="76"/>
      <c r="V1" s="76"/>
      <c r="W1" s="76"/>
      <c r="X1" s="76"/>
      <c r="Y1" s="76"/>
      <c r="Z1" s="76"/>
    </row>
    <row r="2" ht="15.75" customHeight="1">
      <c r="A2" s="228" t="s">
        <v>2553</v>
      </c>
      <c r="D2" s="229"/>
      <c r="E2" s="76"/>
      <c r="F2" s="76"/>
      <c r="G2" s="76"/>
      <c r="H2" s="76"/>
      <c r="I2" s="76"/>
      <c r="J2" s="76"/>
      <c r="K2" s="76"/>
      <c r="L2" s="76"/>
      <c r="M2" s="76"/>
      <c r="N2" s="76"/>
      <c r="O2" s="76"/>
      <c r="P2" s="76"/>
      <c r="Q2" s="76"/>
      <c r="R2" s="76"/>
      <c r="S2" s="76"/>
      <c r="T2" s="76"/>
      <c r="U2" s="76"/>
      <c r="V2" s="76"/>
      <c r="W2" s="76"/>
      <c r="X2" s="76"/>
      <c r="Y2" s="76"/>
      <c r="Z2" s="76"/>
    </row>
    <row r="3" ht="31.5" customHeight="1">
      <c r="A3" s="228" t="s">
        <v>2592</v>
      </c>
      <c r="D3" s="229"/>
      <c r="E3" s="76"/>
      <c r="F3" s="76"/>
      <c r="G3" s="76"/>
      <c r="H3" s="76"/>
      <c r="I3" s="76"/>
      <c r="J3" s="76"/>
      <c r="K3" s="76"/>
      <c r="L3" s="76"/>
      <c r="M3" s="76"/>
      <c r="N3" s="76"/>
      <c r="O3" s="76"/>
      <c r="P3" s="76"/>
      <c r="Q3" s="76"/>
      <c r="R3" s="76"/>
      <c r="S3" s="76"/>
      <c r="T3" s="76"/>
      <c r="U3" s="76"/>
      <c r="V3" s="76"/>
      <c r="W3" s="76"/>
      <c r="X3" s="76"/>
      <c r="Y3" s="76"/>
      <c r="Z3" s="76"/>
    </row>
    <row r="4" ht="15.75" customHeight="1">
      <c r="A4" s="297"/>
      <c r="B4" s="298"/>
      <c r="C4" s="298"/>
      <c r="D4" s="299"/>
      <c r="E4" s="76"/>
      <c r="F4" s="76"/>
      <c r="G4" s="76"/>
      <c r="H4" s="76"/>
      <c r="I4" s="76"/>
      <c r="J4" s="76"/>
      <c r="K4" s="76"/>
      <c r="L4" s="76"/>
      <c r="M4" s="76"/>
      <c r="N4" s="76"/>
      <c r="O4" s="76"/>
      <c r="P4" s="76"/>
      <c r="Q4" s="76"/>
      <c r="R4" s="76"/>
      <c r="S4" s="76"/>
      <c r="T4" s="76"/>
      <c r="U4" s="76"/>
      <c r="V4" s="76"/>
      <c r="W4" s="76"/>
      <c r="X4" s="76"/>
      <c r="Y4" s="76"/>
      <c r="Z4" s="76"/>
    </row>
    <row r="5" ht="15.75" customHeight="1">
      <c r="A5" s="233" t="s">
        <v>2555</v>
      </c>
      <c r="B5" s="234" t="s">
        <v>2556</v>
      </c>
      <c r="C5" s="235" t="s">
        <v>2557</v>
      </c>
      <c r="D5" s="236"/>
      <c r="E5" s="76"/>
      <c r="F5" s="76"/>
      <c r="G5" s="76"/>
      <c r="H5" s="76"/>
      <c r="I5" s="76"/>
      <c r="J5" s="76"/>
      <c r="K5" s="76"/>
      <c r="L5" s="76"/>
      <c r="M5" s="76"/>
      <c r="N5" s="76"/>
      <c r="O5" s="76"/>
      <c r="P5" s="76"/>
      <c r="Q5" s="76"/>
      <c r="R5" s="76"/>
      <c r="S5" s="76"/>
      <c r="T5" s="76"/>
      <c r="U5" s="76"/>
      <c r="V5" s="76"/>
      <c r="W5" s="76"/>
      <c r="X5" s="76"/>
      <c r="Y5" s="76"/>
      <c r="Z5" s="76"/>
    </row>
    <row r="6" ht="15.75" customHeight="1">
      <c r="A6" s="237"/>
      <c r="B6" s="238" t="s">
        <v>2558</v>
      </c>
      <c r="C6" s="239" t="s">
        <v>2559</v>
      </c>
      <c r="D6" s="240">
        <v>0.03</v>
      </c>
      <c r="E6" s="76"/>
      <c r="F6" s="76"/>
      <c r="G6" s="76"/>
      <c r="H6" s="76"/>
      <c r="I6" s="76"/>
      <c r="J6" s="76"/>
      <c r="K6" s="76"/>
      <c r="L6" s="76"/>
      <c r="M6" s="76"/>
      <c r="N6" s="76"/>
      <c r="O6" s="76"/>
      <c r="P6" s="76"/>
      <c r="Q6" s="76"/>
      <c r="R6" s="76"/>
      <c r="S6" s="76"/>
      <c r="T6" s="76"/>
      <c r="U6" s="76"/>
      <c r="V6" s="76"/>
      <c r="W6" s="76"/>
      <c r="X6" s="76"/>
      <c r="Y6" s="76"/>
      <c r="Z6" s="76"/>
    </row>
    <row r="7" ht="15.75" customHeight="1">
      <c r="A7" s="237"/>
      <c r="B7" s="238" t="s">
        <v>2560</v>
      </c>
      <c r="C7" s="239" t="s">
        <v>2561</v>
      </c>
      <c r="D7" s="240">
        <v>0.008</v>
      </c>
      <c r="E7" s="76"/>
      <c r="F7" s="76"/>
      <c r="G7" s="76"/>
      <c r="H7" s="76"/>
      <c r="I7" s="76"/>
      <c r="J7" s="76"/>
      <c r="K7" s="76"/>
      <c r="L7" s="76"/>
      <c r="M7" s="76"/>
      <c r="N7" s="76"/>
      <c r="O7" s="76"/>
      <c r="P7" s="76"/>
      <c r="Q7" s="76"/>
      <c r="R7" s="76"/>
      <c r="S7" s="76"/>
      <c r="T7" s="76"/>
      <c r="U7" s="76"/>
      <c r="V7" s="76"/>
      <c r="W7" s="76"/>
      <c r="X7" s="76"/>
      <c r="Y7" s="76"/>
      <c r="Z7" s="76"/>
    </row>
    <row r="8" ht="15.75" customHeight="1">
      <c r="A8" s="237"/>
      <c r="B8" s="238" t="s">
        <v>2562</v>
      </c>
      <c r="C8" s="239" t="s">
        <v>2563</v>
      </c>
      <c r="D8" s="240">
        <v>0.005</v>
      </c>
      <c r="E8" s="76"/>
      <c r="F8" s="76"/>
      <c r="G8" s="76"/>
      <c r="H8" s="76"/>
      <c r="I8" s="76"/>
      <c r="J8" s="76"/>
      <c r="K8" s="76"/>
      <c r="L8" s="76"/>
      <c r="M8" s="76"/>
      <c r="N8" s="76"/>
      <c r="O8" s="76"/>
      <c r="P8" s="76"/>
      <c r="Q8" s="76"/>
      <c r="R8" s="76"/>
      <c r="S8" s="76"/>
      <c r="T8" s="76"/>
      <c r="U8" s="76"/>
      <c r="V8" s="76"/>
      <c r="W8" s="76"/>
      <c r="X8" s="76"/>
      <c r="Y8" s="76"/>
      <c r="Z8" s="76"/>
    </row>
    <row r="9" ht="15.75" customHeight="1">
      <c r="A9" s="237"/>
      <c r="B9" s="238" t="s">
        <v>2564</v>
      </c>
      <c r="C9" s="239" t="s">
        <v>2565</v>
      </c>
      <c r="D9" s="240">
        <v>0.0</v>
      </c>
      <c r="E9" s="76"/>
      <c r="F9" s="76"/>
      <c r="G9" s="76"/>
      <c r="H9" s="76"/>
      <c r="I9" s="76"/>
      <c r="J9" s="76"/>
      <c r="K9" s="76"/>
      <c r="L9" s="76"/>
      <c r="M9" s="76"/>
      <c r="N9" s="76"/>
      <c r="O9" s="76"/>
      <c r="P9" s="76"/>
      <c r="Q9" s="76"/>
      <c r="R9" s="76"/>
      <c r="S9" s="76"/>
      <c r="T9" s="76"/>
      <c r="U9" s="76"/>
      <c r="V9" s="76"/>
      <c r="W9" s="76"/>
      <c r="X9" s="76"/>
      <c r="Y9" s="76"/>
      <c r="Z9" s="76"/>
    </row>
    <row r="10" ht="15.75" customHeight="1">
      <c r="A10" s="241"/>
      <c r="B10" s="242"/>
      <c r="C10" s="243" t="s">
        <v>2566</v>
      </c>
      <c r="D10" s="244">
        <f>SUM(D6:D9)</f>
        <v>0.043</v>
      </c>
      <c r="E10" s="76"/>
      <c r="F10" s="76"/>
      <c r="G10" s="76"/>
      <c r="H10" s="76"/>
      <c r="I10" s="76"/>
      <c r="J10" s="76"/>
      <c r="K10" s="76"/>
      <c r="L10" s="76"/>
      <c r="M10" s="76"/>
      <c r="N10" s="76"/>
      <c r="O10" s="76"/>
      <c r="P10" s="76"/>
      <c r="Q10" s="76"/>
      <c r="R10" s="76"/>
      <c r="S10" s="76"/>
      <c r="T10" s="76"/>
      <c r="U10" s="76"/>
      <c r="V10" s="76"/>
      <c r="W10" s="76"/>
      <c r="X10" s="76"/>
      <c r="Y10" s="76"/>
      <c r="Z10" s="76"/>
    </row>
    <row r="11" ht="15.75" customHeight="1">
      <c r="A11" s="222"/>
      <c r="B11" s="245"/>
      <c r="C11" s="76"/>
      <c r="D11" s="246"/>
      <c r="E11" s="76"/>
      <c r="F11" s="76"/>
      <c r="G11" s="76"/>
      <c r="H11" s="76"/>
      <c r="I11" s="76"/>
      <c r="J11" s="76"/>
      <c r="K11" s="76"/>
      <c r="L11" s="76"/>
      <c r="M11" s="76"/>
      <c r="N11" s="76"/>
      <c r="O11" s="76"/>
      <c r="P11" s="76"/>
      <c r="Q11" s="76"/>
      <c r="R11" s="76"/>
      <c r="S11" s="76"/>
      <c r="T11" s="76"/>
      <c r="U11" s="76"/>
      <c r="V11" s="76"/>
      <c r="W11" s="76"/>
      <c r="X11" s="76"/>
      <c r="Y11" s="76"/>
      <c r="Z11" s="76"/>
    </row>
    <row r="12" ht="15.75" customHeight="1">
      <c r="A12" s="247" t="s">
        <v>2555</v>
      </c>
      <c r="B12" s="248" t="s">
        <v>2567</v>
      </c>
      <c r="C12" s="249" t="s">
        <v>2568</v>
      </c>
      <c r="D12" s="250"/>
      <c r="E12" s="76"/>
      <c r="F12" s="76"/>
      <c r="G12" s="76"/>
      <c r="H12" s="76"/>
      <c r="I12" s="76"/>
      <c r="J12" s="76"/>
      <c r="K12" s="76"/>
      <c r="L12" s="76"/>
      <c r="M12" s="76"/>
      <c r="N12" s="76"/>
      <c r="O12" s="76"/>
      <c r="P12" s="76"/>
      <c r="Q12" s="76"/>
      <c r="R12" s="76"/>
      <c r="S12" s="76"/>
      <c r="T12" s="76"/>
      <c r="U12" s="76"/>
      <c r="V12" s="76"/>
      <c r="W12" s="76"/>
      <c r="X12" s="76"/>
      <c r="Y12" s="76"/>
      <c r="Z12" s="76"/>
    </row>
    <row r="13" ht="15.75" customHeight="1">
      <c r="A13" s="251"/>
      <c r="B13" s="252" t="s">
        <v>2569</v>
      </c>
      <c r="C13" s="239" t="s">
        <v>2570</v>
      </c>
      <c r="D13" s="240">
        <v>0.0616</v>
      </c>
      <c r="E13" s="76"/>
      <c r="F13" s="76"/>
      <c r="G13" s="76"/>
      <c r="H13" s="76"/>
      <c r="I13" s="76"/>
      <c r="J13" s="76"/>
      <c r="K13" s="76"/>
      <c r="L13" s="76"/>
      <c r="M13" s="76"/>
      <c r="N13" s="76"/>
      <c r="O13" s="76"/>
      <c r="P13" s="76"/>
      <c r="Q13" s="76"/>
      <c r="R13" s="76"/>
      <c r="S13" s="76"/>
      <c r="T13" s="76"/>
      <c r="U13" s="76"/>
      <c r="V13" s="76"/>
      <c r="W13" s="76"/>
      <c r="X13" s="76"/>
      <c r="Y13" s="76"/>
      <c r="Z13" s="76"/>
    </row>
    <row r="14" ht="15.75" customHeight="1">
      <c r="A14" s="241"/>
      <c r="B14" s="253"/>
      <c r="C14" s="254" t="s">
        <v>2571</v>
      </c>
      <c r="D14" s="244">
        <f>SUM(D13)</f>
        <v>0.0616</v>
      </c>
      <c r="E14" s="76"/>
      <c r="F14" s="76"/>
      <c r="G14" s="76"/>
      <c r="H14" s="76"/>
      <c r="I14" s="76"/>
      <c r="J14" s="76"/>
      <c r="K14" s="76"/>
      <c r="L14" s="76"/>
      <c r="M14" s="76"/>
      <c r="N14" s="76"/>
      <c r="O14" s="76"/>
      <c r="P14" s="76"/>
      <c r="Q14" s="76"/>
      <c r="R14" s="76"/>
      <c r="S14" s="76"/>
      <c r="T14" s="76"/>
      <c r="U14" s="76"/>
      <c r="V14" s="76"/>
      <c r="W14" s="76"/>
      <c r="X14" s="76"/>
      <c r="Y14" s="76"/>
      <c r="Z14" s="76"/>
    </row>
    <row r="15" ht="15.75" customHeight="1">
      <c r="A15" s="222"/>
      <c r="B15" s="245"/>
      <c r="C15" s="76"/>
      <c r="D15" s="246"/>
      <c r="E15" s="76"/>
      <c r="F15" s="76"/>
      <c r="G15" s="76"/>
      <c r="H15" s="76"/>
      <c r="I15" s="76"/>
      <c r="J15" s="76"/>
      <c r="K15" s="76"/>
      <c r="L15" s="76"/>
      <c r="M15" s="76"/>
      <c r="N15" s="76"/>
      <c r="O15" s="76"/>
      <c r="P15" s="76"/>
      <c r="Q15" s="76"/>
      <c r="R15" s="76"/>
      <c r="S15" s="76"/>
      <c r="T15" s="76"/>
      <c r="U15" s="76"/>
      <c r="V15" s="76"/>
      <c r="W15" s="76"/>
      <c r="X15" s="76"/>
      <c r="Y15" s="76"/>
      <c r="Z15" s="76"/>
    </row>
    <row r="16" ht="15.75" customHeight="1">
      <c r="A16" s="247" t="s">
        <v>2555</v>
      </c>
      <c r="B16" s="255" t="s">
        <v>2572</v>
      </c>
      <c r="C16" s="256" t="s">
        <v>2573</v>
      </c>
      <c r="D16" s="257"/>
      <c r="E16" s="76"/>
      <c r="F16" s="76"/>
      <c r="G16" s="76"/>
      <c r="H16" s="76"/>
      <c r="I16" s="76"/>
      <c r="J16" s="76"/>
      <c r="K16" s="76"/>
      <c r="L16" s="76"/>
      <c r="M16" s="76"/>
      <c r="N16" s="76"/>
      <c r="O16" s="76"/>
      <c r="P16" s="76"/>
      <c r="Q16" s="76"/>
      <c r="R16" s="76"/>
      <c r="S16" s="76"/>
      <c r="T16" s="76"/>
      <c r="U16" s="76"/>
      <c r="V16" s="76"/>
      <c r="W16" s="76"/>
      <c r="X16" s="76"/>
      <c r="Y16" s="76"/>
      <c r="Z16" s="76"/>
    </row>
    <row r="17" ht="15.75" customHeight="1">
      <c r="A17" s="251"/>
      <c r="B17" s="238" t="s">
        <v>2574</v>
      </c>
      <c r="C17" s="258" t="s">
        <v>2575</v>
      </c>
      <c r="D17" s="259">
        <v>0.0065</v>
      </c>
      <c r="E17" s="76"/>
      <c r="F17" s="76"/>
      <c r="G17" s="76"/>
      <c r="H17" s="76"/>
      <c r="I17" s="76"/>
      <c r="J17" s="76"/>
      <c r="K17" s="76"/>
      <c r="L17" s="76"/>
      <c r="M17" s="76"/>
      <c r="N17" s="76"/>
      <c r="O17" s="76"/>
      <c r="P17" s="76"/>
      <c r="Q17" s="76"/>
      <c r="R17" s="76"/>
      <c r="S17" s="76"/>
      <c r="T17" s="76"/>
      <c r="U17" s="76"/>
      <c r="V17" s="76"/>
      <c r="W17" s="76"/>
      <c r="X17" s="76"/>
      <c r="Y17" s="76"/>
      <c r="Z17" s="76"/>
    </row>
    <row r="18" ht="15.75" customHeight="1">
      <c r="A18" s="251"/>
      <c r="B18" s="238" t="s">
        <v>2576</v>
      </c>
      <c r="C18" s="258" t="s">
        <v>2577</v>
      </c>
      <c r="D18" s="259">
        <v>0.03</v>
      </c>
      <c r="E18" s="76"/>
      <c r="F18" s="76"/>
      <c r="G18" s="76"/>
      <c r="H18" s="76"/>
      <c r="I18" s="76"/>
      <c r="J18" s="76"/>
      <c r="K18" s="76"/>
      <c r="L18" s="76"/>
      <c r="M18" s="76"/>
      <c r="N18" s="76"/>
      <c r="O18" s="76"/>
      <c r="P18" s="76"/>
      <c r="Q18" s="76"/>
      <c r="R18" s="76"/>
      <c r="S18" s="76"/>
      <c r="T18" s="76"/>
      <c r="U18" s="76"/>
      <c r="V18" s="76"/>
      <c r="W18" s="76"/>
      <c r="X18" s="76"/>
      <c r="Y18" s="76"/>
      <c r="Z18" s="76"/>
    </row>
    <row r="19" ht="15.75" customHeight="1">
      <c r="A19" s="251"/>
      <c r="B19" s="238" t="s">
        <v>2578</v>
      </c>
      <c r="C19" s="258" t="s">
        <v>2579</v>
      </c>
      <c r="D19" s="259">
        <v>0.04</v>
      </c>
      <c r="E19" s="76"/>
      <c r="F19" s="76"/>
      <c r="G19" s="76"/>
      <c r="H19" s="76"/>
      <c r="I19" s="76"/>
      <c r="J19" s="76"/>
      <c r="K19" s="76"/>
      <c r="L19" s="76"/>
      <c r="M19" s="76"/>
      <c r="N19" s="76"/>
      <c r="O19" s="76"/>
      <c r="P19" s="76"/>
      <c r="Q19" s="76"/>
      <c r="R19" s="76"/>
      <c r="S19" s="76"/>
      <c r="T19" s="76"/>
      <c r="U19" s="76"/>
      <c r="V19" s="76"/>
      <c r="W19" s="76"/>
      <c r="X19" s="76"/>
      <c r="Y19" s="76"/>
      <c r="Z19" s="76"/>
    </row>
    <row r="20" ht="15.75" customHeight="1">
      <c r="A20" s="222"/>
      <c r="B20" s="260" t="s">
        <v>2580</v>
      </c>
      <c r="C20" s="261" t="s">
        <v>2581</v>
      </c>
      <c r="D20" s="262">
        <v>0.045</v>
      </c>
      <c r="E20" s="76"/>
      <c r="F20" s="76"/>
      <c r="G20" s="76"/>
      <c r="H20" s="76"/>
      <c r="I20" s="76"/>
      <c r="J20" s="76"/>
      <c r="K20" s="76"/>
      <c r="L20" s="76"/>
      <c r="M20" s="76"/>
      <c r="N20" s="76"/>
      <c r="O20" s="76"/>
      <c r="P20" s="76"/>
      <c r="Q20" s="76"/>
      <c r="R20" s="76"/>
      <c r="S20" s="76"/>
      <c r="T20" s="76"/>
      <c r="U20" s="76"/>
      <c r="V20" s="76"/>
      <c r="W20" s="76"/>
      <c r="X20" s="76"/>
      <c r="Y20" s="76"/>
      <c r="Z20" s="76"/>
    </row>
    <row r="21" ht="15.75" customHeight="1">
      <c r="A21" s="241"/>
      <c r="B21" s="263"/>
      <c r="C21" s="254" t="s">
        <v>2582</v>
      </c>
      <c r="D21" s="244">
        <f>SUM(D17:D20)</f>
        <v>0.1215</v>
      </c>
      <c r="E21" s="76"/>
      <c r="F21" s="76"/>
      <c r="G21" s="76"/>
      <c r="H21" s="76"/>
      <c r="I21" s="76"/>
      <c r="J21" s="76"/>
      <c r="K21" s="76"/>
      <c r="L21" s="76"/>
      <c r="M21" s="76"/>
      <c r="N21" s="76"/>
      <c r="O21" s="76"/>
      <c r="P21" s="76"/>
      <c r="Q21" s="76"/>
      <c r="R21" s="76"/>
      <c r="S21" s="76"/>
      <c r="T21" s="76"/>
      <c r="U21" s="76"/>
      <c r="V21" s="76"/>
      <c r="W21" s="76"/>
      <c r="X21" s="76"/>
      <c r="Y21" s="76"/>
      <c r="Z21" s="76"/>
    </row>
    <row r="22" ht="15.75" customHeight="1">
      <c r="A22" s="222"/>
      <c r="B22" s="264"/>
      <c r="C22" s="245"/>
      <c r="D22" s="265"/>
      <c r="E22" s="76"/>
      <c r="F22" s="76"/>
      <c r="G22" s="76"/>
      <c r="H22" s="76"/>
      <c r="I22" s="76"/>
      <c r="J22" s="76"/>
      <c r="K22" s="76"/>
      <c r="L22" s="76"/>
      <c r="M22" s="76"/>
      <c r="N22" s="76"/>
      <c r="O22" s="76"/>
      <c r="P22" s="76"/>
      <c r="Q22" s="76"/>
      <c r="R22" s="76"/>
      <c r="S22" s="76"/>
      <c r="T22" s="76"/>
      <c r="U22" s="76"/>
      <c r="V22" s="76"/>
      <c r="W22" s="76"/>
      <c r="X22" s="76"/>
      <c r="Y22" s="76"/>
      <c r="Z22" s="76"/>
    </row>
    <row r="23" ht="15.75" customHeight="1">
      <c r="A23" s="247" t="s">
        <v>2555</v>
      </c>
      <c r="B23" s="255" t="s">
        <v>2583</v>
      </c>
      <c r="C23" s="256" t="s">
        <v>2584</v>
      </c>
      <c r="D23" s="257"/>
      <c r="E23" s="76"/>
      <c r="F23" s="76"/>
      <c r="G23" s="76"/>
      <c r="H23" s="76"/>
      <c r="I23" s="76"/>
      <c r="J23" s="76"/>
      <c r="K23" s="76"/>
      <c r="L23" s="76"/>
      <c r="M23" s="76"/>
      <c r="N23" s="76"/>
      <c r="O23" s="76"/>
      <c r="P23" s="76"/>
      <c r="Q23" s="76"/>
      <c r="R23" s="76"/>
      <c r="S23" s="76"/>
      <c r="T23" s="76"/>
      <c r="U23" s="76"/>
      <c r="V23" s="76"/>
      <c r="W23" s="76"/>
      <c r="X23" s="76"/>
      <c r="Y23" s="76"/>
      <c r="Z23" s="76"/>
    </row>
    <row r="24" ht="15.75" customHeight="1">
      <c r="A24" s="266"/>
      <c r="B24" s="267"/>
      <c r="C24" s="261" t="s">
        <v>2585</v>
      </c>
      <c r="D24" s="259">
        <v>0.0059</v>
      </c>
      <c r="E24" s="76"/>
      <c r="F24" s="76"/>
      <c r="G24" s="76"/>
      <c r="H24" s="76"/>
      <c r="I24" s="76"/>
      <c r="J24" s="76"/>
      <c r="K24" s="76"/>
      <c r="L24" s="76"/>
      <c r="M24" s="76"/>
      <c r="N24" s="76"/>
      <c r="O24" s="76"/>
      <c r="P24" s="76"/>
      <c r="Q24" s="76"/>
      <c r="R24" s="76"/>
      <c r="S24" s="76"/>
      <c r="T24" s="76"/>
      <c r="U24" s="76"/>
      <c r="V24" s="76"/>
      <c r="W24" s="76"/>
      <c r="X24" s="76"/>
      <c r="Y24" s="76"/>
      <c r="Z24" s="76"/>
    </row>
    <row r="25" ht="15.75" customHeight="1">
      <c r="A25" s="268"/>
      <c r="B25" s="243"/>
      <c r="C25" s="254" t="s">
        <v>2586</v>
      </c>
      <c r="D25" s="269">
        <f>SUM(D24)</f>
        <v>0.0059</v>
      </c>
      <c r="E25" s="76"/>
      <c r="F25" s="76"/>
      <c r="G25" s="76"/>
      <c r="H25" s="76"/>
      <c r="I25" s="76"/>
      <c r="J25" s="76"/>
      <c r="K25" s="76"/>
      <c r="L25" s="76"/>
      <c r="M25" s="76"/>
      <c r="N25" s="76"/>
      <c r="O25" s="76"/>
      <c r="P25" s="76"/>
      <c r="Q25" s="76"/>
      <c r="R25" s="76"/>
      <c r="S25" s="76"/>
      <c r="T25" s="76"/>
      <c r="U25" s="76"/>
      <c r="V25" s="76"/>
      <c r="W25" s="76"/>
      <c r="X25" s="76"/>
      <c r="Y25" s="76"/>
      <c r="Z25" s="76"/>
    </row>
    <row r="26" ht="15.75" customHeight="1">
      <c r="A26" s="270"/>
      <c r="B26" s="271"/>
      <c r="C26" s="158"/>
      <c r="D26" s="272"/>
      <c r="E26" s="76"/>
      <c r="F26" s="76"/>
      <c r="G26" s="76"/>
      <c r="H26" s="76"/>
      <c r="I26" s="76"/>
      <c r="J26" s="76"/>
      <c r="K26" s="76"/>
      <c r="L26" s="76"/>
      <c r="M26" s="76"/>
      <c r="N26" s="76"/>
      <c r="O26" s="76"/>
      <c r="P26" s="76"/>
      <c r="Q26" s="76"/>
      <c r="R26" s="76"/>
      <c r="S26" s="76"/>
      <c r="T26" s="76"/>
      <c r="U26" s="76"/>
      <c r="V26" s="76"/>
      <c r="W26" s="76"/>
      <c r="X26" s="76"/>
      <c r="Y26" s="76"/>
      <c r="Z26" s="76"/>
    </row>
    <row r="27" ht="15.75" customHeight="1">
      <c r="A27" s="273" t="s">
        <v>2587</v>
      </c>
      <c r="B27" s="274"/>
      <c r="C27" s="274"/>
      <c r="D27" s="275"/>
      <c r="E27" s="76"/>
      <c r="F27" s="76"/>
      <c r="G27" s="76"/>
      <c r="H27" s="76"/>
      <c r="I27" s="76"/>
      <c r="J27" s="76"/>
      <c r="K27" s="76"/>
      <c r="L27" s="76"/>
      <c r="M27" s="76"/>
      <c r="N27" s="76"/>
      <c r="O27" s="76"/>
      <c r="P27" s="76"/>
      <c r="Q27" s="76"/>
      <c r="R27" s="76"/>
      <c r="S27" s="76"/>
      <c r="T27" s="76"/>
      <c r="U27" s="76"/>
      <c r="V27" s="76"/>
      <c r="W27" s="76"/>
      <c r="X27" s="76"/>
      <c r="Y27" s="76"/>
      <c r="Z27" s="76"/>
    </row>
    <row r="28" ht="15.75" customHeight="1">
      <c r="A28" s="276" t="s">
        <v>2588</v>
      </c>
      <c r="D28" s="277">
        <f>((((1+D10)*(1+D25)*(1+D14))/(1-D21)-1))</f>
        <v>0.2678219327</v>
      </c>
      <c r="E28" s="76"/>
      <c r="F28" s="277">
        <v>0.2682959984764941</v>
      </c>
      <c r="G28" s="76"/>
      <c r="H28" s="76"/>
      <c r="I28" s="76"/>
      <c r="J28" s="76"/>
      <c r="K28" s="76"/>
      <c r="L28" s="76"/>
      <c r="M28" s="76"/>
      <c r="N28" s="76"/>
      <c r="O28" s="76"/>
      <c r="P28" s="76"/>
      <c r="Q28" s="76"/>
      <c r="R28" s="76"/>
      <c r="S28" s="76"/>
      <c r="T28" s="76"/>
      <c r="U28" s="76"/>
      <c r="V28" s="76"/>
      <c r="W28" s="76"/>
      <c r="X28" s="76"/>
      <c r="Y28" s="76"/>
      <c r="Z28" s="76"/>
    </row>
    <row r="29" ht="15.75" customHeight="1">
      <c r="A29" s="278"/>
      <c r="B29" s="279"/>
      <c r="C29" s="31"/>
      <c r="D29" s="280"/>
      <c r="E29" s="76"/>
      <c r="F29" s="76"/>
      <c r="G29" s="76"/>
      <c r="H29" s="76"/>
      <c r="I29" s="76"/>
      <c r="J29" s="76"/>
      <c r="K29" s="76"/>
      <c r="L29" s="76"/>
      <c r="M29" s="76"/>
      <c r="N29" s="76"/>
      <c r="O29" s="76"/>
      <c r="P29" s="76"/>
      <c r="Q29" s="76"/>
      <c r="R29" s="76"/>
      <c r="S29" s="76"/>
      <c r="T29" s="76"/>
      <c r="U29" s="76"/>
      <c r="V29" s="76"/>
      <c r="W29" s="76"/>
      <c r="X29" s="76"/>
      <c r="Y29" s="76"/>
      <c r="Z29" s="76"/>
    </row>
    <row r="30" ht="15.75" customHeight="1">
      <c r="A30" s="270"/>
      <c r="B30" s="158"/>
      <c r="C30" s="6"/>
      <c r="D30" s="272"/>
      <c r="E30" s="76"/>
      <c r="F30" s="76"/>
      <c r="G30" s="76"/>
      <c r="H30" s="76"/>
      <c r="I30" s="76"/>
      <c r="J30" s="76"/>
      <c r="K30" s="76"/>
      <c r="L30" s="76"/>
      <c r="M30" s="76"/>
      <c r="N30" s="76"/>
      <c r="O30" s="76"/>
      <c r="P30" s="76"/>
      <c r="Q30" s="76"/>
      <c r="R30" s="76"/>
      <c r="S30" s="76"/>
      <c r="T30" s="76"/>
      <c r="U30" s="76"/>
      <c r="V30" s="76"/>
      <c r="W30" s="76"/>
      <c r="X30" s="76"/>
      <c r="Y30" s="76"/>
      <c r="Z30" s="76"/>
    </row>
    <row r="31" ht="15.75" customHeight="1">
      <c r="A31" s="300"/>
      <c r="B31" s="301"/>
      <c r="C31" s="286"/>
      <c r="D31" s="287"/>
      <c r="E31" s="76"/>
      <c r="F31" s="76"/>
      <c r="G31" s="76"/>
      <c r="H31" s="76"/>
      <c r="I31" s="76"/>
      <c r="J31" s="76"/>
      <c r="K31" s="76"/>
      <c r="L31" s="76"/>
      <c r="M31" s="76"/>
      <c r="N31" s="76"/>
      <c r="O31" s="76"/>
      <c r="P31" s="76"/>
      <c r="Q31" s="76"/>
      <c r="R31" s="76"/>
      <c r="S31" s="76"/>
      <c r="T31" s="76"/>
      <c r="U31" s="76"/>
      <c r="V31" s="76"/>
      <c r="W31" s="76"/>
      <c r="X31" s="76"/>
      <c r="Y31" s="76"/>
      <c r="Z31" s="76"/>
    </row>
    <row r="32" ht="15.75" customHeight="1">
      <c r="A32" s="76"/>
      <c r="B32" s="76"/>
      <c r="C32" s="76"/>
      <c r="D32" s="76"/>
      <c r="E32" s="76"/>
      <c r="F32" s="76"/>
      <c r="G32" s="76"/>
      <c r="H32" s="76"/>
      <c r="I32" s="76"/>
      <c r="J32" s="76"/>
      <c r="K32" s="76"/>
      <c r="L32" s="76"/>
      <c r="M32" s="76"/>
      <c r="N32" s="76"/>
      <c r="O32" s="76"/>
      <c r="P32" s="76"/>
      <c r="Q32" s="76"/>
      <c r="R32" s="76"/>
      <c r="S32" s="76"/>
      <c r="T32" s="76"/>
      <c r="U32" s="76"/>
      <c r="V32" s="76"/>
      <c r="W32" s="76"/>
      <c r="X32" s="76"/>
      <c r="Y32" s="76"/>
      <c r="Z32" s="76"/>
    </row>
    <row r="33" ht="15.75" customHeight="1">
      <c r="A33" s="76"/>
      <c r="B33" s="76" t="s">
        <v>2421</v>
      </c>
      <c r="C33" s="76"/>
      <c r="D33" s="76"/>
      <c r="E33" s="76"/>
      <c r="F33" s="76"/>
      <c r="G33" s="76"/>
      <c r="H33" s="76"/>
      <c r="I33" s="76"/>
      <c r="J33" s="76"/>
      <c r="K33" s="76"/>
      <c r="L33" s="76"/>
      <c r="M33" s="76"/>
      <c r="N33" s="76"/>
      <c r="O33" s="76"/>
      <c r="P33" s="76"/>
      <c r="Q33" s="76"/>
      <c r="R33" s="76"/>
      <c r="S33" s="76"/>
      <c r="T33" s="76"/>
      <c r="U33" s="76"/>
      <c r="V33" s="76"/>
      <c r="W33" s="76"/>
      <c r="X33" s="76"/>
      <c r="Y33" s="76"/>
      <c r="Z33" s="76"/>
    </row>
    <row r="34" ht="15.75" customHeight="1">
      <c r="A34" s="76"/>
      <c r="B34" s="76"/>
      <c r="C34" s="76"/>
      <c r="D34" s="76"/>
      <c r="E34" s="76"/>
      <c r="F34" s="76"/>
      <c r="G34" s="76"/>
      <c r="H34" s="76"/>
      <c r="I34" s="76"/>
      <c r="J34" s="76"/>
      <c r="K34" s="76"/>
      <c r="L34" s="76"/>
      <c r="M34" s="76"/>
      <c r="N34" s="76"/>
      <c r="O34" s="76"/>
      <c r="P34" s="76"/>
      <c r="Q34" s="76"/>
      <c r="R34" s="76"/>
      <c r="S34" s="76"/>
      <c r="T34" s="76"/>
      <c r="U34" s="76"/>
      <c r="V34" s="76"/>
      <c r="W34" s="76"/>
      <c r="X34" s="76"/>
      <c r="Y34" s="76"/>
      <c r="Z34" s="76"/>
    </row>
    <row r="35" ht="15.75" customHeight="1">
      <c r="A35" s="76"/>
      <c r="B35" s="76"/>
      <c r="C35" s="76"/>
      <c r="D35" s="76"/>
      <c r="E35" s="76"/>
      <c r="F35" s="76"/>
      <c r="G35" s="76"/>
      <c r="H35" s="76"/>
      <c r="I35" s="76"/>
      <c r="J35" s="76"/>
      <c r="K35" s="76"/>
      <c r="L35" s="76"/>
      <c r="M35" s="76"/>
      <c r="N35" s="76"/>
      <c r="O35" s="76"/>
      <c r="P35" s="76"/>
      <c r="Q35" s="76"/>
      <c r="R35" s="76"/>
      <c r="S35" s="76"/>
      <c r="T35" s="76"/>
      <c r="U35" s="76"/>
      <c r="V35" s="76"/>
      <c r="W35" s="76"/>
      <c r="X35" s="76"/>
      <c r="Y35" s="76"/>
      <c r="Z35" s="76"/>
    </row>
    <row r="36" ht="15.75" customHeight="1">
      <c r="A36" s="76"/>
      <c r="B36" s="76"/>
      <c r="C36" s="76"/>
      <c r="D36" s="76"/>
      <c r="E36" s="76"/>
      <c r="F36" s="76"/>
      <c r="G36" s="76"/>
      <c r="H36" s="76"/>
      <c r="I36" s="76"/>
      <c r="J36" s="76"/>
      <c r="K36" s="76"/>
      <c r="L36" s="76"/>
      <c r="M36" s="76"/>
      <c r="N36" s="76"/>
      <c r="O36" s="76"/>
      <c r="P36" s="76"/>
      <c r="Q36" s="76"/>
      <c r="R36" s="76"/>
      <c r="S36" s="76"/>
      <c r="T36" s="76"/>
      <c r="U36" s="76"/>
      <c r="V36" s="76"/>
      <c r="W36" s="76"/>
      <c r="X36" s="76"/>
      <c r="Y36" s="76"/>
      <c r="Z36" s="76"/>
    </row>
    <row r="37" ht="15.75" customHeight="1">
      <c r="A37" s="76"/>
      <c r="B37" s="76"/>
      <c r="C37" s="76"/>
      <c r="D37" s="76"/>
      <c r="E37" s="76"/>
      <c r="F37" s="76"/>
      <c r="G37" s="76"/>
      <c r="H37" s="76"/>
      <c r="I37" s="76"/>
      <c r="J37" s="76"/>
      <c r="K37" s="76"/>
      <c r="L37" s="76"/>
      <c r="M37" s="76"/>
      <c r="N37" s="76"/>
      <c r="O37" s="76"/>
      <c r="P37" s="76"/>
      <c r="Q37" s="76"/>
      <c r="R37" s="76"/>
      <c r="S37" s="76"/>
      <c r="T37" s="76"/>
      <c r="U37" s="76"/>
      <c r="V37" s="76"/>
      <c r="W37" s="76"/>
      <c r="X37" s="76"/>
      <c r="Y37" s="76"/>
      <c r="Z37" s="76"/>
    </row>
    <row r="38" ht="15.75" customHeight="1">
      <c r="A38" s="76"/>
      <c r="B38" s="76"/>
      <c r="C38" s="76"/>
      <c r="D38" s="76"/>
      <c r="E38" s="76"/>
      <c r="F38" s="76"/>
      <c r="G38" s="76"/>
      <c r="H38" s="76"/>
      <c r="I38" s="76"/>
      <c r="J38" s="76"/>
      <c r="K38" s="76"/>
      <c r="L38" s="76"/>
      <c r="M38" s="76"/>
      <c r="N38" s="76"/>
      <c r="O38" s="76"/>
      <c r="P38" s="76"/>
      <c r="Q38" s="76"/>
      <c r="R38" s="76"/>
      <c r="S38" s="76"/>
      <c r="T38" s="76"/>
      <c r="U38" s="76"/>
      <c r="V38" s="76"/>
      <c r="W38" s="76"/>
      <c r="X38" s="76"/>
      <c r="Y38" s="76"/>
      <c r="Z38" s="76"/>
    </row>
    <row r="39" ht="15.75" customHeight="1">
      <c r="A39" s="76"/>
      <c r="B39" s="76"/>
      <c r="C39" s="76"/>
      <c r="D39" s="76"/>
      <c r="E39" s="76"/>
      <c r="F39" s="76"/>
      <c r="G39" s="76"/>
      <c r="H39" s="76"/>
      <c r="I39" s="76"/>
      <c r="J39" s="76"/>
      <c r="K39" s="76"/>
      <c r="L39" s="76"/>
      <c r="M39" s="76"/>
      <c r="N39" s="76"/>
      <c r="O39" s="76"/>
      <c r="P39" s="76"/>
      <c r="Q39" s="76"/>
      <c r="R39" s="76"/>
      <c r="S39" s="76"/>
      <c r="T39" s="76"/>
      <c r="U39" s="76"/>
      <c r="V39" s="76"/>
      <c r="W39" s="76"/>
      <c r="X39" s="76"/>
      <c r="Y39" s="76"/>
      <c r="Z39" s="76"/>
    </row>
    <row r="40" ht="15.75" customHeight="1">
      <c r="A40" s="76"/>
      <c r="B40" s="76"/>
      <c r="C40" s="76"/>
      <c r="D40" s="76"/>
      <c r="E40" s="76"/>
      <c r="F40" s="76"/>
      <c r="G40" s="76"/>
      <c r="H40" s="76"/>
      <c r="I40" s="76"/>
      <c r="J40" s="76"/>
      <c r="K40" s="76"/>
      <c r="L40" s="76"/>
      <c r="M40" s="76"/>
      <c r="N40" s="76"/>
      <c r="O40" s="76"/>
      <c r="P40" s="76"/>
      <c r="Q40" s="76"/>
      <c r="R40" s="76"/>
      <c r="S40" s="76"/>
      <c r="T40" s="76"/>
      <c r="U40" s="76"/>
      <c r="V40" s="76"/>
      <c r="W40" s="76"/>
      <c r="X40" s="76"/>
      <c r="Y40" s="76"/>
      <c r="Z40" s="76"/>
    </row>
    <row r="41" ht="15.75" customHeight="1">
      <c r="A41" s="76"/>
      <c r="B41" s="76"/>
      <c r="C41" s="76"/>
      <c r="D41" s="76"/>
      <c r="E41" s="76"/>
      <c r="F41" s="76"/>
      <c r="G41" s="76"/>
      <c r="H41" s="76"/>
      <c r="I41" s="76"/>
      <c r="J41" s="76"/>
      <c r="K41" s="76"/>
      <c r="L41" s="76"/>
      <c r="M41" s="76"/>
      <c r="N41" s="76"/>
      <c r="O41" s="76"/>
      <c r="P41" s="76"/>
      <c r="Q41" s="76"/>
      <c r="R41" s="76"/>
      <c r="S41" s="76"/>
      <c r="T41" s="76"/>
      <c r="U41" s="76"/>
      <c r="V41" s="76"/>
      <c r="W41" s="76"/>
      <c r="X41" s="76"/>
      <c r="Y41" s="76"/>
      <c r="Z41" s="76"/>
    </row>
    <row r="42" ht="15.75" customHeight="1">
      <c r="A42" s="76"/>
      <c r="B42" s="76"/>
      <c r="C42" s="76"/>
      <c r="D42" s="76"/>
      <c r="E42" s="76"/>
      <c r="F42" s="76"/>
      <c r="G42" s="76"/>
      <c r="H42" s="76"/>
      <c r="I42" s="76"/>
      <c r="J42" s="76"/>
      <c r="K42" s="76"/>
      <c r="L42" s="76"/>
      <c r="M42" s="76"/>
      <c r="N42" s="76"/>
      <c r="O42" s="76"/>
      <c r="P42" s="76"/>
      <c r="Q42" s="76"/>
      <c r="R42" s="76"/>
      <c r="S42" s="76"/>
      <c r="T42" s="76"/>
      <c r="U42" s="76"/>
      <c r="V42" s="76"/>
      <c r="W42" s="76"/>
      <c r="X42" s="76"/>
      <c r="Y42" s="76"/>
      <c r="Z42" s="76"/>
    </row>
    <row r="43" ht="15.75" customHeight="1">
      <c r="A43" s="76"/>
      <c r="B43" s="76"/>
      <c r="C43" s="76"/>
      <c r="D43" s="76"/>
      <c r="E43" s="76"/>
      <c r="F43" s="76"/>
      <c r="G43" s="76"/>
      <c r="H43" s="76"/>
      <c r="I43" s="76"/>
      <c r="J43" s="76"/>
      <c r="K43" s="76"/>
      <c r="L43" s="76"/>
      <c r="M43" s="76"/>
      <c r="N43" s="76"/>
      <c r="O43" s="76"/>
      <c r="P43" s="76"/>
      <c r="Q43" s="76"/>
      <c r="R43" s="76"/>
      <c r="S43" s="76"/>
      <c r="T43" s="76"/>
      <c r="U43" s="76"/>
      <c r="V43" s="76"/>
      <c r="W43" s="76"/>
      <c r="X43" s="76"/>
      <c r="Y43" s="76"/>
      <c r="Z43" s="76"/>
    </row>
    <row r="44" ht="15.75" customHeight="1">
      <c r="A44" s="76"/>
      <c r="B44" s="76"/>
      <c r="C44" s="76"/>
      <c r="D44" s="76"/>
      <c r="E44" s="76"/>
      <c r="F44" s="76"/>
      <c r="G44" s="76"/>
      <c r="H44" s="76"/>
      <c r="I44" s="76"/>
      <c r="J44" s="76"/>
      <c r="K44" s="76"/>
      <c r="L44" s="76"/>
      <c r="M44" s="76"/>
      <c r="N44" s="76"/>
      <c r="O44" s="76"/>
      <c r="P44" s="76"/>
      <c r="Q44" s="76"/>
      <c r="R44" s="76"/>
      <c r="S44" s="76"/>
      <c r="T44" s="76"/>
      <c r="U44" s="76"/>
      <c r="V44" s="76"/>
      <c r="W44" s="76"/>
      <c r="X44" s="76"/>
      <c r="Y44" s="76"/>
      <c r="Z44" s="76"/>
    </row>
    <row r="45" ht="15.75" customHeight="1">
      <c r="A45" s="76"/>
      <c r="B45" s="76"/>
      <c r="C45" s="76"/>
      <c r="D45" s="76"/>
      <c r="E45" s="76"/>
      <c r="F45" s="76"/>
      <c r="G45" s="76"/>
      <c r="H45" s="76"/>
      <c r="I45" s="76"/>
      <c r="J45" s="76"/>
      <c r="K45" s="76"/>
      <c r="L45" s="76"/>
      <c r="M45" s="76"/>
      <c r="N45" s="76"/>
      <c r="O45" s="76"/>
      <c r="P45" s="76"/>
      <c r="Q45" s="76"/>
      <c r="R45" s="76"/>
      <c r="S45" s="76"/>
      <c r="T45" s="76"/>
      <c r="U45" s="76"/>
      <c r="V45" s="76"/>
      <c r="W45" s="76"/>
      <c r="X45" s="76"/>
      <c r="Y45" s="76"/>
      <c r="Z45" s="76"/>
    </row>
    <row r="46" ht="15.75" customHeight="1">
      <c r="A46" s="76"/>
      <c r="B46" s="76"/>
      <c r="C46" s="76"/>
      <c r="D46" s="76"/>
      <c r="E46" s="76"/>
      <c r="F46" s="76"/>
      <c r="G46" s="76"/>
      <c r="H46" s="76"/>
      <c r="I46" s="76"/>
      <c r="J46" s="76"/>
      <c r="K46" s="76"/>
      <c r="L46" s="76"/>
      <c r="M46" s="76"/>
      <c r="N46" s="76"/>
      <c r="O46" s="76"/>
      <c r="P46" s="76"/>
      <c r="Q46" s="76"/>
      <c r="R46" s="76"/>
      <c r="S46" s="76"/>
      <c r="T46" s="76"/>
      <c r="U46" s="76"/>
      <c r="V46" s="76"/>
      <c r="W46" s="76"/>
      <c r="X46" s="76"/>
      <c r="Y46" s="76"/>
      <c r="Z46" s="76"/>
    </row>
    <row r="47" ht="15.75" customHeight="1">
      <c r="A47" s="76"/>
      <c r="B47" s="76"/>
      <c r="C47" s="76"/>
      <c r="D47" s="76"/>
      <c r="E47" s="76"/>
      <c r="F47" s="76"/>
      <c r="G47" s="76"/>
      <c r="H47" s="76"/>
      <c r="I47" s="76"/>
      <c r="J47" s="76"/>
      <c r="K47" s="76"/>
      <c r="L47" s="76"/>
      <c r="M47" s="76"/>
      <c r="N47" s="76"/>
      <c r="O47" s="76"/>
      <c r="P47" s="76"/>
      <c r="Q47" s="76"/>
      <c r="R47" s="76"/>
      <c r="S47" s="76"/>
      <c r="T47" s="76"/>
      <c r="U47" s="76"/>
      <c r="V47" s="76"/>
      <c r="W47" s="76"/>
      <c r="X47" s="76"/>
      <c r="Y47" s="76"/>
      <c r="Z47" s="76"/>
    </row>
    <row r="48" ht="15.75" customHeight="1">
      <c r="A48" s="76"/>
      <c r="B48" s="76"/>
      <c r="C48" s="76"/>
      <c r="D48" s="76"/>
      <c r="E48" s="76"/>
      <c r="F48" s="76"/>
      <c r="G48" s="76"/>
      <c r="H48" s="76"/>
      <c r="I48" s="76"/>
      <c r="J48" s="76"/>
      <c r="K48" s="76"/>
      <c r="L48" s="76"/>
      <c r="M48" s="76"/>
      <c r="N48" s="76"/>
      <c r="O48" s="76"/>
      <c r="P48" s="76"/>
      <c r="Q48" s="76"/>
      <c r="R48" s="76"/>
      <c r="S48" s="76"/>
      <c r="T48" s="76"/>
      <c r="U48" s="76"/>
      <c r="V48" s="76"/>
      <c r="W48" s="76"/>
      <c r="X48" s="76"/>
      <c r="Y48" s="76"/>
      <c r="Z48" s="76"/>
    </row>
    <row r="49" ht="15.75" customHeight="1">
      <c r="A49" s="76"/>
      <c r="B49" s="76"/>
      <c r="C49" s="76"/>
      <c r="D49" s="76"/>
      <c r="E49" s="76"/>
      <c r="F49" s="76"/>
      <c r="G49" s="76"/>
      <c r="H49" s="76"/>
      <c r="I49" s="76"/>
      <c r="J49" s="76"/>
      <c r="K49" s="76"/>
      <c r="L49" s="76"/>
      <c r="M49" s="76"/>
      <c r="N49" s="76"/>
      <c r="O49" s="76"/>
      <c r="P49" s="76"/>
      <c r="Q49" s="76"/>
      <c r="R49" s="76"/>
      <c r="S49" s="76"/>
      <c r="T49" s="76"/>
      <c r="U49" s="76"/>
      <c r="V49" s="76"/>
      <c r="W49" s="76"/>
      <c r="X49" s="76"/>
      <c r="Y49" s="76"/>
      <c r="Z49" s="76"/>
    </row>
    <row r="50" ht="15.75" customHeight="1">
      <c r="A50" s="76"/>
      <c r="B50" s="76"/>
      <c r="C50" s="76"/>
      <c r="D50" s="76"/>
      <c r="E50" s="76"/>
      <c r="F50" s="76"/>
      <c r="G50" s="76"/>
      <c r="H50" s="76"/>
      <c r="I50" s="76"/>
      <c r="J50" s="76"/>
      <c r="K50" s="76"/>
      <c r="L50" s="76"/>
      <c r="M50" s="76"/>
      <c r="N50" s="76"/>
      <c r="O50" s="76"/>
      <c r="P50" s="76"/>
      <c r="Q50" s="76"/>
      <c r="R50" s="76"/>
      <c r="S50" s="76"/>
      <c r="T50" s="76"/>
      <c r="U50" s="76"/>
      <c r="V50" s="76"/>
      <c r="W50" s="76"/>
      <c r="X50" s="76"/>
      <c r="Y50" s="76"/>
      <c r="Z50" s="76"/>
    </row>
    <row r="51" ht="15.75" customHeight="1">
      <c r="A51" s="76"/>
      <c r="B51" s="76"/>
      <c r="C51" s="76"/>
      <c r="D51" s="76"/>
      <c r="E51" s="76"/>
      <c r="F51" s="76"/>
      <c r="G51" s="76"/>
      <c r="H51" s="76"/>
      <c r="I51" s="76"/>
      <c r="J51" s="76"/>
      <c r="K51" s="76"/>
      <c r="L51" s="76"/>
      <c r="M51" s="76"/>
      <c r="N51" s="76"/>
      <c r="O51" s="76"/>
      <c r="P51" s="76"/>
      <c r="Q51" s="76"/>
      <c r="R51" s="76"/>
      <c r="S51" s="76"/>
      <c r="T51" s="76"/>
      <c r="U51" s="76"/>
      <c r="V51" s="76"/>
      <c r="W51" s="76"/>
      <c r="X51" s="76"/>
      <c r="Y51" s="76"/>
      <c r="Z51" s="76"/>
    </row>
    <row r="52" ht="15.75" customHeight="1">
      <c r="A52" s="76"/>
      <c r="B52" s="76"/>
      <c r="C52" s="76"/>
      <c r="D52" s="76"/>
      <c r="E52" s="76"/>
      <c r="F52" s="76"/>
      <c r="G52" s="76"/>
      <c r="H52" s="76"/>
      <c r="I52" s="76"/>
      <c r="J52" s="76"/>
      <c r="K52" s="76"/>
      <c r="L52" s="76"/>
      <c r="M52" s="76"/>
      <c r="N52" s="76"/>
      <c r="O52" s="76"/>
      <c r="P52" s="76"/>
      <c r="Q52" s="76"/>
      <c r="R52" s="76"/>
      <c r="S52" s="76"/>
      <c r="T52" s="76"/>
      <c r="U52" s="76"/>
      <c r="V52" s="76"/>
      <c r="W52" s="76"/>
      <c r="X52" s="76"/>
      <c r="Y52" s="76"/>
      <c r="Z52" s="76"/>
    </row>
    <row r="53" ht="15.75" customHeight="1">
      <c r="A53" s="76"/>
      <c r="B53" s="76"/>
      <c r="C53" s="76"/>
      <c r="D53" s="76"/>
      <c r="E53" s="76"/>
      <c r="F53" s="76"/>
      <c r="G53" s="76"/>
      <c r="H53" s="76"/>
      <c r="I53" s="76"/>
      <c r="J53" s="76"/>
      <c r="K53" s="76"/>
      <c r="L53" s="76"/>
      <c r="M53" s="76"/>
      <c r="N53" s="76"/>
      <c r="O53" s="76"/>
      <c r="P53" s="76"/>
      <c r="Q53" s="76"/>
      <c r="R53" s="76"/>
      <c r="S53" s="76"/>
      <c r="T53" s="76"/>
      <c r="U53" s="76"/>
      <c r="V53" s="76"/>
      <c r="W53" s="76"/>
      <c r="X53" s="76"/>
      <c r="Y53" s="76"/>
      <c r="Z53" s="76"/>
    </row>
    <row r="54" ht="15.75" customHeight="1">
      <c r="A54" s="76"/>
      <c r="B54" s="76"/>
      <c r="C54" s="76"/>
      <c r="D54" s="76"/>
      <c r="E54" s="76"/>
      <c r="F54" s="76"/>
      <c r="G54" s="76"/>
      <c r="H54" s="76"/>
      <c r="I54" s="76"/>
      <c r="J54" s="76"/>
      <c r="K54" s="76"/>
      <c r="L54" s="76"/>
      <c r="M54" s="76"/>
      <c r="N54" s="76"/>
      <c r="O54" s="76"/>
      <c r="P54" s="76"/>
      <c r="Q54" s="76"/>
      <c r="R54" s="76"/>
      <c r="S54" s="76"/>
      <c r="T54" s="76"/>
      <c r="U54" s="76"/>
      <c r="V54" s="76"/>
      <c r="W54" s="76"/>
      <c r="X54" s="76"/>
      <c r="Y54" s="76"/>
      <c r="Z54" s="76"/>
    </row>
    <row r="55" ht="15.75" customHeight="1">
      <c r="A55" s="76"/>
      <c r="B55" s="76"/>
      <c r="C55" s="76"/>
      <c r="D55" s="76"/>
      <c r="E55" s="76"/>
      <c r="F55" s="76"/>
      <c r="G55" s="76"/>
      <c r="H55" s="76"/>
      <c r="I55" s="76"/>
      <c r="J55" s="76"/>
      <c r="K55" s="76"/>
      <c r="L55" s="76"/>
      <c r="M55" s="76"/>
      <c r="N55" s="76"/>
      <c r="O55" s="76"/>
      <c r="P55" s="76"/>
      <c r="Q55" s="76"/>
      <c r="R55" s="76"/>
      <c r="S55" s="76"/>
      <c r="T55" s="76"/>
      <c r="U55" s="76"/>
      <c r="V55" s="76"/>
      <c r="W55" s="76"/>
      <c r="X55" s="76"/>
      <c r="Y55" s="76"/>
      <c r="Z55" s="76"/>
    </row>
    <row r="56" ht="15.75" customHeight="1">
      <c r="A56" s="76"/>
      <c r="B56" s="76"/>
      <c r="C56" s="76"/>
      <c r="D56" s="76"/>
      <c r="E56" s="76"/>
      <c r="F56" s="76"/>
      <c r="G56" s="76"/>
      <c r="H56" s="76"/>
      <c r="I56" s="76"/>
      <c r="J56" s="76"/>
      <c r="K56" s="76"/>
      <c r="L56" s="76"/>
      <c r="M56" s="76"/>
      <c r="N56" s="76"/>
      <c r="O56" s="76"/>
      <c r="P56" s="76"/>
      <c r="Q56" s="76"/>
      <c r="R56" s="76"/>
      <c r="S56" s="76"/>
      <c r="T56" s="76"/>
      <c r="U56" s="76"/>
      <c r="V56" s="76"/>
      <c r="W56" s="76"/>
      <c r="X56" s="76"/>
      <c r="Y56" s="76"/>
      <c r="Z56" s="76"/>
    </row>
    <row r="57" ht="15.75" customHeight="1">
      <c r="A57" s="76"/>
      <c r="B57" s="76"/>
      <c r="C57" s="76"/>
      <c r="D57" s="76"/>
      <c r="E57" s="76"/>
      <c r="F57" s="76"/>
      <c r="G57" s="76"/>
      <c r="H57" s="76"/>
      <c r="I57" s="76"/>
      <c r="J57" s="76"/>
      <c r="K57" s="76"/>
      <c r="L57" s="76"/>
      <c r="M57" s="76"/>
      <c r="N57" s="76"/>
      <c r="O57" s="76"/>
      <c r="P57" s="76"/>
      <c r="Q57" s="76"/>
      <c r="R57" s="76"/>
      <c r="S57" s="76"/>
      <c r="T57" s="76"/>
      <c r="U57" s="76"/>
      <c r="V57" s="76"/>
      <c r="W57" s="76"/>
      <c r="X57" s="76"/>
      <c r="Y57" s="76"/>
      <c r="Z57" s="76"/>
    </row>
    <row r="58" ht="15.75" customHeight="1">
      <c r="A58" s="76"/>
      <c r="B58" s="76"/>
      <c r="C58" s="76"/>
      <c r="D58" s="76"/>
      <c r="E58" s="76"/>
      <c r="F58" s="76"/>
      <c r="G58" s="76"/>
      <c r="H58" s="76"/>
      <c r="I58" s="76"/>
      <c r="J58" s="76"/>
      <c r="K58" s="76"/>
      <c r="L58" s="76"/>
      <c r="M58" s="76"/>
      <c r="N58" s="76"/>
      <c r="O58" s="76"/>
      <c r="P58" s="76"/>
      <c r="Q58" s="76"/>
      <c r="R58" s="76"/>
      <c r="S58" s="76"/>
      <c r="T58" s="76"/>
      <c r="U58" s="76"/>
      <c r="V58" s="76"/>
      <c r="W58" s="76"/>
      <c r="X58" s="76"/>
      <c r="Y58" s="76"/>
      <c r="Z58" s="76"/>
    </row>
    <row r="59" ht="15.75" customHeight="1">
      <c r="A59" s="76"/>
      <c r="B59" s="76"/>
      <c r="C59" s="76"/>
      <c r="D59" s="76"/>
      <c r="E59" s="76"/>
      <c r="F59" s="76"/>
      <c r="G59" s="76"/>
      <c r="H59" s="76"/>
      <c r="I59" s="76"/>
      <c r="J59" s="76"/>
      <c r="K59" s="76"/>
      <c r="L59" s="76"/>
      <c r="M59" s="76"/>
      <c r="N59" s="76"/>
      <c r="O59" s="76"/>
      <c r="P59" s="76"/>
      <c r="Q59" s="76"/>
      <c r="R59" s="76"/>
      <c r="S59" s="76"/>
      <c r="T59" s="76"/>
      <c r="U59" s="76"/>
      <c r="V59" s="76"/>
      <c r="W59" s="76"/>
      <c r="X59" s="76"/>
      <c r="Y59" s="76"/>
      <c r="Z59" s="76"/>
    </row>
    <row r="60" ht="15.75" customHeight="1">
      <c r="A60" s="76"/>
      <c r="B60" s="76"/>
      <c r="C60" s="76"/>
      <c r="D60" s="76"/>
      <c r="E60" s="76"/>
      <c r="F60" s="76"/>
      <c r="G60" s="76"/>
      <c r="H60" s="76"/>
      <c r="I60" s="76"/>
      <c r="J60" s="76"/>
      <c r="K60" s="76"/>
      <c r="L60" s="76"/>
      <c r="M60" s="76"/>
      <c r="N60" s="76"/>
      <c r="O60" s="76"/>
      <c r="P60" s="76"/>
      <c r="Q60" s="76"/>
      <c r="R60" s="76"/>
      <c r="S60" s="76"/>
      <c r="T60" s="76"/>
      <c r="U60" s="76"/>
      <c r="V60" s="76"/>
      <c r="W60" s="76"/>
      <c r="X60" s="76"/>
      <c r="Y60" s="76"/>
      <c r="Z60" s="76"/>
    </row>
    <row r="61" ht="15.75" customHeight="1">
      <c r="A61" s="76"/>
      <c r="B61" s="76"/>
      <c r="C61" s="76"/>
      <c r="D61" s="76"/>
      <c r="E61" s="76"/>
      <c r="F61" s="76"/>
      <c r="G61" s="76"/>
      <c r="H61" s="76"/>
      <c r="I61" s="76"/>
      <c r="J61" s="76"/>
      <c r="K61" s="76"/>
      <c r="L61" s="76"/>
      <c r="M61" s="76"/>
      <c r="N61" s="76"/>
      <c r="O61" s="76"/>
      <c r="P61" s="76"/>
      <c r="Q61" s="76"/>
      <c r="R61" s="76"/>
      <c r="S61" s="76"/>
      <c r="T61" s="76"/>
      <c r="U61" s="76"/>
      <c r="V61" s="76"/>
      <c r="W61" s="76"/>
      <c r="X61" s="76"/>
      <c r="Y61" s="76"/>
      <c r="Z61" s="76"/>
    </row>
    <row r="62" ht="15.75" customHeight="1">
      <c r="A62" s="76"/>
      <c r="B62" s="76"/>
      <c r="C62" s="76"/>
      <c r="D62" s="76"/>
      <c r="E62" s="76"/>
      <c r="F62" s="76"/>
      <c r="G62" s="76"/>
      <c r="H62" s="76"/>
      <c r="I62" s="76"/>
      <c r="J62" s="76"/>
      <c r="K62" s="76"/>
      <c r="L62" s="76"/>
      <c r="M62" s="76"/>
      <c r="N62" s="76"/>
      <c r="O62" s="76"/>
      <c r="P62" s="76"/>
      <c r="Q62" s="76"/>
      <c r="R62" s="76"/>
      <c r="S62" s="76"/>
      <c r="T62" s="76"/>
      <c r="U62" s="76"/>
      <c r="V62" s="76"/>
      <c r="W62" s="76"/>
      <c r="X62" s="76"/>
      <c r="Y62" s="76"/>
      <c r="Z62" s="76"/>
    </row>
    <row r="63" ht="15.75" customHeight="1">
      <c r="A63" s="76"/>
      <c r="B63" s="76"/>
      <c r="C63" s="76"/>
      <c r="D63" s="76"/>
      <c r="E63" s="76"/>
      <c r="F63" s="76"/>
      <c r="G63" s="76"/>
      <c r="H63" s="76"/>
      <c r="I63" s="76"/>
      <c r="J63" s="76"/>
      <c r="K63" s="76"/>
      <c r="L63" s="76"/>
      <c r="M63" s="76"/>
      <c r="N63" s="76"/>
      <c r="O63" s="76"/>
      <c r="P63" s="76"/>
      <c r="Q63" s="76"/>
      <c r="R63" s="76"/>
      <c r="S63" s="76"/>
      <c r="T63" s="76"/>
      <c r="U63" s="76"/>
      <c r="V63" s="76"/>
      <c r="W63" s="76"/>
      <c r="X63" s="76"/>
      <c r="Y63" s="76"/>
      <c r="Z63" s="76"/>
    </row>
    <row r="64" ht="15.75" customHeight="1">
      <c r="A64" s="76"/>
      <c r="B64" s="76"/>
      <c r="C64" s="76"/>
      <c r="D64" s="76"/>
      <c r="E64" s="76"/>
      <c r="F64" s="76"/>
      <c r="G64" s="76"/>
      <c r="H64" s="76"/>
      <c r="I64" s="76"/>
      <c r="J64" s="76"/>
      <c r="K64" s="76"/>
      <c r="L64" s="76"/>
      <c r="M64" s="76"/>
      <c r="N64" s="76"/>
      <c r="O64" s="76"/>
      <c r="P64" s="76"/>
      <c r="Q64" s="76"/>
      <c r="R64" s="76"/>
      <c r="S64" s="76"/>
      <c r="T64" s="76"/>
      <c r="U64" s="76"/>
      <c r="V64" s="76"/>
      <c r="W64" s="76"/>
      <c r="X64" s="76"/>
      <c r="Y64" s="76"/>
      <c r="Z64" s="76"/>
    </row>
    <row r="65" ht="15.75" customHeight="1">
      <c r="A65" s="76"/>
      <c r="B65" s="76"/>
      <c r="C65" s="76"/>
      <c r="D65" s="76"/>
      <c r="E65" s="76"/>
      <c r="F65" s="76"/>
      <c r="G65" s="76"/>
      <c r="H65" s="76"/>
      <c r="I65" s="76"/>
      <c r="J65" s="76"/>
      <c r="K65" s="76"/>
      <c r="L65" s="76"/>
      <c r="M65" s="76"/>
      <c r="N65" s="76"/>
      <c r="O65" s="76"/>
      <c r="P65" s="76"/>
      <c r="Q65" s="76"/>
      <c r="R65" s="76"/>
      <c r="S65" s="76"/>
      <c r="T65" s="76"/>
      <c r="U65" s="76"/>
      <c r="V65" s="76"/>
      <c r="W65" s="76"/>
      <c r="X65" s="76"/>
      <c r="Y65" s="76"/>
      <c r="Z65" s="76"/>
    </row>
    <row r="66" ht="15.75" customHeight="1">
      <c r="A66" s="76"/>
      <c r="B66" s="76"/>
      <c r="C66" s="76"/>
      <c r="D66" s="76"/>
      <c r="E66" s="76"/>
      <c r="F66" s="76"/>
      <c r="G66" s="76"/>
      <c r="H66" s="76"/>
      <c r="I66" s="76"/>
      <c r="J66" s="76"/>
      <c r="K66" s="76"/>
      <c r="L66" s="76"/>
      <c r="M66" s="76"/>
      <c r="N66" s="76"/>
      <c r="O66" s="76"/>
      <c r="P66" s="76"/>
      <c r="Q66" s="76"/>
      <c r="R66" s="76"/>
      <c r="S66" s="76"/>
      <c r="T66" s="76"/>
      <c r="U66" s="76"/>
      <c r="V66" s="76"/>
      <c r="W66" s="76"/>
      <c r="X66" s="76"/>
      <c r="Y66" s="76"/>
      <c r="Z66" s="76"/>
    </row>
    <row r="67" ht="15.75" customHeight="1">
      <c r="A67" s="76"/>
      <c r="B67" s="76"/>
      <c r="C67" s="76"/>
      <c r="D67" s="76"/>
      <c r="E67" s="76"/>
      <c r="F67" s="76"/>
      <c r="G67" s="76"/>
      <c r="H67" s="76"/>
      <c r="I67" s="76"/>
      <c r="J67" s="76"/>
      <c r="K67" s="76"/>
      <c r="L67" s="76"/>
      <c r="M67" s="76"/>
      <c r="N67" s="76"/>
      <c r="O67" s="76"/>
      <c r="P67" s="76"/>
      <c r="Q67" s="76"/>
      <c r="R67" s="76"/>
      <c r="S67" s="76"/>
      <c r="T67" s="76"/>
      <c r="U67" s="76"/>
      <c r="V67" s="76"/>
      <c r="W67" s="76"/>
      <c r="X67" s="76"/>
      <c r="Y67" s="76"/>
      <c r="Z67" s="76"/>
    </row>
    <row r="68" ht="15.75" customHeight="1">
      <c r="A68" s="76"/>
      <c r="B68" s="76"/>
      <c r="C68" s="76"/>
      <c r="D68" s="76"/>
      <c r="E68" s="76"/>
      <c r="F68" s="76"/>
      <c r="G68" s="76"/>
      <c r="H68" s="76"/>
      <c r="I68" s="76"/>
      <c r="J68" s="76"/>
      <c r="K68" s="76"/>
      <c r="L68" s="76"/>
      <c r="M68" s="76"/>
      <c r="N68" s="76"/>
      <c r="O68" s="76"/>
      <c r="P68" s="76"/>
      <c r="Q68" s="76"/>
      <c r="R68" s="76"/>
      <c r="S68" s="76"/>
      <c r="T68" s="76"/>
      <c r="U68" s="76"/>
      <c r="V68" s="76"/>
      <c r="W68" s="76"/>
      <c r="X68" s="76"/>
      <c r="Y68" s="76"/>
      <c r="Z68" s="76"/>
    </row>
    <row r="69" ht="15.75" customHeight="1">
      <c r="A69" s="76"/>
      <c r="B69" s="76"/>
      <c r="C69" s="76"/>
      <c r="D69" s="76"/>
      <c r="E69" s="76"/>
      <c r="F69" s="76"/>
      <c r="G69" s="76"/>
      <c r="H69" s="76"/>
      <c r="I69" s="76"/>
      <c r="J69" s="76"/>
      <c r="K69" s="76"/>
      <c r="L69" s="76"/>
      <c r="M69" s="76"/>
      <c r="N69" s="76"/>
      <c r="O69" s="76"/>
      <c r="P69" s="76"/>
      <c r="Q69" s="76"/>
      <c r="R69" s="76"/>
      <c r="S69" s="76"/>
      <c r="T69" s="76"/>
      <c r="U69" s="76"/>
      <c r="V69" s="76"/>
      <c r="W69" s="76"/>
      <c r="X69" s="76"/>
      <c r="Y69" s="76"/>
      <c r="Z69" s="76"/>
    </row>
    <row r="70" ht="15.75" customHeight="1">
      <c r="A70" s="76"/>
      <c r="B70" s="76"/>
      <c r="C70" s="76"/>
      <c r="D70" s="76"/>
      <c r="E70" s="76"/>
      <c r="F70" s="76"/>
      <c r="G70" s="76"/>
      <c r="H70" s="76"/>
      <c r="I70" s="76"/>
      <c r="J70" s="76"/>
      <c r="K70" s="76"/>
      <c r="L70" s="76"/>
      <c r="M70" s="76"/>
      <c r="N70" s="76"/>
      <c r="O70" s="76"/>
      <c r="P70" s="76"/>
      <c r="Q70" s="76"/>
      <c r="R70" s="76"/>
      <c r="S70" s="76"/>
      <c r="T70" s="76"/>
      <c r="U70" s="76"/>
      <c r="V70" s="76"/>
      <c r="W70" s="76"/>
      <c r="X70" s="76"/>
      <c r="Y70" s="76"/>
      <c r="Z70" s="76"/>
    </row>
    <row r="71" ht="15.75" customHeight="1">
      <c r="A71" s="76"/>
      <c r="B71" s="76"/>
      <c r="C71" s="76"/>
      <c r="D71" s="76"/>
      <c r="E71" s="76"/>
      <c r="F71" s="76"/>
      <c r="G71" s="76"/>
      <c r="H71" s="76"/>
      <c r="I71" s="76"/>
      <c r="J71" s="76"/>
      <c r="K71" s="76"/>
      <c r="L71" s="76"/>
      <c r="M71" s="76"/>
      <c r="N71" s="76"/>
      <c r="O71" s="76"/>
      <c r="P71" s="76"/>
      <c r="Q71" s="76"/>
      <c r="R71" s="76"/>
      <c r="S71" s="76"/>
      <c r="T71" s="76"/>
      <c r="U71" s="76"/>
      <c r="V71" s="76"/>
      <c r="W71" s="76"/>
      <c r="X71" s="76"/>
      <c r="Y71" s="76"/>
      <c r="Z71" s="76"/>
    </row>
    <row r="72" ht="15.75" customHeight="1">
      <c r="A72" s="76"/>
      <c r="B72" s="76"/>
      <c r="C72" s="76"/>
      <c r="D72" s="76"/>
      <c r="E72" s="76"/>
      <c r="F72" s="76"/>
      <c r="G72" s="76"/>
      <c r="H72" s="76"/>
      <c r="I72" s="76"/>
      <c r="J72" s="76"/>
      <c r="K72" s="76"/>
      <c r="L72" s="76"/>
      <c r="M72" s="76"/>
      <c r="N72" s="76"/>
      <c r="O72" s="76"/>
      <c r="P72" s="76"/>
      <c r="Q72" s="76"/>
      <c r="R72" s="76"/>
      <c r="S72" s="76"/>
      <c r="T72" s="76"/>
      <c r="U72" s="76"/>
      <c r="V72" s="76"/>
      <c r="W72" s="76"/>
      <c r="X72" s="76"/>
      <c r="Y72" s="76"/>
      <c r="Z72" s="76"/>
    </row>
    <row r="73" ht="15.75" customHeight="1">
      <c r="A73" s="76"/>
      <c r="B73" s="76"/>
      <c r="C73" s="76"/>
      <c r="D73" s="76"/>
      <c r="E73" s="76"/>
      <c r="F73" s="76"/>
      <c r="G73" s="76"/>
      <c r="H73" s="76"/>
      <c r="I73" s="76"/>
      <c r="J73" s="76"/>
      <c r="K73" s="76"/>
      <c r="L73" s="76"/>
      <c r="M73" s="76"/>
      <c r="N73" s="76"/>
      <c r="O73" s="76"/>
      <c r="P73" s="76"/>
      <c r="Q73" s="76"/>
      <c r="R73" s="76"/>
      <c r="S73" s="76"/>
      <c r="T73" s="76"/>
      <c r="U73" s="76"/>
      <c r="V73" s="76"/>
      <c r="W73" s="76"/>
      <c r="X73" s="76"/>
      <c r="Y73" s="76"/>
      <c r="Z73" s="76"/>
    </row>
    <row r="74" ht="15.75" customHeight="1">
      <c r="A74" s="76"/>
      <c r="B74" s="76"/>
      <c r="C74" s="76"/>
      <c r="D74" s="76"/>
      <c r="E74" s="76"/>
      <c r="F74" s="76"/>
      <c r="G74" s="76"/>
      <c r="H74" s="76"/>
      <c r="I74" s="76"/>
      <c r="J74" s="76"/>
      <c r="K74" s="76"/>
      <c r="L74" s="76"/>
      <c r="M74" s="76"/>
      <c r="N74" s="76"/>
      <c r="O74" s="76"/>
      <c r="P74" s="76"/>
      <c r="Q74" s="76"/>
      <c r="R74" s="76"/>
      <c r="S74" s="76"/>
      <c r="T74" s="76"/>
      <c r="U74" s="76"/>
      <c r="V74" s="76"/>
      <c r="W74" s="76"/>
      <c r="X74" s="76"/>
      <c r="Y74" s="76"/>
      <c r="Z74" s="76"/>
    </row>
    <row r="75" ht="15.75" customHeight="1">
      <c r="A75" s="76"/>
      <c r="B75" s="76"/>
      <c r="C75" s="76"/>
      <c r="D75" s="76"/>
      <c r="E75" s="76"/>
      <c r="F75" s="76"/>
      <c r="G75" s="76"/>
      <c r="H75" s="76"/>
      <c r="I75" s="76"/>
      <c r="J75" s="76"/>
      <c r="K75" s="76"/>
      <c r="L75" s="76"/>
      <c r="M75" s="76"/>
      <c r="N75" s="76"/>
      <c r="O75" s="76"/>
      <c r="P75" s="76"/>
      <c r="Q75" s="76"/>
      <c r="R75" s="76"/>
      <c r="S75" s="76"/>
      <c r="T75" s="76"/>
      <c r="U75" s="76"/>
      <c r="V75" s="76"/>
      <c r="W75" s="76"/>
      <c r="X75" s="76"/>
      <c r="Y75" s="76"/>
      <c r="Z75" s="76"/>
    </row>
    <row r="76" ht="15.75" customHeight="1">
      <c r="A76" s="76"/>
      <c r="B76" s="76"/>
      <c r="C76" s="76"/>
      <c r="D76" s="76"/>
      <c r="E76" s="76"/>
      <c r="F76" s="76"/>
      <c r="G76" s="76"/>
      <c r="H76" s="76"/>
      <c r="I76" s="76"/>
      <c r="J76" s="76"/>
      <c r="K76" s="76"/>
      <c r="L76" s="76"/>
      <c r="M76" s="76"/>
      <c r="N76" s="76"/>
      <c r="O76" s="76"/>
      <c r="P76" s="76"/>
      <c r="Q76" s="76"/>
      <c r="R76" s="76"/>
      <c r="S76" s="76"/>
      <c r="T76" s="76"/>
      <c r="U76" s="76"/>
      <c r="V76" s="76"/>
      <c r="W76" s="76"/>
      <c r="X76" s="76"/>
      <c r="Y76" s="76"/>
      <c r="Z76" s="76"/>
    </row>
    <row r="77" ht="15.75" customHeight="1">
      <c r="A77" s="76"/>
      <c r="B77" s="76"/>
      <c r="C77" s="76"/>
      <c r="D77" s="76"/>
      <c r="E77" s="76"/>
      <c r="F77" s="76"/>
      <c r="G77" s="76"/>
      <c r="H77" s="76"/>
      <c r="I77" s="76"/>
      <c r="J77" s="76"/>
      <c r="K77" s="76"/>
      <c r="L77" s="76"/>
      <c r="M77" s="76"/>
      <c r="N77" s="76"/>
      <c r="O77" s="76"/>
      <c r="P77" s="76"/>
      <c r="Q77" s="76"/>
      <c r="R77" s="76"/>
      <c r="S77" s="76"/>
      <c r="T77" s="76"/>
      <c r="U77" s="76"/>
      <c r="V77" s="76"/>
      <c r="W77" s="76"/>
      <c r="X77" s="76"/>
      <c r="Y77" s="76"/>
      <c r="Z77" s="76"/>
    </row>
    <row r="78" ht="15.75" customHeight="1">
      <c r="A78" s="76"/>
      <c r="B78" s="76"/>
      <c r="C78" s="76"/>
      <c r="D78" s="76"/>
      <c r="E78" s="76"/>
      <c r="F78" s="76"/>
      <c r="G78" s="76"/>
      <c r="H78" s="76"/>
      <c r="I78" s="76"/>
      <c r="J78" s="76"/>
      <c r="K78" s="76"/>
      <c r="L78" s="76"/>
      <c r="M78" s="76"/>
      <c r="N78" s="76"/>
      <c r="O78" s="76"/>
      <c r="P78" s="76"/>
      <c r="Q78" s="76"/>
      <c r="R78" s="76"/>
      <c r="S78" s="76"/>
      <c r="T78" s="76"/>
      <c r="U78" s="76"/>
      <c r="V78" s="76"/>
      <c r="W78" s="76"/>
      <c r="X78" s="76"/>
      <c r="Y78" s="76"/>
      <c r="Z78" s="76"/>
    </row>
    <row r="79" ht="15.75" customHeight="1">
      <c r="A79" s="76"/>
      <c r="B79" s="76"/>
      <c r="C79" s="76"/>
      <c r="D79" s="76"/>
      <c r="E79" s="76"/>
      <c r="F79" s="76"/>
      <c r="G79" s="76"/>
      <c r="H79" s="76"/>
      <c r="I79" s="76"/>
      <c r="J79" s="76"/>
      <c r="K79" s="76"/>
      <c r="L79" s="76"/>
      <c r="M79" s="76"/>
      <c r="N79" s="76"/>
      <c r="O79" s="76"/>
      <c r="P79" s="76"/>
      <c r="Q79" s="76"/>
      <c r="R79" s="76"/>
      <c r="S79" s="76"/>
      <c r="T79" s="76"/>
      <c r="U79" s="76"/>
      <c r="V79" s="76"/>
      <c r="W79" s="76"/>
      <c r="X79" s="76"/>
      <c r="Y79" s="76"/>
      <c r="Z79" s="76"/>
    </row>
    <row r="80" ht="15.75" customHeight="1">
      <c r="A80" s="76"/>
      <c r="B80" s="76"/>
      <c r="C80" s="76"/>
      <c r="D80" s="76"/>
      <c r="E80" s="76"/>
      <c r="F80" s="76"/>
      <c r="G80" s="76"/>
      <c r="H80" s="76"/>
      <c r="I80" s="76"/>
      <c r="J80" s="76"/>
      <c r="K80" s="76"/>
      <c r="L80" s="76"/>
      <c r="M80" s="76"/>
      <c r="N80" s="76"/>
      <c r="O80" s="76"/>
      <c r="P80" s="76"/>
      <c r="Q80" s="76"/>
      <c r="R80" s="76"/>
      <c r="S80" s="76"/>
      <c r="T80" s="76"/>
      <c r="U80" s="76"/>
      <c r="V80" s="76"/>
      <c r="W80" s="76"/>
      <c r="X80" s="76"/>
      <c r="Y80" s="76"/>
      <c r="Z80" s="76"/>
    </row>
    <row r="81" ht="15.75" customHeight="1">
      <c r="A81" s="76"/>
      <c r="B81" s="76"/>
      <c r="C81" s="76"/>
      <c r="D81" s="76"/>
      <c r="E81" s="76"/>
      <c r="F81" s="76"/>
      <c r="G81" s="76"/>
      <c r="H81" s="76"/>
      <c r="I81" s="76"/>
      <c r="J81" s="76"/>
      <c r="K81" s="76"/>
      <c r="L81" s="76"/>
      <c r="M81" s="76"/>
      <c r="N81" s="76"/>
      <c r="O81" s="76"/>
      <c r="P81" s="76"/>
      <c r="Q81" s="76"/>
      <c r="R81" s="76"/>
      <c r="S81" s="76"/>
      <c r="T81" s="76"/>
      <c r="U81" s="76"/>
      <c r="V81" s="76"/>
      <c r="W81" s="76"/>
      <c r="X81" s="76"/>
      <c r="Y81" s="76"/>
      <c r="Z81" s="76"/>
    </row>
    <row r="82" ht="15.75" customHeight="1">
      <c r="A82" s="76"/>
      <c r="B82" s="76"/>
      <c r="C82" s="76"/>
      <c r="D82" s="76"/>
      <c r="E82" s="76"/>
      <c r="F82" s="76"/>
      <c r="G82" s="76"/>
      <c r="H82" s="76"/>
      <c r="I82" s="76"/>
      <c r="J82" s="76"/>
      <c r="K82" s="76"/>
      <c r="L82" s="76"/>
      <c r="M82" s="76"/>
      <c r="N82" s="76"/>
      <c r="O82" s="76"/>
      <c r="P82" s="76"/>
      <c r="Q82" s="76"/>
      <c r="R82" s="76"/>
      <c r="S82" s="76"/>
      <c r="T82" s="76"/>
      <c r="U82" s="76"/>
      <c r="V82" s="76"/>
      <c r="W82" s="76"/>
      <c r="X82" s="76"/>
      <c r="Y82" s="76"/>
      <c r="Z82" s="76"/>
    </row>
    <row r="83" ht="15.75" customHeight="1">
      <c r="A83" s="76"/>
      <c r="B83" s="76"/>
      <c r="C83" s="76"/>
      <c r="D83" s="76"/>
      <c r="E83" s="76"/>
      <c r="F83" s="76"/>
      <c r="G83" s="76"/>
      <c r="H83" s="76"/>
      <c r="I83" s="76"/>
      <c r="J83" s="76"/>
      <c r="K83" s="76"/>
      <c r="L83" s="76"/>
      <c r="M83" s="76"/>
      <c r="N83" s="76"/>
      <c r="O83" s="76"/>
      <c r="P83" s="76"/>
      <c r="Q83" s="76"/>
      <c r="R83" s="76"/>
      <c r="S83" s="76"/>
      <c r="T83" s="76"/>
      <c r="U83" s="76"/>
      <c r="V83" s="76"/>
      <c r="W83" s="76"/>
      <c r="X83" s="76"/>
      <c r="Y83" s="76"/>
      <c r="Z83" s="76"/>
    </row>
    <row r="84" ht="15.75" customHeight="1">
      <c r="A84" s="76"/>
      <c r="B84" s="76"/>
      <c r="C84" s="76"/>
      <c r="D84" s="76"/>
      <c r="E84" s="76"/>
      <c r="F84" s="76"/>
      <c r="G84" s="76"/>
      <c r="H84" s="76"/>
      <c r="I84" s="76"/>
      <c r="J84" s="76"/>
      <c r="K84" s="76"/>
      <c r="L84" s="76"/>
      <c r="M84" s="76"/>
      <c r="N84" s="76"/>
      <c r="O84" s="76"/>
      <c r="P84" s="76"/>
      <c r="Q84" s="76"/>
      <c r="R84" s="76"/>
      <c r="S84" s="76"/>
      <c r="T84" s="76"/>
      <c r="U84" s="76"/>
      <c r="V84" s="76"/>
      <c r="W84" s="76"/>
      <c r="X84" s="76"/>
      <c r="Y84" s="76"/>
      <c r="Z84" s="76"/>
    </row>
    <row r="85" ht="15.75" customHeight="1">
      <c r="A85" s="76"/>
      <c r="B85" s="76"/>
      <c r="C85" s="76"/>
      <c r="D85" s="76"/>
      <c r="E85" s="76"/>
      <c r="F85" s="76"/>
      <c r="G85" s="76"/>
      <c r="H85" s="76"/>
      <c r="I85" s="76"/>
      <c r="J85" s="76"/>
      <c r="K85" s="76"/>
      <c r="L85" s="76"/>
      <c r="M85" s="76"/>
      <c r="N85" s="76"/>
      <c r="O85" s="76"/>
      <c r="P85" s="76"/>
      <c r="Q85" s="76"/>
      <c r="R85" s="76"/>
      <c r="S85" s="76"/>
      <c r="T85" s="76"/>
      <c r="U85" s="76"/>
      <c r="V85" s="76"/>
      <c r="W85" s="76"/>
      <c r="X85" s="76"/>
      <c r="Y85" s="76"/>
      <c r="Z85" s="76"/>
    </row>
    <row r="86" ht="15.75" customHeight="1">
      <c r="A86" s="76"/>
      <c r="B86" s="76"/>
      <c r="C86" s="76"/>
      <c r="D86" s="76"/>
      <c r="E86" s="76"/>
      <c r="F86" s="76"/>
      <c r="G86" s="76"/>
      <c r="H86" s="76"/>
      <c r="I86" s="76"/>
      <c r="J86" s="76"/>
      <c r="K86" s="76"/>
      <c r="L86" s="76"/>
      <c r="M86" s="76"/>
      <c r="N86" s="76"/>
      <c r="O86" s="76"/>
      <c r="P86" s="76"/>
      <c r="Q86" s="76"/>
      <c r="R86" s="76"/>
      <c r="S86" s="76"/>
      <c r="T86" s="76"/>
      <c r="U86" s="76"/>
      <c r="V86" s="76"/>
      <c r="W86" s="76"/>
      <c r="X86" s="76"/>
      <c r="Y86" s="76"/>
      <c r="Z86" s="76"/>
    </row>
    <row r="87" ht="15.75" customHeight="1">
      <c r="A87" s="76"/>
      <c r="B87" s="76"/>
      <c r="C87" s="76"/>
      <c r="D87" s="76"/>
      <c r="E87" s="76"/>
      <c r="F87" s="76"/>
      <c r="G87" s="76"/>
      <c r="H87" s="76"/>
      <c r="I87" s="76"/>
      <c r="J87" s="76"/>
      <c r="K87" s="76"/>
      <c r="L87" s="76"/>
      <c r="M87" s="76"/>
      <c r="N87" s="76"/>
      <c r="O87" s="76"/>
      <c r="P87" s="76"/>
      <c r="Q87" s="76"/>
      <c r="R87" s="76"/>
      <c r="S87" s="76"/>
      <c r="T87" s="76"/>
      <c r="U87" s="76"/>
      <c r="V87" s="76"/>
      <c r="W87" s="76"/>
      <c r="X87" s="76"/>
      <c r="Y87" s="76"/>
      <c r="Z87" s="76"/>
    </row>
    <row r="88" ht="15.75" customHeight="1">
      <c r="A88" s="76"/>
      <c r="B88" s="76"/>
      <c r="C88" s="76"/>
      <c r="D88" s="76"/>
      <c r="E88" s="76"/>
      <c r="F88" s="76"/>
      <c r="G88" s="76"/>
      <c r="H88" s="76"/>
      <c r="I88" s="76"/>
      <c r="J88" s="76"/>
      <c r="K88" s="76"/>
      <c r="L88" s="76"/>
      <c r="M88" s="76"/>
      <c r="N88" s="76"/>
      <c r="O88" s="76"/>
      <c r="P88" s="76"/>
      <c r="Q88" s="76"/>
      <c r="R88" s="76"/>
      <c r="S88" s="76"/>
      <c r="T88" s="76"/>
      <c r="U88" s="76"/>
      <c r="V88" s="76"/>
      <c r="W88" s="76"/>
      <c r="X88" s="76"/>
      <c r="Y88" s="76"/>
      <c r="Z88" s="76"/>
    </row>
    <row r="89" ht="15.75" customHeight="1">
      <c r="A89" s="76"/>
      <c r="B89" s="76"/>
      <c r="C89" s="76"/>
      <c r="D89" s="76"/>
      <c r="E89" s="76"/>
      <c r="F89" s="76"/>
      <c r="G89" s="76"/>
      <c r="H89" s="76"/>
      <c r="I89" s="76"/>
      <c r="J89" s="76"/>
      <c r="K89" s="76"/>
      <c r="L89" s="76"/>
      <c r="M89" s="76"/>
      <c r="N89" s="76"/>
      <c r="O89" s="76"/>
      <c r="P89" s="76"/>
      <c r="Q89" s="76"/>
      <c r="R89" s="76"/>
      <c r="S89" s="76"/>
      <c r="T89" s="76"/>
      <c r="U89" s="76"/>
      <c r="V89" s="76"/>
      <c r="W89" s="76"/>
      <c r="X89" s="76"/>
      <c r="Y89" s="76"/>
      <c r="Z89" s="76"/>
    </row>
    <row r="90" ht="15.75" customHeight="1">
      <c r="A90" s="76"/>
      <c r="B90" s="76"/>
      <c r="C90" s="76"/>
      <c r="D90" s="76"/>
      <c r="E90" s="76"/>
      <c r="F90" s="76"/>
      <c r="G90" s="76"/>
      <c r="H90" s="76"/>
      <c r="I90" s="76"/>
      <c r="J90" s="76"/>
      <c r="K90" s="76"/>
      <c r="L90" s="76"/>
      <c r="M90" s="76"/>
      <c r="N90" s="76"/>
      <c r="O90" s="76"/>
      <c r="P90" s="76"/>
      <c r="Q90" s="76"/>
      <c r="R90" s="76"/>
      <c r="S90" s="76"/>
      <c r="T90" s="76"/>
      <c r="U90" s="76"/>
      <c r="V90" s="76"/>
      <c r="W90" s="76"/>
      <c r="X90" s="76"/>
      <c r="Y90" s="76"/>
      <c r="Z90" s="76"/>
    </row>
    <row r="91" ht="15.75" customHeight="1">
      <c r="A91" s="76"/>
      <c r="B91" s="76"/>
      <c r="C91" s="76"/>
      <c r="D91" s="76"/>
      <c r="E91" s="76"/>
      <c r="F91" s="76"/>
      <c r="G91" s="76"/>
      <c r="H91" s="76"/>
      <c r="I91" s="76"/>
      <c r="J91" s="76"/>
      <c r="K91" s="76"/>
      <c r="L91" s="76"/>
      <c r="M91" s="76"/>
      <c r="N91" s="76"/>
      <c r="O91" s="76"/>
      <c r="P91" s="76"/>
      <c r="Q91" s="76"/>
      <c r="R91" s="76"/>
      <c r="S91" s="76"/>
      <c r="T91" s="76"/>
      <c r="U91" s="76"/>
      <c r="V91" s="76"/>
      <c r="W91" s="76"/>
      <c r="X91" s="76"/>
      <c r="Y91" s="76"/>
      <c r="Z91" s="76"/>
    </row>
    <row r="92" ht="15.75" customHeight="1">
      <c r="A92" s="76"/>
      <c r="B92" s="76"/>
      <c r="C92" s="76"/>
      <c r="D92" s="76"/>
      <c r="E92" s="76"/>
      <c r="F92" s="76"/>
      <c r="G92" s="76"/>
      <c r="H92" s="76"/>
      <c r="I92" s="76"/>
      <c r="J92" s="76"/>
      <c r="K92" s="76"/>
      <c r="L92" s="76"/>
      <c r="M92" s="76"/>
      <c r="N92" s="76"/>
      <c r="O92" s="76"/>
      <c r="P92" s="76"/>
      <c r="Q92" s="76"/>
      <c r="R92" s="76"/>
      <c r="S92" s="76"/>
      <c r="T92" s="76"/>
      <c r="U92" s="76"/>
      <c r="V92" s="76"/>
      <c r="W92" s="76"/>
      <c r="X92" s="76"/>
      <c r="Y92" s="76"/>
      <c r="Z92" s="76"/>
    </row>
    <row r="93" ht="15.75" customHeight="1">
      <c r="A93" s="76"/>
      <c r="B93" s="76"/>
      <c r="C93" s="76"/>
      <c r="D93" s="76"/>
      <c r="E93" s="76"/>
      <c r="F93" s="76"/>
      <c r="G93" s="76"/>
      <c r="H93" s="76"/>
      <c r="I93" s="76"/>
      <c r="J93" s="76"/>
      <c r="K93" s="76"/>
      <c r="L93" s="76"/>
      <c r="M93" s="76"/>
      <c r="N93" s="76"/>
      <c r="O93" s="76"/>
      <c r="P93" s="76"/>
      <c r="Q93" s="76"/>
      <c r="R93" s="76"/>
      <c r="S93" s="76"/>
      <c r="T93" s="76"/>
      <c r="U93" s="76"/>
      <c r="V93" s="76"/>
      <c r="W93" s="76"/>
      <c r="X93" s="76"/>
      <c r="Y93" s="76"/>
      <c r="Z93" s="76"/>
    </row>
    <row r="94" ht="15.75" customHeight="1">
      <c r="A94" s="76"/>
      <c r="B94" s="76"/>
      <c r="C94" s="76"/>
      <c r="D94" s="76"/>
      <c r="E94" s="76"/>
      <c r="F94" s="76"/>
      <c r="G94" s="76"/>
      <c r="H94" s="76"/>
      <c r="I94" s="76"/>
      <c r="J94" s="76"/>
      <c r="K94" s="76"/>
      <c r="L94" s="76"/>
      <c r="M94" s="76"/>
      <c r="N94" s="76"/>
      <c r="O94" s="76"/>
      <c r="P94" s="76"/>
      <c r="Q94" s="76"/>
      <c r="R94" s="76"/>
      <c r="S94" s="76"/>
      <c r="T94" s="76"/>
      <c r="U94" s="76"/>
      <c r="V94" s="76"/>
      <c r="W94" s="76"/>
      <c r="X94" s="76"/>
      <c r="Y94" s="76"/>
      <c r="Z94" s="76"/>
    </row>
    <row r="95" ht="15.75" customHeight="1">
      <c r="A95" s="76"/>
      <c r="B95" s="76"/>
      <c r="C95" s="76"/>
      <c r="D95" s="76"/>
      <c r="E95" s="76"/>
      <c r="F95" s="76"/>
      <c r="G95" s="76"/>
      <c r="H95" s="76"/>
      <c r="I95" s="76"/>
      <c r="J95" s="76"/>
      <c r="K95" s="76"/>
      <c r="L95" s="76"/>
      <c r="M95" s="76"/>
      <c r="N95" s="76"/>
      <c r="O95" s="76"/>
      <c r="P95" s="76"/>
      <c r="Q95" s="76"/>
      <c r="R95" s="76"/>
      <c r="S95" s="76"/>
      <c r="T95" s="76"/>
      <c r="U95" s="76"/>
      <c r="V95" s="76"/>
      <c r="W95" s="76"/>
      <c r="X95" s="76"/>
      <c r="Y95" s="76"/>
      <c r="Z95" s="76"/>
    </row>
    <row r="96" ht="15.75" customHeight="1">
      <c r="A96" s="76"/>
      <c r="B96" s="76"/>
      <c r="C96" s="76"/>
      <c r="D96" s="76"/>
      <c r="E96" s="76"/>
      <c r="F96" s="76"/>
      <c r="G96" s="76"/>
      <c r="H96" s="76"/>
      <c r="I96" s="76"/>
      <c r="J96" s="76"/>
      <c r="K96" s="76"/>
      <c r="L96" s="76"/>
      <c r="M96" s="76"/>
      <c r="N96" s="76"/>
      <c r="O96" s="76"/>
      <c r="P96" s="76"/>
      <c r="Q96" s="76"/>
      <c r="R96" s="76"/>
      <c r="S96" s="76"/>
      <c r="T96" s="76"/>
      <c r="U96" s="76"/>
      <c r="V96" s="76"/>
      <c r="W96" s="76"/>
      <c r="X96" s="76"/>
      <c r="Y96" s="76"/>
      <c r="Z96" s="76"/>
    </row>
    <row r="97" ht="15.75" customHeight="1">
      <c r="A97" s="76"/>
      <c r="B97" s="76"/>
      <c r="C97" s="76"/>
      <c r="D97" s="76"/>
      <c r="E97" s="76"/>
      <c r="F97" s="76"/>
      <c r="G97" s="76"/>
      <c r="H97" s="76"/>
      <c r="I97" s="76"/>
      <c r="J97" s="76"/>
      <c r="K97" s="76"/>
      <c r="L97" s="76"/>
      <c r="M97" s="76"/>
      <c r="N97" s="76"/>
      <c r="O97" s="76"/>
      <c r="P97" s="76"/>
      <c r="Q97" s="76"/>
      <c r="R97" s="76"/>
      <c r="S97" s="76"/>
      <c r="T97" s="76"/>
      <c r="U97" s="76"/>
      <c r="V97" s="76"/>
      <c r="W97" s="76"/>
      <c r="X97" s="76"/>
      <c r="Y97" s="76"/>
      <c r="Z97" s="76"/>
    </row>
    <row r="98" ht="15.75" customHeight="1">
      <c r="A98" s="76"/>
      <c r="B98" s="76"/>
      <c r="C98" s="76"/>
      <c r="D98" s="76"/>
      <c r="E98" s="76"/>
      <c r="F98" s="76"/>
      <c r="G98" s="76"/>
      <c r="H98" s="76"/>
      <c r="I98" s="76"/>
      <c r="J98" s="76"/>
      <c r="K98" s="76"/>
      <c r="L98" s="76"/>
      <c r="M98" s="76"/>
      <c r="N98" s="76"/>
      <c r="O98" s="76"/>
      <c r="P98" s="76"/>
      <c r="Q98" s="76"/>
      <c r="R98" s="76"/>
      <c r="S98" s="76"/>
      <c r="T98" s="76"/>
      <c r="U98" s="76"/>
      <c r="V98" s="76"/>
      <c r="W98" s="76"/>
      <c r="X98" s="76"/>
      <c r="Y98" s="76"/>
      <c r="Z98" s="76"/>
    </row>
    <row r="99" ht="15.75" customHeight="1">
      <c r="A99" s="76"/>
      <c r="B99" s="76"/>
      <c r="C99" s="76"/>
      <c r="D99" s="76"/>
      <c r="E99" s="76"/>
      <c r="F99" s="76"/>
      <c r="G99" s="76"/>
      <c r="H99" s="76"/>
      <c r="I99" s="76"/>
      <c r="J99" s="76"/>
      <c r="K99" s="76"/>
      <c r="L99" s="76"/>
      <c r="M99" s="76"/>
      <c r="N99" s="76"/>
      <c r="O99" s="76"/>
      <c r="P99" s="76"/>
      <c r="Q99" s="76"/>
      <c r="R99" s="76"/>
      <c r="S99" s="76"/>
      <c r="T99" s="76"/>
      <c r="U99" s="76"/>
      <c r="V99" s="76"/>
      <c r="W99" s="76"/>
      <c r="X99" s="76"/>
      <c r="Y99" s="76"/>
      <c r="Z99" s="76"/>
    </row>
    <row r="100" ht="15.75" customHeight="1">
      <c r="A100" s="76"/>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row>
    <row r="101" ht="15.75" customHeight="1">
      <c r="A101" s="76"/>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row>
    <row r="102" ht="15.75" customHeight="1">
      <c r="A102" s="76"/>
      <c r="B102" s="76"/>
      <c r="C102" s="76"/>
      <c r="D102" s="76"/>
      <c r="E102" s="76"/>
      <c r="F102" s="76"/>
      <c r="G102" s="76"/>
      <c r="H102" s="76"/>
      <c r="I102" s="76"/>
      <c r="J102" s="76"/>
      <c r="K102" s="76"/>
      <c r="L102" s="76"/>
      <c r="M102" s="76"/>
      <c r="N102" s="76"/>
      <c r="O102" s="76"/>
      <c r="P102" s="76"/>
      <c r="Q102" s="76"/>
      <c r="R102" s="76"/>
      <c r="S102" s="76"/>
      <c r="T102" s="76"/>
      <c r="U102" s="76"/>
      <c r="V102" s="76"/>
      <c r="W102" s="76"/>
      <c r="X102" s="76"/>
      <c r="Y102" s="76"/>
      <c r="Z102" s="76"/>
    </row>
    <row r="103" ht="15.75" customHeight="1">
      <c r="A103" s="76"/>
      <c r="B103" s="76"/>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row>
    <row r="104" ht="15.75" customHeight="1">
      <c r="A104" s="76"/>
      <c r="B104" s="76"/>
      <c r="C104" s="76"/>
      <c r="D104" s="76"/>
      <c r="E104" s="76"/>
      <c r="F104" s="76"/>
      <c r="G104" s="76"/>
      <c r="H104" s="76"/>
      <c r="I104" s="76"/>
      <c r="J104" s="76"/>
      <c r="K104" s="76"/>
      <c r="L104" s="76"/>
      <c r="M104" s="76"/>
      <c r="N104" s="76"/>
      <c r="O104" s="76"/>
      <c r="P104" s="76"/>
      <c r="Q104" s="76"/>
      <c r="R104" s="76"/>
      <c r="S104" s="76"/>
      <c r="T104" s="76"/>
      <c r="U104" s="76"/>
      <c r="V104" s="76"/>
      <c r="W104" s="76"/>
      <c r="X104" s="76"/>
      <c r="Y104" s="76"/>
      <c r="Z104" s="76"/>
    </row>
    <row r="105" ht="15.75" customHeight="1">
      <c r="A105" s="76"/>
      <c r="B105" s="76"/>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row>
    <row r="106" ht="15.75" customHeight="1">
      <c r="A106" s="76"/>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row>
    <row r="107" ht="15.75" customHeight="1">
      <c r="A107" s="76"/>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row>
    <row r="108" ht="15.75" customHeight="1">
      <c r="A108" s="76"/>
      <c r="B108" s="76"/>
      <c r="C108" s="76"/>
      <c r="D108" s="76"/>
      <c r="E108" s="76"/>
      <c r="F108" s="76"/>
      <c r="G108" s="76"/>
      <c r="H108" s="76"/>
      <c r="I108" s="76"/>
      <c r="J108" s="76"/>
      <c r="K108" s="76"/>
      <c r="L108" s="76"/>
      <c r="M108" s="76"/>
      <c r="N108" s="76"/>
      <c r="O108" s="76"/>
      <c r="P108" s="76"/>
      <c r="Q108" s="76"/>
      <c r="R108" s="76"/>
      <c r="S108" s="76"/>
      <c r="T108" s="76"/>
      <c r="U108" s="76"/>
      <c r="V108" s="76"/>
      <c r="W108" s="76"/>
      <c r="X108" s="76"/>
      <c r="Y108" s="76"/>
      <c r="Z108" s="76"/>
    </row>
    <row r="109" ht="15.75" customHeight="1">
      <c r="A109" s="76"/>
      <c r="B109" s="76"/>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row>
    <row r="110" ht="15.75" customHeight="1">
      <c r="A110" s="76"/>
      <c r="B110" s="76"/>
      <c r="C110" s="76"/>
      <c r="D110" s="76"/>
      <c r="E110" s="76"/>
      <c r="F110" s="76"/>
      <c r="G110" s="76"/>
      <c r="H110" s="76"/>
      <c r="I110" s="76"/>
      <c r="J110" s="76"/>
      <c r="K110" s="76"/>
      <c r="L110" s="76"/>
      <c r="M110" s="76"/>
      <c r="N110" s="76"/>
      <c r="O110" s="76"/>
      <c r="P110" s="76"/>
      <c r="Q110" s="76"/>
      <c r="R110" s="76"/>
      <c r="S110" s="76"/>
      <c r="T110" s="76"/>
      <c r="U110" s="76"/>
      <c r="V110" s="76"/>
      <c r="W110" s="76"/>
      <c r="X110" s="76"/>
      <c r="Y110" s="76"/>
      <c r="Z110" s="76"/>
    </row>
    <row r="111" ht="15.75" customHeight="1">
      <c r="A111" s="76"/>
      <c r="B111" s="76"/>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row>
    <row r="112" ht="15.75" customHeight="1">
      <c r="A112" s="76"/>
      <c r="B112" s="76"/>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row>
    <row r="113" ht="15.75" customHeight="1">
      <c r="A113" s="76"/>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row>
    <row r="114" ht="15.75" customHeight="1">
      <c r="A114" s="76"/>
      <c r="B114" s="76"/>
      <c r="C114" s="76"/>
      <c r="D114" s="76"/>
      <c r="E114" s="76"/>
      <c r="F114" s="76"/>
      <c r="G114" s="76"/>
      <c r="H114" s="76"/>
      <c r="I114" s="76"/>
      <c r="J114" s="76"/>
      <c r="K114" s="76"/>
      <c r="L114" s="76"/>
      <c r="M114" s="76"/>
      <c r="N114" s="76"/>
      <c r="O114" s="76"/>
      <c r="P114" s="76"/>
      <c r="Q114" s="76"/>
      <c r="R114" s="76"/>
      <c r="S114" s="76"/>
      <c r="T114" s="76"/>
      <c r="U114" s="76"/>
      <c r="V114" s="76"/>
      <c r="W114" s="76"/>
      <c r="X114" s="76"/>
      <c r="Y114" s="76"/>
      <c r="Z114" s="76"/>
    </row>
    <row r="115" ht="15.75" customHeight="1">
      <c r="A115" s="76"/>
      <c r="B115" s="76"/>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row>
    <row r="116" ht="15.75" customHeight="1">
      <c r="A116" s="76"/>
      <c r="B116" s="76"/>
      <c r="C116" s="76"/>
      <c r="D116" s="76"/>
      <c r="E116" s="76"/>
      <c r="F116" s="76"/>
      <c r="G116" s="76"/>
      <c r="H116" s="76"/>
      <c r="I116" s="76"/>
      <c r="J116" s="76"/>
      <c r="K116" s="76"/>
      <c r="L116" s="76"/>
      <c r="M116" s="76"/>
      <c r="N116" s="76"/>
      <c r="O116" s="76"/>
      <c r="P116" s="76"/>
      <c r="Q116" s="76"/>
      <c r="R116" s="76"/>
      <c r="S116" s="76"/>
      <c r="T116" s="76"/>
      <c r="U116" s="76"/>
      <c r="V116" s="76"/>
      <c r="W116" s="76"/>
      <c r="X116" s="76"/>
      <c r="Y116" s="76"/>
      <c r="Z116" s="76"/>
    </row>
    <row r="117" ht="15.75" customHeight="1">
      <c r="A117" s="76"/>
      <c r="B117" s="76"/>
      <c r="C117" s="76"/>
      <c r="D117" s="76"/>
      <c r="E117" s="76"/>
      <c r="F117" s="76"/>
      <c r="G117" s="76"/>
      <c r="H117" s="76"/>
      <c r="I117" s="76"/>
      <c r="J117" s="76"/>
      <c r="K117" s="76"/>
      <c r="L117" s="76"/>
      <c r="M117" s="76"/>
      <c r="N117" s="76"/>
      <c r="O117" s="76"/>
      <c r="P117" s="76"/>
      <c r="Q117" s="76"/>
      <c r="R117" s="76"/>
      <c r="S117" s="76"/>
      <c r="T117" s="76"/>
      <c r="U117" s="76"/>
      <c r="V117" s="76"/>
      <c r="W117" s="76"/>
      <c r="X117" s="76"/>
      <c r="Y117" s="76"/>
      <c r="Z117" s="76"/>
    </row>
    <row r="118" ht="15.75" customHeight="1">
      <c r="A118" s="76"/>
      <c r="B118" s="76"/>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row>
    <row r="119" ht="15.75" customHeight="1">
      <c r="A119" s="76"/>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row>
    <row r="120" ht="15.75" customHeight="1">
      <c r="A120" s="76"/>
      <c r="B120" s="76"/>
      <c r="C120" s="76"/>
      <c r="D120" s="76"/>
      <c r="E120" s="76"/>
      <c r="F120" s="76"/>
      <c r="G120" s="76"/>
      <c r="H120" s="76"/>
      <c r="I120" s="76"/>
      <c r="J120" s="76"/>
      <c r="K120" s="76"/>
      <c r="L120" s="76"/>
      <c r="M120" s="76"/>
      <c r="N120" s="76"/>
      <c r="O120" s="76"/>
      <c r="P120" s="76"/>
      <c r="Q120" s="76"/>
      <c r="R120" s="76"/>
      <c r="S120" s="76"/>
      <c r="T120" s="76"/>
      <c r="U120" s="76"/>
      <c r="V120" s="76"/>
      <c r="W120" s="76"/>
      <c r="X120" s="76"/>
      <c r="Y120" s="76"/>
      <c r="Z120" s="76"/>
    </row>
    <row r="121" ht="15.75" customHeight="1">
      <c r="A121" s="76"/>
      <c r="B121" s="76"/>
      <c r="C121" s="76"/>
      <c r="D121" s="76"/>
      <c r="E121" s="76"/>
      <c r="F121" s="76"/>
      <c r="G121" s="76"/>
      <c r="H121" s="76"/>
      <c r="I121" s="76"/>
      <c r="J121" s="76"/>
      <c r="K121" s="76"/>
      <c r="L121" s="76"/>
      <c r="M121" s="76"/>
      <c r="N121" s="76"/>
      <c r="O121" s="76"/>
      <c r="P121" s="76"/>
      <c r="Q121" s="76"/>
      <c r="R121" s="76"/>
      <c r="S121" s="76"/>
      <c r="T121" s="76"/>
      <c r="U121" s="76"/>
      <c r="V121" s="76"/>
      <c r="W121" s="76"/>
      <c r="X121" s="76"/>
      <c r="Y121" s="76"/>
      <c r="Z121" s="76"/>
    </row>
    <row r="122" ht="15.75" customHeight="1">
      <c r="A122" s="76"/>
      <c r="B122" s="76"/>
      <c r="C122" s="76"/>
      <c r="D122" s="76"/>
      <c r="E122" s="76"/>
      <c r="F122" s="76"/>
      <c r="G122" s="76"/>
      <c r="H122" s="76"/>
      <c r="I122" s="76"/>
      <c r="J122" s="76"/>
      <c r="K122" s="76"/>
      <c r="L122" s="76"/>
      <c r="M122" s="76"/>
      <c r="N122" s="76"/>
      <c r="O122" s="76"/>
      <c r="P122" s="76"/>
      <c r="Q122" s="76"/>
      <c r="R122" s="76"/>
      <c r="S122" s="76"/>
      <c r="T122" s="76"/>
      <c r="U122" s="76"/>
      <c r="V122" s="76"/>
      <c r="W122" s="76"/>
      <c r="X122" s="76"/>
      <c r="Y122" s="76"/>
      <c r="Z122" s="76"/>
    </row>
    <row r="123" ht="15.75" customHeight="1">
      <c r="A123" s="76"/>
      <c r="B123" s="76"/>
      <c r="C123" s="76"/>
      <c r="D123" s="76"/>
      <c r="E123" s="76"/>
      <c r="F123" s="76"/>
      <c r="G123" s="76"/>
      <c r="H123" s="76"/>
      <c r="I123" s="76"/>
      <c r="J123" s="76"/>
      <c r="K123" s="76"/>
      <c r="L123" s="76"/>
      <c r="M123" s="76"/>
      <c r="N123" s="76"/>
      <c r="O123" s="76"/>
      <c r="P123" s="76"/>
      <c r="Q123" s="76"/>
      <c r="R123" s="76"/>
      <c r="S123" s="76"/>
      <c r="T123" s="76"/>
      <c r="U123" s="76"/>
      <c r="V123" s="76"/>
      <c r="W123" s="76"/>
      <c r="X123" s="76"/>
      <c r="Y123" s="76"/>
      <c r="Z123" s="76"/>
    </row>
    <row r="124" ht="15.75" customHeight="1">
      <c r="A124" s="76"/>
      <c r="B124" s="76"/>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row>
    <row r="125" ht="15.75" customHeight="1">
      <c r="A125" s="76"/>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row>
    <row r="126" ht="15.75" customHeight="1">
      <c r="A126" s="76"/>
      <c r="B126" s="76"/>
      <c r="C126" s="76"/>
      <c r="D126" s="76"/>
      <c r="E126" s="76"/>
      <c r="F126" s="76"/>
      <c r="G126" s="76"/>
      <c r="H126" s="76"/>
      <c r="I126" s="76"/>
      <c r="J126" s="76"/>
      <c r="K126" s="76"/>
      <c r="L126" s="76"/>
      <c r="M126" s="76"/>
      <c r="N126" s="76"/>
      <c r="O126" s="76"/>
      <c r="P126" s="76"/>
      <c r="Q126" s="76"/>
      <c r="R126" s="76"/>
      <c r="S126" s="76"/>
      <c r="T126" s="76"/>
      <c r="U126" s="76"/>
      <c r="V126" s="76"/>
      <c r="W126" s="76"/>
      <c r="X126" s="76"/>
      <c r="Y126" s="76"/>
      <c r="Z126" s="76"/>
    </row>
    <row r="127" ht="15.75" customHeight="1">
      <c r="A127" s="76"/>
      <c r="B127" s="76"/>
      <c r="C127" s="76"/>
      <c r="D127" s="76"/>
      <c r="E127" s="76"/>
      <c r="F127" s="76"/>
      <c r="G127" s="76"/>
      <c r="H127" s="76"/>
      <c r="I127" s="76"/>
      <c r="J127" s="76"/>
      <c r="K127" s="76"/>
      <c r="L127" s="76"/>
      <c r="M127" s="76"/>
      <c r="N127" s="76"/>
      <c r="O127" s="76"/>
      <c r="P127" s="76"/>
      <c r="Q127" s="76"/>
      <c r="R127" s="76"/>
      <c r="S127" s="76"/>
      <c r="T127" s="76"/>
      <c r="U127" s="76"/>
      <c r="V127" s="76"/>
      <c r="W127" s="76"/>
      <c r="X127" s="76"/>
      <c r="Y127" s="76"/>
      <c r="Z127" s="76"/>
    </row>
    <row r="128" ht="15.75" customHeight="1">
      <c r="A128" s="76"/>
      <c r="B128" s="76"/>
      <c r="C128" s="76"/>
      <c r="D128" s="76"/>
      <c r="E128" s="76"/>
      <c r="F128" s="76"/>
      <c r="G128" s="76"/>
      <c r="H128" s="76"/>
      <c r="I128" s="76"/>
      <c r="J128" s="76"/>
      <c r="K128" s="76"/>
      <c r="L128" s="76"/>
      <c r="M128" s="76"/>
      <c r="N128" s="76"/>
      <c r="O128" s="76"/>
      <c r="P128" s="76"/>
      <c r="Q128" s="76"/>
      <c r="R128" s="76"/>
      <c r="S128" s="76"/>
      <c r="T128" s="76"/>
      <c r="U128" s="76"/>
      <c r="V128" s="76"/>
      <c r="W128" s="76"/>
      <c r="X128" s="76"/>
      <c r="Y128" s="76"/>
      <c r="Z128" s="76"/>
    </row>
    <row r="129" ht="15.75" customHeight="1">
      <c r="A129" s="76"/>
      <c r="B129" s="76"/>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row>
    <row r="130" ht="15.75" customHeight="1">
      <c r="A130" s="76"/>
      <c r="B130" s="76"/>
      <c r="C130" s="76"/>
      <c r="D130" s="76"/>
      <c r="E130" s="76"/>
      <c r="F130" s="76"/>
      <c r="G130" s="76"/>
      <c r="H130" s="76"/>
      <c r="I130" s="76"/>
      <c r="J130" s="76"/>
      <c r="K130" s="76"/>
      <c r="L130" s="76"/>
      <c r="M130" s="76"/>
      <c r="N130" s="76"/>
      <c r="O130" s="76"/>
      <c r="P130" s="76"/>
      <c r="Q130" s="76"/>
      <c r="R130" s="76"/>
      <c r="S130" s="76"/>
      <c r="T130" s="76"/>
      <c r="U130" s="76"/>
      <c r="V130" s="76"/>
      <c r="W130" s="76"/>
      <c r="X130" s="76"/>
      <c r="Y130" s="76"/>
      <c r="Z130" s="76"/>
    </row>
    <row r="131" ht="15.75" customHeight="1">
      <c r="A131" s="76"/>
      <c r="B131" s="76"/>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row>
    <row r="132" ht="15.75" customHeight="1">
      <c r="A132" s="76"/>
      <c r="B132" s="76"/>
      <c r="C132" s="76"/>
      <c r="D132" s="76"/>
      <c r="E132" s="76"/>
      <c r="F132" s="76"/>
      <c r="G132" s="76"/>
      <c r="H132" s="76"/>
      <c r="I132" s="76"/>
      <c r="J132" s="76"/>
      <c r="K132" s="76"/>
      <c r="L132" s="76"/>
      <c r="M132" s="76"/>
      <c r="N132" s="76"/>
      <c r="O132" s="76"/>
      <c r="P132" s="76"/>
      <c r="Q132" s="76"/>
      <c r="R132" s="76"/>
      <c r="S132" s="76"/>
      <c r="T132" s="76"/>
      <c r="U132" s="76"/>
      <c r="V132" s="76"/>
      <c r="W132" s="76"/>
      <c r="X132" s="76"/>
      <c r="Y132" s="76"/>
      <c r="Z132" s="76"/>
    </row>
    <row r="133" ht="15.75" customHeight="1">
      <c r="A133" s="76"/>
      <c r="B133" s="76"/>
      <c r="C133" s="76"/>
      <c r="D133" s="76"/>
      <c r="E133" s="76"/>
      <c r="F133" s="76"/>
      <c r="G133" s="76"/>
      <c r="H133" s="76"/>
      <c r="I133" s="76"/>
      <c r="J133" s="76"/>
      <c r="K133" s="76"/>
      <c r="L133" s="76"/>
      <c r="M133" s="76"/>
      <c r="N133" s="76"/>
      <c r="O133" s="76"/>
      <c r="P133" s="76"/>
      <c r="Q133" s="76"/>
      <c r="R133" s="76"/>
      <c r="S133" s="76"/>
      <c r="T133" s="76"/>
      <c r="U133" s="76"/>
      <c r="V133" s="76"/>
      <c r="W133" s="76"/>
      <c r="X133" s="76"/>
      <c r="Y133" s="76"/>
      <c r="Z133" s="76"/>
    </row>
    <row r="134" ht="15.75" customHeight="1">
      <c r="A134" s="76"/>
      <c r="B134" s="76"/>
      <c r="C134" s="76"/>
      <c r="D134" s="76"/>
      <c r="E134" s="76"/>
      <c r="F134" s="76"/>
      <c r="G134" s="76"/>
      <c r="H134" s="76"/>
      <c r="I134" s="76"/>
      <c r="J134" s="76"/>
      <c r="K134" s="76"/>
      <c r="L134" s="76"/>
      <c r="M134" s="76"/>
      <c r="N134" s="76"/>
      <c r="O134" s="76"/>
      <c r="P134" s="76"/>
      <c r="Q134" s="76"/>
      <c r="R134" s="76"/>
      <c r="S134" s="76"/>
      <c r="T134" s="76"/>
      <c r="U134" s="76"/>
      <c r="V134" s="76"/>
      <c r="W134" s="76"/>
      <c r="X134" s="76"/>
      <c r="Y134" s="76"/>
      <c r="Z134" s="76"/>
    </row>
    <row r="135" ht="15.75" customHeight="1">
      <c r="A135" s="76"/>
      <c r="B135" s="76"/>
      <c r="C135" s="76"/>
      <c r="D135" s="76"/>
      <c r="E135" s="76"/>
      <c r="F135" s="76"/>
      <c r="G135" s="76"/>
      <c r="H135" s="76"/>
      <c r="I135" s="76"/>
      <c r="J135" s="76"/>
      <c r="K135" s="76"/>
      <c r="L135" s="76"/>
      <c r="M135" s="76"/>
      <c r="N135" s="76"/>
      <c r="O135" s="76"/>
      <c r="P135" s="76"/>
      <c r="Q135" s="76"/>
      <c r="R135" s="76"/>
      <c r="S135" s="76"/>
      <c r="T135" s="76"/>
      <c r="U135" s="76"/>
      <c r="V135" s="76"/>
      <c r="W135" s="76"/>
      <c r="X135" s="76"/>
      <c r="Y135" s="76"/>
      <c r="Z135" s="76"/>
    </row>
    <row r="136" ht="15.75" customHeight="1">
      <c r="A136" s="76"/>
      <c r="B136" s="76"/>
      <c r="C136" s="76"/>
      <c r="D136" s="76"/>
      <c r="E136" s="76"/>
      <c r="F136" s="76"/>
      <c r="G136" s="76"/>
      <c r="H136" s="76"/>
      <c r="I136" s="76"/>
      <c r="J136" s="76"/>
      <c r="K136" s="76"/>
      <c r="L136" s="76"/>
      <c r="M136" s="76"/>
      <c r="N136" s="76"/>
      <c r="O136" s="76"/>
      <c r="P136" s="76"/>
      <c r="Q136" s="76"/>
      <c r="R136" s="76"/>
      <c r="S136" s="76"/>
      <c r="T136" s="76"/>
      <c r="U136" s="76"/>
      <c r="V136" s="76"/>
      <c r="W136" s="76"/>
      <c r="X136" s="76"/>
      <c r="Y136" s="76"/>
      <c r="Z136" s="76"/>
    </row>
    <row r="137" ht="15.75" customHeight="1">
      <c r="A137" s="76"/>
      <c r="B137" s="76"/>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76"/>
    </row>
    <row r="138" ht="15.75" customHeight="1">
      <c r="A138" s="76"/>
      <c r="B138" s="76"/>
      <c r="C138" s="76"/>
      <c r="D138" s="76"/>
      <c r="E138" s="76"/>
      <c r="F138" s="76"/>
      <c r="G138" s="76"/>
      <c r="H138" s="76"/>
      <c r="I138" s="76"/>
      <c r="J138" s="76"/>
      <c r="K138" s="76"/>
      <c r="L138" s="76"/>
      <c r="M138" s="76"/>
      <c r="N138" s="76"/>
      <c r="O138" s="76"/>
      <c r="P138" s="76"/>
      <c r="Q138" s="76"/>
      <c r="R138" s="76"/>
      <c r="S138" s="76"/>
      <c r="T138" s="76"/>
      <c r="U138" s="76"/>
      <c r="V138" s="76"/>
      <c r="W138" s="76"/>
      <c r="X138" s="76"/>
      <c r="Y138" s="76"/>
      <c r="Z138" s="76"/>
    </row>
    <row r="139" ht="15.75" customHeight="1">
      <c r="A139" s="76"/>
      <c r="B139" s="76"/>
      <c r="C139" s="76"/>
      <c r="D139" s="76"/>
      <c r="E139" s="76"/>
      <c r="F139" s="76"/>
      <c r="G139" s="76"/>
      <c r="H139" s="76"/>
      <c r="I139" s="76"/>
      <c r="J139" s="76"/>
      <c r="K139" s="76"/>
      <c r="L139" s="76"/>
      <c r="M139" s="76"/>
      <c r="N139" s="76"/>
      <c r="O139" s="76"/>
      <c r="P139" s="76"/>
      <c r="Q139" s="76"/>
      <c r="R139" s="76"/>
      <c r="S139" s="76"/>
      <c r="T139" s="76"/>
      <c r="U139" s="76"/>
      <c r="V139" s="76"/>
      <c r="W139" s="76"/>
      <c r="X139" s="76"/>
      <c r="Y139" s="76"/>
      <c r="Z139" s="76"/>
    </row>
    <row r="140" ht="15.75" customHeight="1">
      <c r="A140" s="76"/>
      <c r="B140" s="76"/>
      <c r="C140" s="76"/>
      <c r="D140" s="76"/>
      <c r="E140" s="76"/>
      <c r="F140" s="76"/>
      <c r="G140" s="76"/>
      <c r="H140" s="76"/>
      <c r="I140" s="76"/>
      <c r="J140" s="76"/>
      <c r="K140" s="76"/>
      <c r="L140" s="76"/>
      <c r="M140" s="76"/>
      <c r="N140" s="76"/>
      <c r="O140" s="76"/>
      <c r="P140" s="76"/>
      <c r="Q140" s="76"/>
      <c r="R140" s="76"/>
      <c r="S140" s="76"/>
      <c r="T140" s="76"/>
      <c r="U140" s="76"/>
      <c r="V140" s="76"/>
      <c r="W140" s="76"/>
      <c r="X140" s="76"/>
      <c r="Y140" s="76"/>
      <c r="Z140" s="76"/>
    </row>
    <row r="141" ht="15.75" customHeight="1">
      <c r="A141" s="76"/>
      <c r="B141" s="76"/>
      <c r="C141" s="76"/>
      <c r="D141" s="76"/>
      <c r="E141" s="76"/>
      <c r="F141" s="76"/>
      <c r="G141" s="76"/>
      <c r="H141" s="76"/>
      <c r="I141" s="76"/>
      <c r="J141" s="76"/>
      <c r="K141" s="76"/>
      <c r="L141" s="76"/>
      <c r="M141" s="76"/>
      <c r="N141" s="76"/>
      <c r="O141" s="76"/>
      <c r="P141" s="76"/>
      <c r="Q141" s="76"/>
      <c r="R141" s="76"/>
      <c r="S141" s="76"/>
      <c r="T141" s="76"/>
      <c r="U141" s="76"/>
      <c r="V141" s="76"/>
      <c r="W141" s="76"/>
      <c r="X141" s="76"/>
      <c r="Y141" s="76"/>
      <c r="Z141" s="76"/>
    </row>
    <row r="142" ht="15.75" customHeight="1">
      <c r="A142" s="76"/>
      <c r="B142" s="76"/>
      <c r="C142" s="76"/>
      <c r="D142" s="76"/>
      <c r="E142" s="76"/>
      <c r="F142" s="76"/>
      <c r="G142" s="76"/>
      <c r="H142" s="76"/>
      <c r="I142" s="76"/>
      <c r="J142" s="76"/>
      <c r="K142" s="76"/>
      <c r="L142" s="76"/>
      <c r="M142" s="76"/>
      <c r="N142" s="76"/>
      <c r="O142" s="76"/>
      <c r="P142" s="76"/>
      <c r="Q142" s="76"/>
      <c r="R142" s="76"/>
      <c r="S142" s="76"/>
      <c r="T142" s="76"/>
      <c r="U142" s="76"/>
      <c r="V142" s="76"/>
      <c r="W142" s="76"/>
      <c r="X142" s="76"/>
      <c r="Y142" s="76"/>
      <c r="Z142" s="76"/>
    </row>
    <row r="143" ht="15.75" customHeight="1">
      <c r="A143" s="76"/>
      <c r="B143" s="76"/>
      <c r="C143" s="76"/>
      <c r="D143" s="76"/>
      <c r="E143" s="76"/>
      <c r="F143" s="76"/>
      <c r="G143" s="76"/>
      <c r="H143" s="76"/>
      <c r="I143" s="76"/>
      <c r="J143" s="76"/>
      <c r="K143" s="76"/>
      <c r="L143" s="76"/>
      <c r="M143" s="76"/>
      <c r="N143" s="76"/>
      <c r="O143" s="76"/>
      <c r="P143" s="76"/>
      <c r="Q143" s="76"/>
      <c r="R143" s="76"/>
      <c r="S143" s="76"/>
      <c r="T143" s="76"/>
      <c r="U143" s="76"/>
      <c r="V143" s="76"/>
      <c r="W143" s="76"/>
      <c r="X143" s="76"/>
      <c r="Y143" s="76"/>
      <c r="Z143" s="76"/>
    </row>
    <row r="144" ht="15.75" customHeight="1">
      <c r="A144" s="76"/>
      <c r="B144" s="76"/>
      <c r="C144" s="76"/>
      <c r="D144" s="76"/>
      <c r="E144" s="76"/>
      <c r="F144" s="76"/>
      <c r="G144" s="76"/>
      <c r="H144" s="76"/>
      <c r="I144" s="76"/>
      <c r="J144" s="76"/>
      <c r="K144" s="76"/>
      <c r="L144" s="76"/>
      <c r="M144" s="76"/>
      <c r="N144" s="76"/>
      <c r="O144" s="76"/>
      <c r="P144" s="76"/>
      <c r="Q144" s="76"/>
      <c r="R144" s="76"/>
      <c r="S144" s="76"/>
      <c r="T144" s="76"/>
      <c r="U144" s="76"/>
      <c r="V144" s="76"/>
      <c r="W144" s="76"/>
      <c r="X144" s="76"/>
      <c r="Y144" s="76"/>
      <c r="Z144" s="76"/>
    </row>
    <row r="145" ht="15.75" customHeight="1">
      <c r="A145" s="76"/>
      <c r="B145" s="76"/>
      <c r="C145" s="76"/>
      <c r="D145" s="76"/>
      <c r="E145" s="76"/>
      <c r="F145" s="76"/>
      <c r="G145" s="76"/>
      <c r="H145" s="76"/>
      <c r="I145" s="76"/>
      <c r="J145" s="76"/>
      <c r="K145" s="76"/>
      <c r="L145" s="76"/>
      <c r="M145" s="76"/>
      <c r="N145" s="76"/>
      <c r="O145" s="76"/>
      <c r="P145" s="76"/>
      <c r="Q145" s="76"/>
      <c r="R145" s="76"/>
      <c r="S145" s="76"/>
      <c r="T145" s="76"/>
      <c r="U145" s="76"/>
      <c r="V145" s="76"/>
      <c r="W145" s="76"/>
      <c r="X145" s="76"/>
      <c r="Y145" s="76"/>
      <c r="Z145" s="76"/>
    </row>
    <row r="146" ht="15.75" customHeight="1">
      <c r="A146" s="76"/>
      <c r="B146" s="76"/>
      <c r="C146" s="76"/>
      <c r="D146" s="76"/>
      <c r="E146" s="76"/>
      <c r="F146" s="76"/>
      <c r="G146" s="76"/>
      <c r="H146" s="76"/>
      <c r="I146" s="76"/>
      <c r="J146" s="76"/>
      <c r="K146" s="76"/>
      <c r="L146" s="76"/>
      <c r="M146" s="76"/>
      <c r="N146" s="76"/>
      <c r="O146" s="76"/>
      <c r="P146" s="76"/>
      <c r="Q146" s="76"/>
      <c r="R146" s="76"/>
      <c r="S146" s="76"/>
      <c r="T146" s="76"/>
      <c r="U146" s="76"/>
      <c r="V146" s="76"/>
      <c r="W146" s="76"/>
      <c r="X146" s="76"/>
      <c r="Y146" s="76"/>
      <c r="Z146" s="76"/>
    </row>
    <row r="147" ht="15.75" customHeight="1">
      <c r="A147" s="76"/>
      <c r="B147" s="76"/>
      <c r="C147" s="76"/>
      <c r="D147" s="76"/>
      <c r="E147" s="76"/>
      <c r="F147" s="76"/>
      <c r="G147" s="76"/>
      <c r="H147" s="76"/>
      <c r="I147" s="76"/>
      <c r="J147" s="76"/>
      <c r="K147" s="76"/>
      <c r="L147" s="76"/>
      <c r="M147" s="76"/>
      <c r="N147" s="76"/>
      <c r="O147" s="76"/>
      <c r="P147" s="76"/>
      <c r="Q147" s="76"/>
      <c r="R147" s="76"/>
      <c r="S147" s="76"/>
      <c r="T147" s="76"/>
      <c r="U147" s="76"/>
      <c r="V147" s="76"/>
      <c r="W147" s="76"/>
      <c r="X147" s="76"/>
      <c r="Y147" s="76"/>
      <c r="Z147" s="76"/>
    </row>
    <row r="148" ht="15.75" customHeight="1">
      <c r="A148" s="76"/>
      <c r="B148" s="76"/>
      <c r="C148" s="76"/>
      <c r="D148" s="76"/>
      <c r="E148" s="76"/>
      <c r="F148" s="76"/>
      <c r="G148" s="76"/>
      <c r="H148" s="76"/>
      <c r="I148" s="76"/>
      <c r="J148" s="76"/>
      <c r="K148" s="76"/>
      <c r="L148" s="76"/>
      <c r="M148" s="76"/>
      <c r="N148" s="76"/>
      <c r="O148" s="76"/>
      <c r="P148" s="76"/>
      <c r="Q148" s="76"/>
      <c r="R148" s="76"/>
      <c r="S148" s="76"/>
      <c r="T148" s="76"/>
      <c r="U148" s="76"/>
      <c r="V148" s="76"/>
      <c r="W148" s="76"/>
      <c r="X148" s="76"/>
      <c r="Y148" s="76"/>
      <c r="Z148" s="76"/>
    </row>
    <row r="149" ht="15.75" customHeight="1">
      <c r="A149" s="76"/>
      <c r="B149" s="76"/>
      <c r="C149" s="76"/>
      <c r="D149" s="76"/>
      <c r="E149" s="76"/>
      <c r="F149" s="76"/>
      <c r="G149" s="76"/>
      <c r="H149" s="76"/>
      <c r="I149" s="76"/>
      <c r="J149" s="76"/>
      <c r="K149" s="76"/>
      <c r="L149" s="76"/>
      <c r="M149" s="76"/>
      <c r="N149" s="76"/>
      <c r="O149" s="76"/>
      <c r="P149" s="76"/>
      <c r="Q149" s="76"/>
      <c r="R149" s="76"/>
      <c r="S149" s="76"/>
      <c r="T149" s="76"/>
      <c r="U149" s="76"/>
      <c r="V149" s="76"/>
      <c r="W149" s="76"/>
      <c r="X149" s="76"/>
      <c r="Y149" s="76"/>
      <c r="Z149" s="76"/>
    </row>
    <row r="150" ht="15.75" customHeight="1">
      <c r="A150" s="76"/>
      <c r="B150" s="76"/>
      <c r="C150" s="76"/>
      <c r="D150" s="76"/>
      <c r="E150" s="76"/>
      <c r="F150" s="76"/>
      <c r="G150" s="76"/>
      <c r="H150" s="76"/>
      <c r="I150" s="76"/>
      <c r="J150" s="76"/>
      <c r="K150" s="76"/>
      <c r="L150" s="76"/>
      <c r="M150" s="76"/>
      <c r="N150" s="76"/>
      <c r="O150" s="76"/>
      <c r="P150" s="76"/>
      <c r="Q150" s="76"/>
      <c r="R150" s="76"/>
      <c r="S150" s="76"/>
      <c r="T150" s="76"/>
      <c r="U150" s="76"/>
      <c r="V150" s="76"/>
      <c r="W150" s="76"/>
      <c r="X150" s="76"/>
      <c r="Y150" s="76"/>
      <c r="Z150" s="76"/>
    </row>
    <row r="151" ht="15.75" customHeight="1">
      <c r="A151" s="76"/>
      <c r="B151" s="76"/>
      <c r="C151" s="76"/>
      <c r="D151" s="76"/>
      <c r="E151" s="76"/>
      <c r="F151" s="76"/>
      <c r="G151" s="76"/>
      <c r="H151" s="76"/>
      <c r="I151" s="76"/>
      <c r="J151" s="76"/>
      <c r="K151" s="76"/>
      <c r="L151" s="76"/>
      <c r="M151" s="76"/>
      <c r="N151" s="76"/>
      <c r="O151" s="76"/>
      <c r="P151" s="76"/>
      <c r="Q151" s="76"/>
      <c r="R151" s="76"/>
      <c r="S151" s="76"/>
      <c r="T151" s="76"/>
      <c r="U151" s="76"/>
      <c r="V151" s="76"/>
      <c r="W151" s="76"/>
      <c r="X151" s="76"/>
      <c r="Y151" s="76"/>
      <c r="Z151" s="76"/>
    </row>
    <row r="152" ht="15.75" customHeight="1">
      <c r="A152" s="76"/>
      <c r="B152" s="76"/>
      <c r="C152" s="76"/>
      <c r="D152" s="76"/>
      <c r="E152" s="76"/>
      <c r="F152" s="76"/>
      <c r="G152" s="76"/>
      <c r="H152" s="76"/>
      <c r="I152" s="76"/>
      <c r="J152" s="76"/>
      <c r="K152" s="76"/>
      <c r="L152" s="76"/>
      <c r="M152" s="76"/>
      <c r="N152" s="76"/>
      <c r="O152" s="76"/>
      <c r="P152" s="76"/>
      <c r="Q152" s="76"/>
      <c r="R152" s="76"/>
      <c r="S152" s="76"/>
      <c r="T152" s="76"/>
      <c r="U152" s="76"/>
      <c r="V152" s="76"/>
      <c r="W152" s="76"/>
      <c r="X152" s="76"/>
      <c r="Y152" s="76"/>
      <c r="Z152" s="76"/>
    </row>
    <row r="153" ht="15.75" customHeight="1">
      <c r="A153" s="76"/>
      <c r="B153" s="76"/>
      <c r="C153" s="76"/>
      <c r="D153" s="76"/>
      <c r="E153" s="76"/>
      <c r="F153" s="76"/>
      <c r="G153" s="76"/>
      <c r="H153" s="76"/>
      <c r="I153" s="76"/>
      <c r="J153" s="76"/>
      <c r="K153" s="76"/>
      <c r="L153" s="76"/>
      <c r="M153" s="76"/>
      <c r="N153" s="76"/>
      <c r="O153" s="76"/>
      <c r="P153" s="76"/>
      <c r="Q153" s="76"/>
      <c r="R153" s="76"/>
      <c r="S153" s="76"/>
      <c r="T153" s="76"/>
      <c r="U153" s="76"/>
      <c r="V153" s="76"/>
      <c r="W153" s="76"/>
      <c r="X153" s="76"/>
      <c r="Y153" s="76"/>
      <c r="Z153" s="76"/>
    </row>
    <row r="154" ht="15.75" customHeight="1">
      <c r="A154" s="76"/>
      <c r="B154" s="76"/>
      <c r="C154" s="76"/>
      <c r="D154" s="76"/>
      <c r="E154" s="76"/>
      <c r="F154" s="76"/>
      <c r="G154" s="76"/>
      <c r="H154" s="76"/>
      <c r="I154" s="76"/>
      <c r="J154" s="76"/>
      <c r="K154" s="76"/>
      <c r="L154" s="76"/>
      <c r="M154" s="76"/>
      <c r="N154" s="76"/>
      <c r="O154" s="76"/>
      <c r="P154" s="76"/>
      <c r="Q154" s="76"/>
      <c r="R154" s="76"/>
      <c r="S154" s="76"/>
      <c r="T154" s="76"/>
      <c r="U154" s="76"/>
      <c r="V154" s="76"/>
      <c r="W154" s="76"/>
      <c r="X154" s="76"/>
      <c r="Y154" s="76"/>
      <c r="Z154" s="76"/>
    </row>
    <row r="155" ht="15.75" customHeight="1">
      <c r="A155" s="76"/>
      <c r="B155" s="76"/>
      <c r="C155" s="76"/>
      <c r="D155" s="76"/>
      <c r="E155" s="76"/>
      <c r="F155" s="76"/>
      <c r="G155" s="76"/>
      <c r="H155" s="76"/>
      <c r="I155" s="76"/>
      <c r="J155" s="76"/>
      <c r="K155" s="76"/>
      <c r="L155" s="76"/>
      <c r="M155" s="76"/>
      <c r="N155" s="76"/>
      <c r="O155" s="76"/>
      <c r="P155" s="76"/>
      <c r="Q155" s="76"/>
      <c r="R155" s="76"/>
      <c r="S155" s="76"/>
      <c r="T155" s="76"/>
      <c r="U155" s="76"/>
      <c r="V155" s="76"/>
      <c r="W155" s="76"/>
      <c r="X155" s="76"/>
      <c r="Y155" s="76"/>
      <c r="Z155" s="76"/>
    </row>
    <row r="156" ht="15.75" customHeight="1">
      <c r="A156" s="76"/>
      <c r="B156" s="76"/>
      <c r="C156" s="76"/>
      <c r="D156" s="76"/>
      <c r="E156" s="76"/>
      <c r="F156" s="76"/>
      <c r="G156" s="76"/>
      <c r="H156" s="76"/>
      <c r="I156" s="76"/>
      <c r="J156" s="76"/>
      <c r="K156" s="76"/>
      <c r="L156" s="76"/>
      <c r="M156" s="76"/>
      <c r="N156" s="76"/>
      <c r="O156" s="76"/>
      <c r="P156" s="76"/>
      <c r="Q156" s="76"/>
      <c r="R156" s="76"/>
      <c r="S156" s="76"/>
      <c r="T156" s="76"/>
      <c r="U156" s="76"/>
      <c r="V156" s="76"/>
      <c r="W156" s="76"/>
      <c r="X156" s="76"/>
      <c r="Y156" s="76"/>
      <c r="Z156" s="76"/>
    </row>
    <row r="157" ht="15.75" customHeight="1">
      <c r="A157" s="76"/>
      <c r="B157" s="76"/>
      <c r="C157" s="76"/>
      <c r="D157" s="76"/>
      <c r="E157" s="76"/>
      <c r="F157" s="76"/>
      <c r="G157" s="76"/>
      <c r="H157" s="76"/>
      <c r="I157" s="76"/>
      <c r="J157" s="76"/>
      <c r="K157" s="76"/>
      <c r="L157" s="76"/>
      <c r="M157" s="76"/>
      <c r="N157" s="76"/>
      <c r="O157" s="76"/>
      <c r="P157" s="76"/>
      <c r="Q157" s="76"/>
      <c r="R157" s="76"/>
      <c r="S157" s="76"/>
      <c r="T157" s="76"/>
      <c r="U157" s="76"/>
      <c r="V157" s="76"/>
      <c r="W157" s="76"/>
      <c r="X157" s="76"/>
      <c r="Y157" s="76"/>
      <c r="Z157" s="76"/>
    </row>
    <row r="158" ht="15.75" customHeight="1">
      <c r="A158" s="76"/>
      <c r="B158" s="76"/>
      <c r="C158" s="76"/>
      <c r="D158" s="76"/>
      <c r="E158" s="76"/>
      <c r="F158" s="76"/>
      <c r="G158" s="76"/>
      <c r="H158" s="76"/>
      <c r="I158" s="76"/>
      <c r="J158" s="76"/>
      <c r="K158" s="76"/>
      <c r="L158" s="76"/>
      <c r="M158" s="76"/>
      <c r="N158" s="76"/>
      <c r="O158" s="76"/>
      <c r="P158" s="76"/>
      <c r="Q158" s="76"/>
      <c r="R158" s="76"/>
      <c r="S158" s="76"/>
      <c r="T158" s="76"/>
      <c r="U158" s="76"/>
      <c r="V158" s="76"/>
      <c r="W158" s="76"/>
      <c r="X158" s="76"/>
      <c r="Y158" s="76"/>
      <c r="Z158" s="76"/>
    </row>
    <row r="159" ht="15.75" customHeight="1">
      <c r="A159" s="76"/>
      <c r="B159" s="76"/>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row>
    <row r="160" ht="15.75" customHeight="1">
      <c r="A160" s="76"/>
      <c r="B160" s="76"/>
      <c r="C160" s="76"/>
      <c r="D160" s="76"/>
      <c r="E160" s="76"/>
      <c r="F160" s="76"/>
      <c r="G160" s="76"/>
      <c r="H160" s="76"/>
      <c r="I160" s="76"/>
      <c r="J160" s="76"/>
      <c r="K160" s="76"/>
      <c r="L160" s="76"/>
      <c r="M160" s="76"/>
      <c r="N160" s="76"/>
      <c r="O160" s="76"/>
      <c r="P160" s="76"/>
      <c r="Q160" s="76"/>
      <c r="R160" s="76"/>
      <c r="S160" s="76"/>
      <c r="T160" s="76"/>
      <c r="U160" s="76"/>
      <c r="V160" s="76"/>
      <c r="W160" s="76"/>
      <c r="X160" s="76"/>
      <c r="Y160" s="76"/>
      <c r="Z160" s="76"/>
    </row>
    <row r="161" ht="15.75" customHeight="1">
      <c r="A161" s="76"/>
      <c r="B161" s="76"/>
      <c r="C161" s="76"/>
      <c r="D161" s="76"/>
      <c r="E161" s="76"/>
      <c r="F161" s="76"/>
      <c r="G161" s="76"/>
      <c r="H161" s="76"/>
      <c r="I161" s="76"/>
      <c r="J161" s="76"/>
      <c r="K161" s="76"/>
      <c r="L161" s="76"/>
      <c r="M161" s="76"/>
      <c r="N161" s="76"/>
      <c r="O161" s="76"/>
      <c r="P161" s="76"/>
      <c r="Q161" s="76"/>
      <c r="R161" s="76"/>
      <c r="S161" s="76"/>
      <c r="T161" s="76"/>
      <c r="U161" s="76"/>
      <c r="V161" s="76"/>
      <c r="W161" s="76"/>
      <c r="X161" s="76"/>
      <c r="Y161" s="76"/>
      <c r="Z161" s="76"/>
    </row>
    <row r="162" ht="15.75" customHeight="1">
      <c r="A162" s="76"/>
      <c r="B162" s="76"/>
      <c r="C162" s="76"/>
      <c r="D162" s="76"/>
      <c r="E162" s="76"/>
      <c r="F162" s="76"/>
      <c r="G162" s="76"/>
      <c r="H162" s="76"/>
      <c r="I162" s="76"/>
      <c r="J162" s="76"/>
      <c r="K162" s="76"/>
      <c r="L162" s="76"/>
      <c r="M162" s="76"/>
      <c r="N162" s="76"/>
      <c r="O162" s="76"/>
      <c r="P162" s="76"/>
      <c r="Q162" s="76"/>
      <c r="R162" s="76"/>
      <c r="S162" s="76"/>
      <c r="T162" s="76"/>
      <c r="U162" s="76"/>
      <c r="V162" s="76"/>
      <c r="W162" s="76"/>
      <c r="X162" s="76"/>
      <c r="Y162" s="76"/>
      <c r="Z162" s="76"/>
    </row>
    <row r="163" ht="15.75" customHeight="1">
      <c r="A163" s="76"/>
      <c r="B163" s="76"/>
      <c r="C163" s="76"/>
      <c r="D163" s="76"/>
      <c r="E163" s="76"/>
      <c r="F163" s="76"/>
      <c r="G163" s="76"/>
      <c r="H163" s="76"/>
      <c r="I163" s="76"/>
      <c r="J163" s="76"/>
      <c r="K163" s="76"/>
      <c r="L163" s="76"/>
      <c r="M163" s="76"/>
      <c r="N163" s="76"/>
      <c r="O163" s="76"/>
      <c r="P163" s="76"/>
      <c r="Q163" s="76"/>
      <c r="R163" s="76"/>
      <c r="S163" s="76"/>
      <c r="T163" s="76"/>
      <c r="U163" s="76"/>
      <c r="V163" s="76"/>
      <c r="W163" s="76"/>
      <c r="X163" s="76"/>
      <c r="Y163" s="76"/>
      <c r="Z163" s="76"/>
    </row>
    <row r="164" ht="15.75" customHeight="1">
      <c r="A164" s="76"/>
      <c r="B164" s="76"/>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row>
    <row r="165" ht="15.75" customHeight="1">
      <c r="A165" s="76"/>
      <c r="B165" s="76"/>
      <c r="C165" s="76"/>
      <c r="D165" s="76"/>
      <c r="E165" s="76"/>
      <c r="F165" s="76"/>
      <c r="G165" s="76"/>
      <c r="H165" s="76"/>
      <c r="I165" s="76"/>
      <c r="J165" s="76"/>
      <c r="K165" s="76"/>
      <c r="L165" s="76"/>
      <c r="M165" s="76"/>
      <c r="N165" s="76"/>
      <c r="O165" s="76"/>
      <c r="P165" s="76"/>
      <c r="Q165" s="76"/>
      <c r="R165" s="76"/>
      <c r="S165" s="76"/>
      <c r="T165" s="76"/>
      <c r="U165" s="76"/>
      <c r="V165" s="76"/>
      <c r="W165" s="76"/>
      <c r="X165" s="76"/>
      <c r="Y165" s="76"/>
      <c r="Z165" s="76"/>
    </row>
    <row r="166" ht="15.75" customHeight="1">
      <c r="A166" s="76"/>
      <c r="B166" s="76"/>
      <c r="C166" s="76"/>
      <c r="D166" s="76"/>
      <c r="E166" s="76"/>
      <c r="F166" s="76"/>
      <c r="G166" s="76"/>
      <c r="H166" s="76"/>
      <c r="I166" s="76"/>
      <c r="J166" s="76"/>
      <c r="K166" s="76"/>
      <c r="L166" s="76"/>
      <c r="M166" s="76"/>
      <c r="N166" s="76"/>
      <c r="O166" s="76"/>
      <c r="P166" s="76"/>
      <c r="Q166" s="76"/>
      <c r="R166" s="76"/>
      <c r="S166" s="76"/>
      <c r="T166" s="76"/>
      <c r="U166" s="76"/>
      <c r="V166" s="76"/>
      <c r="W166" s="76"/>
      <c r="X166" s="76"/>
      <c r="Y166" s="76"/>
      <c r="Z166" s="76"/>
    </row>
    <row r="167" ht="15.75" customHeight="1">
      <c r="A167" s="76"/>
      <c r="B167" s="76"/>
      <c r="C167" s="76"/>
      <c r="D167" s="76"/>
      <c r="E167" s="76"/>
      <c r="F167" s="76"/>
      <c r="G167" s="76"/>
      <c r="H167" s="76"/>
      <c r="I167" s="76"/>
      <c r="J167" s="76"/>
      <c r="K167" s="76"/>
      <c r="L167" s="76"/>
      <c r="M167" s="76"/>
      <c r="N167" s="76"/>
      <c r="O167" s="76"/>
      <c r="P167" s="76"/>
      <c r="Q167" s="76"/>
      <c r="R167" s="76"/>
      <c r="S167" s="76"/>
      <c r="T167" s="76"/>
      <c r="U167" s="76"/>
      <c r="V167" s="76"/>
      <c r="W167" s="76"/>
      <c r="X167" s="76"/>
      <c r="Y167" s="76"/>
      <c r="Z167" s="76"/>
    </row>
    <row r="168" ht="15.75" customHeight="1">
      <c r="A168" s="76"/>
      <c r="B168" s="76"/>
      <c r="C168" s="76"/>
      <c r="D168" s="76"/>
      <c r="E168" s="76"/>
      <c r="F168" s="76"/>
      <c r="G168" s="76"/>
      <c r="H168" s="76"/>
      <c r="I168" s="76"/>
      <c r="J168" s="76"/>
      <c r="K168" s="76"/>
      <c r="L168" s="76"/>
      <c r="M168" s="76"/>
      <c r="N168" s="76"/>
      <c r="O168" s="76"/>
      <c r="P168" s="76"/>
      <c r="Q168" s="76"/>
      <c r="R168" s="76"/>
      <c r="S168" s="76"/>
      <c r="T168" s="76"/>
      <c r="U168" s="76"/>
      <c r="V168" s="76"/>
      <c r="W168" s="76"/>
      <c r="X168" s="76"/>
      <c r="Y168" s="76"/>
      <c r="Z168" s="76"/>
    </row>
    <row r="169" ht="15.75" customHeight="1">
      <c r="A169" s="76"/>
      <c r="B169" s="76"/>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row>
    <row r="170" ht="15.75" customHeight="1">
      <c r="A170" s="76"/>
      <c r="B170" s="76"/>
      <c r="C170" s="76"/>
      <c r="D170" s="76"/>
      <c r="E170" s="76"/>
      <c r="F170" s="76"/>
      <c r="G170" s="76"/>
      <c r="H170" s="76"/>
      <c r="I170" s="76"/>
      <c r="J170" s="76"/>
      <c r="K170" s="76"/>
      <c r="L170" s="76"/>
      <c r="M170" s="76"/>
      <c r="N170" s="76"/>
      <c r="O170" s="76"/>
      <c r="P170" s="76"/>
      <c r="Q170" s="76"/>
      <c r="R170" s="76"/>
      <c r="S170" s="76"/>
      <c r="T170" s="76"/>
      <c r="U170" s="76"/>
      <c r="V170" s="76"/>
      <c r="W170" s="76"/>
      <c r="X170" s="76"/>
      <c r="Y170" s="76"/>
      <c r="Z170" s="76"/>
    </row>
    <row r="171" ht="15.75" customHeight="1">
      <c r="A171" s="76"/>
      <c r="B171" s="76"/>
      <c r="C171" s="76"/>
      <c r="D171" s="76"/>
      <c r="E171" s="76"/>
      <c r="F171" s="76"/>
      <c r="G171" s="76"/>
      <c r="H171" s="76"/>
      <c r="I171" s="76"/>
      <c r="J171" s="76"/>
      <c r="K171" s="76"/>
      <c r="L171" s="76"/>
      <c r="M171" s="76"/>
      <c r="N171" s="76"/>
      <c r="O171" s="76"/>
      <c r="P171" s="76"/>
      <c r="Q171" s="76"/>
      <c r="R171" s="76"/>
      <c r="S171" s="76"/>
      <c r="T171" s="76"/>
      <c r="U171" s="76"/>
      <c r="V171" s="76"/>
      <c r="W171" s="76"/>
      <c r="X171" s="76"/>
      <c r="Y171" s="76"/>
      <c r="Z171" s="76"/>
    </row>
    <row r="172" ht="15.75" customHeight="1">
      <c r="A172" s="76"/>
      <c r="B172" s="76"/>
      <c r="C172" s="76"/>
      <c r="D172" s="76"/>
      <c r="E172" s="76"/>
      <c r="F172" s="76"/>
      <c r="G172" s="76"/>
      <c r="H172" s="76"/>
      <c r="I172" s="76"/>
      <c r="J172" s="76"/>
      <c r="K172" s="76"/>
      <c r="L172" s="76"/>
      <c r="M172" s="76"/>
      <c r="N172" s="76"/>
      <c r="O172" s="76"/>
      <c r="P172" s="76"/>
      <c r="Q172" s="76"/>
      <c r="R172" s="76"/>
      <c r="S172" s="76"/>
      <c r="T172" s="76"/>
      <c r="U172" s="76"/>
      <c r="V172" s="76"/>
      <c r="W172" s="76"/>
      <c r="X172" s="76"/>
      <c r="Y172" s="76"/>
      <c r="Z172" s="76"/>
    </row>
    <row r="173" ht="15.75" customHeight="1">
      <c r="A173" s="76"/>
      <c r="B173" s="76"/>
      <c r="C173" s="76"/>
      <c r="D173" s="76"/>
      <c r="E173" s="76"/>
      <c r="F173" s="76"/>
      <c r="G173" s="76"/>
      <c r="H173" s="76"/>
      <c r="I173" s="76"/>
      <c r="J173" s="76"/>
      <c r="K173" s="76"/>
      <c r="L173" s="76"/>
      <c r="M173" s="76"/>
      <c r="N173" s="76"/>
      <c r="O173" s="76"/>
      <c r="P173" s="76"/>
      <c r="Q173" s="76"/>
      <c r="R173" s="76"/>
      <c r="S173" s="76"/>
      <c r="T173" s="76"/>
      <c r="U173" s="76"/>
      <c r="V173" s="76"/>
      <c r="W173" s="76"/>
      <c r="X173" s="76"/>
      <c r="Y173" s="76"/>
      <c r="Z173" s="76"/>
    </row>
    <row r="174" ht="15.75" customHeight="1">
      <c r="A174" s="76"/>
      <c r="B174" s="76"/>
      <c r="C174" s="76"/>
      <c r="D174" s="76"/>
      <c r="E174" s="76"/>
      <c r="F174" s="76"/>
      <c r="G174" s="76"/>
      <c r="H174" s="76"/>
      <c r="I174" s="76"/>
      <c r="J174" s="76"/>
      <c r="K174" s="76"/>
      <c r="L174" s="76"/>
      <c r="M174" s="76"/>
      <c r="N174" s="76"/>
      <c r="O174" s="76"/>
      <c r="P174" s="76"/>
      <c r="Q174" s="76"/>
      <c r="R174" s="76"/>
      <c r="S174" s="76"/>
      <c r="T174" s="76"/>
      <c r="U174" s="76"/>
      <c r="V174" s="76"/>
      <c r="W174" s="76"/>
      <c r="X174" s="76"/>
      <c r="Y174" s="76"/>
      <c r="Z174" s="76"/>
    </row>
    <row r="175" ht="15.75" customHeight="1">
      <c r="A175" s="76"/>
      <c r="B175" s="76"/>
      <c r="C175" s="76"/>
      <c r="D175" s="76"/>
      <c r="E175" s="76"/>
      <c r="F175" s="76"/>
      <c r="G175" s="76"/>
      <c r="H175" s="76"/>
      <c r="I175" s="76"/>
      <c r="J175" s="76"/>
      <c r="K175" s="76"/>
      <c r="L175" s="76"/>
      <c r="M175" s="76"/>
      <c r="N175" s="76"/>
      <c r="O175" s="76"/>
      <c r="P175" s="76"/>
      <c r="Q175" s="76"/>
      <c r="R175" s="76"/>
      <c r="S175" s="76"/>
      <c r="T175" s="76"/>
      <c r="U175" s="76"/>
      <c r="V175" s="76"/>
      <c r="W175" s="76"/>
      <c r="X175" s="76"/>
      <c r="Y175" s="76"/>
      <c r="Z175" s="76"/>
    </row>
    <row r="176" ht="15.75" customHeight="1">
      <c r="A176" s="76"/>
      <c r="B176" s="76"/>
      <c r="C176" s="76"/>
      <c r="D176" s="76"/>
      <c r="E176" s="76"/>
      <c r="F176" s="76"/>
      <c r="G176" s="76"/>
      <c r="H176" s="76"/>
      <c r="I176" s="76"/>
      <c r="J176" s="76"/>
      <c r="K176" s="76"/>
      <c r="L176" s="76"/>
      <c r="M176" s="76"/>
      <c r="N176" s="76"/>
      <c r="O176" s="76"/>
      <c r="P176" s="76"/>
      <c r="Q176" s="76"/>
      <c r="R176" s="76"/>
      <c r="S176" s="76"/>
      <c r="T176" s="76"/>
      <c r="U176" s="76"/>
      <c r="V176" s="76"/>
      <c r="W176" s="76"/>
      <c r="X176" s="76"/>
      <c r="Y176" s="76"/>
      <c r="Z176" s="76"/>
    </row>
    <row r="177" ht="15.75" customHeight="1">
      <c r="A177" s="76"/>
      <c r="B177" s="76"/>
      <c r="C177" s="76"/>
      <c r="D177" s="76"/>
      <c r="E177" s="76"/>
      <c r="F177" s="76"/>
      <c r="G177" s="76"/>
      <c r="H177" s="76"/>
      <c r="I177" s="76"/>
      <c r="J177" s="76"/>
      <c r="K177" s="76"/>
      <c r="L177" s="76"/>
      <c r="M177" s="76"/>
      <c r="N177" s="76"/>
      <c r="O177" s="76"/>
      <c r="P177" s="76"/>
      <c r="Q177" s="76"/>
      <c r="R177" s="76"/>
      <c r="S177" s="76"/>
      <c r="T177" s="76"/>
      <c r="U177" s="76"/>
      <c r="V177" s="76"/>
      <c r="W177" s="76"/>
      <c r="X177" s="76"/>
      <c r="Y177" s="76"/>
      <c r="Z177" s="76"/>
    </row>
    <row r="178" ht="15.75" customHeight="1">
      <c r="A178" s="76"/>
      <c r="B178" s="76"/>
      <c r="C178" s="76"/>
      <c r="D178" s="76"/>
      <c r="E178" s="76"/>
      <c r="F178" s="76"/>
      <c r="G178" s="76"/>
      <c r="H178" s="76"/>
      <c r="I178" s="76"/>
      <c r="J178" s="76"/>
      <c r="K178" s="76"/>
      <c r="L178" s="76"/>
      <c r="M178" s="76"/>
      <c r="N178" s="76"/>
      <c r="O178" s="76"/>
      <c r="P178" s="76"/>
      <c r="Q178" s="76"/>
      <c r="R178" s="76"/>
      <c r="S178" s="76"/>
      <c r="T178" s="76"/>
      <c r="U178" s="76"/>
      <c r="V178" s="76"/>
      <c r="W178" s="76"/>
      <c r="X178" s="76"/>
      <c r="Y178" s="76"/>
      <c r="Z178" s="76"/>
    </row>
    <row r="179" ht="15.75" customHeight="1">
      <c r="A179" s="76"/>
      <c r="B179" s="76"/>
      <c r="C179" s="76"/>
      <c r="D179" s="76"/>
      <c r="E179" s="76"/>
      <c r="F179" s="76"/>
      <c r="G179" s="76"/>
      <c r="H179" s="76"/>
      <c r="I179" s="76"/>
      <c r="J179" s="76"/>
      <c r="K179" s="76"/>
      <c r="L179" s="76"/>
      <c r="M179" s="76"/>
      <c r="N179" s="76"/>
      <c r="O179" s="76"/>
      <c r="P179" s="76"/>
      <c r="Q179" s="76"/>
      <c r="R179" s="76"/>
      <c r="S179" s="76"/>
      <c r="T179" s="76"/>
      <c r="U179" s="76"/>
      <c r="V179" s="76"/>
      <c r="W179" s="76"/>
      <c r="X179" s="76"/>
      <c r="Y179" s="76"/>
      <c r="Z179" s="76"/>
    </row>
    <row r="180" ht="15.75" customHeight="1">
      <c r="A180" s="76"/>
      <c r="B180" s="76"/>
      <c r="C180" s="76"/>
      <c r="D180" s="76"/>
      <c r="E180" s="76"/>
      <c r="F180" s="76"/>
      <c r="G180" s="76"/>
      <c r="H180" s="76"/>
      <c r="I180" s="76"/>
      <c r="J180" s="76"/>
      <c r="K180" s="76"/>
      <c r="L180" s="76"/>
      <c r="M180" s="76"/>
      <c r="N180" s="76"/>
      <c r="O180" s="76"/>
      <c r="P180" s="76"/>
      <c r="Q180" s="76"/>
      <c r="R180" s="76"/>
      <c r="S180" s="76"/>
      <c r="T180" s="76"/>
      <c r="U180" s="76"/>
      <c r="V180" s="76"/>
      <c r="W180" s="76"/>
      <c r="X180" s="76"/>
      <c r="Y180" s="76"/>
      <c r="Z180" s="76"/>
    </row>
    <row r="181" ht="15.75" customHeight="1">
      <c r="A181" s="76"/>
      <c r="B181" s="76"/>
      <c r="C181" s="76"/>
      <c r="D181" s="76"/>
      <c r="E181" s="76"/>
      <c r="F181" s="76"/>
      <c r="G181" s="76"/>
      <c r="H181" s="76"/>
      <c r="I181" s="76"/>
      <c r="J181" s="76"/>
      <c r="K181" s="76"/>
      <c r="L181" s="76"/>
      <c r="M181" s="76"/>
      <c r="N181" s="76"/>
      <c r="O181" s="76"/>
      <c r="P181" s="76"/>
      <c r="Q181" s="76"/>
      <c r="R181" s="76"/>
      <c r="S181" s="76"/>
      <c r="T181" s="76"/>
      <c r="U181" s="76"/>
      <c r="V181" s="76"/>
      <c r="W181" s="76"/>
      <c r="X181" s="76"/>
      <c r="Y181" s="76"/>
      <c r="Z181" s="76"/>
    </row>
    <row r="182" ht="15.75" customHeight="1">
      <c r="A182" s="76"/>
      <c r="B182" s="76"/>
      <c r="C182" s="76"/>
      <c r="D182" s="76"/>
      <c r="E182" s="76"/>
      <c r="F182" s="76"/>
      <c r="G182" s="76"/>
      <c r="H182" s="76"/>
      <c r="I182" s="76"/>
      <c r="J182" s="76"/>
      <c r="K182" s="76"/>
      <c r="L182" s="76"/>
      <c r="M182" s="76"/>
      <c r="N182" s="76"/>
      <c r="O182" s="76"/>
      <c r="P182" s="76"/>
      <c r="Q182" s="76"/>
      <c r="R182" s="76"/>
      <c r="S182" s="76"/>
      <c r="T182" s="76"/>
      <c r="U182" s="76"/>
      <c r="V182" s="76"/>
      <c r="W182" s="76"/>
      <c r="X182" s="76"/>
      <c r="Y182" s="76"/>
      <c r="Z182" s="76"/>
    </row>
    <row r="183" ht="15.75" customHeight="1">
      <c r="A183" s="76"/>
      <c r="B183" s="76"/>
      <c r="C183" s="76"/>
      <c r="D183" s="76"/>
      <c r="E183" s="76"/>
      <c r="F183" s="76"/>
      <c r="G183" s="76"/>
      <c r="H183" s="76"/>
      <c r="I183" s="76"/>
      <c r="J183" s="76"/>
      <c r="K183" s="76"/>
      <c r="L183" s="76"/>
      <c r="M183" s="76"/>
      <c r="N183" s="76"/>
      <c r="O183" s="76"/>
      <c r="P183" s="76"/>
      <c r="Q183" s="76"/>
      <c r="R183" s="76"/>
      <c r="S183" s="76"/>
      <c r="T183" s="76"/>
      <c r="U183" s="76"/>
      <c r="V183" s="76"/>
      <c r="W183" s="76"/>
      <c r="X183" s="76"/>
      <c r="Y183" s="76"/>
      <c r="Z183" s="76"/>
    </row>
    <row r="184" ht="15.75" customHeight="1">
      <c r="A184" s="76"/>
      <c r="B184" s="76"/>
      <c r="C184" s="76"/>
      <c r="D184" s="76"/>
      <c r="E184" s="76"/>
      <c r="F184" s="76"/>
      <c r="G184" s="76"/>
      <c r="H184" s="76"/>
      <c r="I184" s="76"/>
      <c r="J184" s="76"/>
      <c r="K184" s="76"/>
      <c r="L184" s="76"/>
      <c r="M184" s="76"/>
      <c r="N184" s="76"/>
      <c r="O184" s="76"/>
      <c r="P184" s="76"/>
      <c r="Q184" s="76"/>
      <c r="R184" s="76"/>
      <c r="S184" s="76"/>
      <c r="T184" s="76"/>
      <c r="U184" s="76"/>
      <c r="V184" s="76"/>
      <c r="W184" s="76"/>
      <c r="X184" s="76"/>
      <c r="Y184" s="76"/>
      <c r="Z184" s="76"/>
    </row>
    <row r="185" ht="15.75" customHeight="1">
      <c r="A185" s="76"/>
      <c r="B185" s="76"/>
      <c r="C185" s="76"/>
      <c r="D185" s="76"/>
      <c r="E185" s="76"/>
      <c r="F185" s="76"/>
      <c r="G185" s="76"/>
      <c r="H185" s="76"/>
      <c r="I185" s="76"/>
      <c r="J185" s="76"/>
      <c r="K185" s="76"/>
      <c r="L185" s="76"/>
      <c r="M185" s="76"/>
      <c r="N185" s="76"/>
      <c r="O185" s="76"/>
      <c r="P185" s="76"/>
      <c r="Q185" s="76"/>
      <c r="R185" s="76"/>
      <c r="S185" s="76"/>
      <c r="T185" s="76"/>
      <c r="U185" s="76"/>
      <c r="V185" s="76"/>
      <c r="W185" s="76"/>
      <c r="X185" s="76"/>
      <c r="Y185" s="76"/>
      <c r="Z185" s="76"/>
    </row>
    <row r="186" ht="15.75" customHeight="1">
      <c r="A186" s="76"/>
      <c r="B186" s="76"/>
      <c r="C186" s="76"/>
      <c r="D186" s="76"/>
      <c r="E186" s="76"/>
      <c r="F186" s="76"/>
      <c r="G186" s="76"/>
      <c r="H186" s="76"/>
      <c r="I186" s="76"/>
      <c r="J186" s="76"/>
      <c r="K186" s="76"/>
      <c r="L186" s="76"/>
      <c r="M186" s="76"/>
      <c r="N186" s="76"/>
      <c r="O186" s="76"/>
      <c r="P186" s="76"/>
      <c r="Q186" s="76"/>
      <c r="R186" s="76"/>
      <c r="S186" s="76"/>
      <c r="T186" s="76"/>
      <c r="U186" s="76"/>
      <c r="V186" s="76"/>
      <c r="W186" s="76"/>
      <c r="X186" s="76"/>
      <c r="Y186" s="76"/>
      <c r="Z186" s="76"/>
    </row>
    <row r="187" ht="15.75" customHeight="1">
      <c r="A187" s="76"/>
      <c r="B187" s="76"/>
      <c r="C187" s="76"/>
      <c r="D187" s="76"/>
      <c r="E187" s="76"/>
      <c r="F187" s="76"/>
      <c r="G187" s="76"/>
      <c r="H187" s="76"/>
      <c r="I187" s="76"/>
      <c r="J187" s="76"/>
      <c r="K187" s="76"/>
      <c r="L187" s="76"/>
      <c r="M187" s="76"/>
      <c r="N187" s="76"/>
      <c r="O187" s="76"/>
      <c r="P187" s="76"/>
      <c r="Q187" s="76"/>
      <c r="R187" s="76"/>
      <c r="S187" s="76"/>
      <c r="T187" s="76"/>
      <c r="U187" s="76"/>
      <c r="V187" s="76"/>
      <c r="W187" s="76"/>
      <c r="X187" s="76"/>
      <c r="Y187" s="76"/>
      <c r="Z187" s="76"/>
    </row>
    <row r="188" ht="15.75" customHeight="1">
      <c r="A188" s="76"/>
      <c r="B188" s="76"/>
      <c r="C188" s="76"/>
      <c r="D188" s="76"/>
      <c r="E188" s="76"/>
      <c r="F188" s="76"/>
      <c r="G188" s="76"/>
      <c r="H188" s="76"/>
      <c r="I188" s="76"/>
      <c r="J188" s="76"/>
      <c r="K188" s="76"/>
      <c r="L188" s="76"/>
      <c r="M188" s="76"/>
      <c r="N188" s="76"/>
      <c r="O188" s="76"/>
      <c r="P188" s="76"/>
      <c r="Q188" s="76"/>
      <c r="R188" s="76"/>
      <c r="S188" s="76"/>
      <c r="T188" s="76"/>
      <c r="U188" s="76"/>
      <c r="V188" s="76"/>
      <c r="W188" s="76"/>
      <c r="X188" s="76"/>
      <c r="Y188" s="76"/>
      <c r="Z188" s="76"/>
    </row>
    <row r="189" ht="15.75" customHeight="1">
      <c r="A189" s="76"/>
      <c r="B189" s="76"/>
      <c r="C189" s="76"/>
      <c r="D189" s="76"/>
      <c r="E189" s="76"/>
      <c r="F189" s="76"/>
      <c r="G189" s="76"/>
      <c r="H189" s="76"/>
      <c r="I189" s="76"/>
      <c r="J189" s="76"/>
      <c r="K189" s="76"/>
      <c r="L189" s="76"/>
      <c r="M189" s="76"/>
      <c r="N189" s="76"/>
      <c r="O189" s="76"/>
      <c r="P189" s="76"/>
      <c r="Q189" s="76"/>
      <c r="R189" s="76"/>
      <c r="S189" s="76"/>
      <c r="T189" s="76"/>
      <c r="U189" s="76"/>
      <c r="V189" s="76"/>
      <c r="W189" s="76"/>
      <c r="X189" s="76"/>
      <c r="Y189" s="76"/>
      <c r="Z189" s="76"/>
    </row>
    <row r="190" ht="15.75" customHeight="1">
      <c r="A190" s="76"/>
      <c r="B190" s="76"/>
      <c r="C190" s="76"/>
      <c r="D190" s="76"/>
      <c r="E190" s="76"/>
      <c r="F190" s="76"/>
      <c r="G190" s="76"/>
      <c r="H190" s="76"/>
      <c r="I190" s="76"/>
      <c r="J190" s="76"/>
      <c r="K190" s="76"/>
      <c r="L190" s="76"/>
      <c r="M190" s="76"/>
      <c r="N190" s="76"/>
      <c r="O190" s="76"/>
      <c r="P190" s="76"/>
      <c r="Q190" s="76"/>
      <c r="R190" s="76"/>
      <c r="S190" s="76"/>
      <c r="T190" s="76"/>
      <c r="U190" s="76"/>
      <c r="V190" s="76"/>
      <c r="W190" s="76"/>
      <c r="X190" s="76"/>
      <c r="Y190" s="76"/>
      <c r="Z190" s="76"/>
    </row>
    <row r="191" ht="15.75" customHeight="1">
      <c r="A191" s="76"/>
      <c r="B191" s="76"/>
      <c r="C191" s="76"/>
      <c r="D191" s="76"/>
      <c r="E191" s="76"/>
      <c r="F191" s="76"/>
      <c r="G191" s="76"/>
      <c r="H191" s="76"/>
      <c r="I191" s="76"/>
      <c r="J191" s="76"/>
      <c r="K191" s="76"/>
      <c r="L191" s="76"/>
      <c r="M191" s="76"/>
      <c r="N191" s="76"/>
      <c r="O191" s="76"/>
      <c r="P191" s="76"/>
      <c r="Q191" s="76"/>
      <c r="R191" s="76"/>
      <c r="S191" s="76"/>
      <c r="T191" s="76"/>
      <c r="U191" s="76"/>
      <c r="V191" s="76"/>
      <c r="W191" s="76"/>
      <c r="X191" s="76"/>
      <c r="Y191" s="76"/>
      <c r="Z191" s="76"/>
    </row>
    <row r="192" ht="15.75" customHeight="1">
      <c r="A192" s="76"/>
      <c r="B192" s="76"/>
      <c r="C192" s="76"/>
      <c r="D192" s="76"/>
      <c r="E192" s="76"/>
      <c r="F192" s="76"/>
      <c r="G192" s="76"/>
      <c r="H192" s="76"/>
      <c r="I192" s="76"/>
      <c r="J192" s="76"/>
      <c r="K192" s="76"/>
      <c r="L192" s="76"/>
      <c r="M192" s="76"/>
      <c r="N192" s="76"/>
      <c r="O192" s="76"/>
      <c r="P192" s="76"/>
      <c r="Q192" s="76"/>
      <c r="R192" s="76"/>
      <c r="S192" s="76"/>
      <c r="T192" s="76"/>
      <c r="U192" s="76"/>
      <c r="V192" s="76"/>
      <c r="W192" s="76"/>
      <c r="X192" s="76"/>
      <c r="Y192" s="76"/>
      <c r="Z192" s="76"/>
    </row>
    <row r="193" ht="15.75" customHeight="1">
      <c r="A193" s="76"/>
      <c r="B193" s="76"/>
      <c r="C193" s="76"/>
      <c r="D193" s="76"/>
      <c r="E193" s="76"/>
      <c r="F193" s="76"/>
      <c r="G193" s="76"/>
      <c r="H193" s="76"/>
      <c r="I193" s="76"/>
      <c r="J193" s="76"/>
      <c r="K193" s="76"/>
      <c r="L193" s="76"/>
      <c r="M193" s="76"/>
      <c r="N193" s="76"/>
      <c r="O193" s="76"/>
      <c r="P193" s="76"/>
      <c r="Q193" s="76"/>
      <c r="R193" s="76"/>
      <c r="S193" s="76"/>
      <c r="T193" s="76"/>
      <c r="U193" s="76"/>
      <c r="V193" s="76"/>
      <c r="W193" s="76"/>
      <c r="X193" s="76"/>
      <c r="Y193" s="76"/>
      <c r="Z193" s="76"/>
    </row>
    <row r="194" ht="15.75" customHeight="1">
      <c r="A194" s="76"/>
      <c r="B194" s="76"/>
      <c r="C194" s="76"/>
      <c r="D194" s="76"/>
      <c r="E194" s="76"/>
      <c r="F194" s="76"/>
      <c r="G194" s="76"/>
      <c r="H194" s="76"/>
      <c r="I194" s="76"/>
      <c r="J194" s="76"/>
      <c r="K194" s="76"/>
      <c r="L194" s="76"/>
      <c r="M194" s="76"/>
      <c r="N194" s="76"/>
      <c r="O194" s="76"/>
      <c r="P194" s="76"/>
      <c r="Q194" s="76"/>
      <c r="R194" s="76"/>
      <c r="S194" s="76"/>
      <c r="T194" s="76"/>
      <c r="U194" s="76"/>
      <c r="V194" s="76"/>
      <c r="W194" s="76"/>
      <c r="X194" s="76"/>
      <c r="Y194" s="76"/>
      <c r="Z194" s="76"/>
    </row>
    <row r="195" ht="15.75" customHeight="1">
      <c r="A195" s="76"/>
      <c r="B195" s="76"/>
      <c r="C195" s="76"/>
      <c r="D195" s="76"/>
      <c r="E195" s="76"/>
      <c r="F195" s="76"/>
      <c r="G195" s="76"/>
      <c r="H195" s="76"/>
      <c r="I195" s="76"/>
      <c r="J195" s="76"/>
      <c r="K195" s="76"/>
      <c r="L195" s="76"/>
      <c r="M195" s="76"/>
      <c r="N195" s="76"/>
      <c r="O195" s="76"/>
      <c r="P195" s="76"/>
      <c r="Q195" s="76"/>
      <c r="R195" s="76"/>
      <c r="S195" s="76"/>
      <c r="T195" s="76"/>
      <c r="U195" s="76"/>
      <c r="V195" s="76"/>
      <c r="W195" s="76"/>
      <c r="X195" s="76"/>
      <c r="Y195" s="76"/>
      <c r="Z195" s="76"/>
    </row>
    <row r="196" ht="15.75" customHeight="1">
      <c r="A196" s="76"/>
      <c r="B196" s="76"/>
      <c r="C196" s="76"/>
      <c r="D196" s="76"/>
      <c r="E196" s="76"/>
      <c r="F196" s="76"/>
      <c r="G196" s="76"/>
      <c r="H196" s="76"/>
      <c r="I196" s="76"/>
      <c r="J196" s="76"/>
      <c r="K196" s="76"/>
      <c r="L196" s="76"/>
      <c r="M196" s="76"/>
      <c r="N196" s="76"/>
      <c r="O196" s="76"/>
      <c r="P196" s="76"/>
      <c r="Q196" s="76"/>
      <c r="R196" s="76"/>
      <c r="S196" s="76"/>
      <c r="T196" s="76"/>
      <c r="U196" s="76"/>
      <c r="V196" s="76"/>
      <c r="W196" s="76"/>
      <c r="X196" s="76"/>
      <c r="Y196" s="76"/>
      <c r="Z196" s="76"/>
    </row>
    <row r="197" ht="15.75" customHeight="1">
      <c r="A197" s="76"/>
      <c r="B197" s="76"/>
      <c r="C197" s="76"/>
      <c r="D197" s="76"/>
      <c r="E197" s="76"/>
      <c r="F197" s="76"/>
      <c r="G197" s="76"/>
      <c r="H197" s="76"/>
      <c r="I197" s="76"/>
      <c r="J197" s="76"/>
      <c r="K197" s="76"/>
      <c r="L197" s="76"/>
      <c r="M197" s="76"/>
      <c r="N197" s="76"/>
      <c r="O197" s="76"/>
      <c r="P197" s="76"/>
      <c r="Q197" s="76"/>
      <c r="R197" s="76"/>
      <c r="S197" s="76"/>
      <c r="T197" s="76"/>
      <c r="U197" s="76"/>
      <c r="V197" s="76"/>
      <c r="W197" s="76"/>
      <c r="X197" s="76"/>
      <c r="Y197" s="76"/>
      <c r="Z197" s="76"/>
    </row>
    <row r="198" ht="15.75" customHeight="1">
      <c r="A198" s="76"/>
      <c r="B198" s="76"/>
      <c r="C198" s="76"/>
      <c r="D198" s="76"/>
      <c r="E198" s="76"/>
      <c r="F198" s="76"/>
      <c r="G198" s="76"/>
      <c r="H198" s="76"/>
      <c r="I198" s="76"/>
      <c r="J198" s="76"/>
      <c r="K198" s="76"/>
      <c r="L198" s="76"/>
      <c r="M198" s="76"/>
      <c r="N198" s="76"/>
      <c r="O198" s="76"/>
      <c r="P198" s="76"/>
      <c r="Q198" s="76"/>
      <c r="R198" s="76"/>
      <c r="S198" s="76"/>
      <c r="T198" s="76"/>
      <c r="U198" s="76"/>
      <c r="V198" s="76"/>
      <c r="W198" s="76"/>
      <c r="X198" s="76"/>
      <c r="Y198" s="76"/>
      <c r="Z198" s="76"/>
    </row>
    <row r="199" ht="15.75" customHeight="1">
      <c r="A199" s="76"/>
      <c r="B199" s="76"/>
      <c r="C199" s="76"/>
      <c r="D199" s="76"/>
      <c r="E199" s="76"/>
      <c r="F199" s="76"/>
      <c r="G199" s="76"/>
      <c r="H199" s="76"/>
      <c r="I199" s="76"/>
      <c r="J199" s="76"/>
      <c r="K199" s="76"/>
      <c r="L199" s="76"/>
      <c r="M199" s="76"/>
      <c r="N199" s="76"/>
      <c r="O199" s="76"/>
      <c r="P199" s="76"/>
      <c r="Q199" s="76"/>
      <c r="R199" s="76"/>
      <c r="S199" s="76"/>
      <c r="T199" s="76"/>
      <c r="U199" s="76"/>
      <c r="V199" s="76"/>
      <c r="W199" s="76"/>
      <c r="X199" s="76"/>
      <c r="Y199" s="76"/>
      <c r="Z199" s="76"/>
    </row>
    <row r="200" ht="15.75" customHeight="1">
      <c r="A200" s="76"/>
      <c r="B200" s="76"/>
      <c r="C200" s="76"/>
      <c r="D200" s="76"/>
      <c r="E200" s="76"/>
      <c r="F200" s="76"/>
      <c r="G200" s="76"/>
      <c r="H200" s="76"/>
      <c r="I200" s="76"/>
      <c r="J200" s="76"/>
      <c r="K200" s="76"/>
      <c r="L200" s="76"/>
      <c r="M200" s="76"/>
      <c r="N200" s="76"/>
      <c r="O200" s="76"/>
      <c r="P200" s="76"/>
      <c r="Q200" s="76"/>
      <c r="R200" s="76"/>
      <c r="S200" s="76"/>
      <c r="T200" s="76"/>
      <c r="U200" s="76"/>
      <c r="V200" s="76"/>
      <c r="W200" s="76"/>
      <c r="X200" s="76"/>
      <c r="Y200" s="76"/>
      <c r="Z200" s="76"/>
    </row>
    <row r="201" ht="15.75" customHeight="1">
      <c r="A201" s="76"/>
      <c r="B201" s="76"/>
      <c r="C201" s="76"/>
      <c r="D201" s="76"/>
      <c r="E201" s="76"/>
      <c r="F201" s="76"/>
      <c r="G201" s="76"/>
      <c r="H201" s="76"/>
      <c r="I201" s="76"/>
      <c r="J201" s="76"/>
      <c r="K201" s="76"/>
      <c r="L201" s="76"/>
      <c r="M201" s="76"/>
      <c r="N201" s="76"/>
      <c r="O201" s="76"/>
      <c r="P201" s="76"/>
      <c r="Q201" s="76"/>
      <c r="R201" s="76"/>
      <c r="S201" s="76"/>
      <c r="T201" s="76"/>
      <c r="U201" s="76"/>
      <c r="V201" s="76"/>
      <c r="W201" s="76"/>
      <c r="X201" s="76"/>
      <c r="Y201" s="76"/>
      <c r="Z201" s="76"/>
    </row>
    <row r="202" ht="15.75" customHeight="1">
      <c r="A202" s="76"/>
      <c r="B202" s="76"/>
      <c r="C202" s="76"/>
      <c r="D202" s="76"/>
      <c r="E202" s="76"/>
      <c r="F202" s="76"/>
      <c r="G202" s="76"/>
      <c r="H202" s="76"/>
      <c r="I202" s="76"/>
      <c r="J202" s="76"/>
      <c r="K202" s="76"/>
      <c r="L202" s="76"/>
      <c r="M202" s="76"/>
      <c r="N202" s="76"/>
      <c r="O202" s="76"/>
      <c r="P202" s="76"/>
      <c r="Q202" s="76"/>
      <c r="R202" s="76"/>
      <c r="S202" s="76"/>
      <c r="T202" s="76"/>
      <c r="U202" s="76"/>
      <c r="V202" s="76"/>
      <c r="W202" s="76"/>
      <c r="X202" s="76"/>
      <c r="Y202" s="76"/>
      <c r="Z202" s="76"/>
    </row>
    <row r="203" ht="15.75" customHeight="1">
      <c r="A203" s="76"/>
      <c r="B203" s="76"/>
      <c r="C203" s="76"/>
      <c r="D203" s="76"/>
      <c r="E203" s="76"/>
      <c r="F203" s="76"/>
      <c r="G203" s="76"/>
      <c r="H203" s="76"/>
      <c r="I203" s="76"/>
      <c r="J203" s="76"/>
      <c r="K203" s="76"/>
      <c r="L203" s="76"/>
      <c r="M203" s="76"/>
      <c r="N203" s="76"/>
      <c r="O203" s="76"/>
      <c r="P203" s="76"/>
      <c r="Q203" s="76"/>
      <c r="R203" s="76"/>
      <c r="S203" s="76"/>
      <c r="T203" s="76"/>
      <c r="U203" s="76"/>
      <c r="V203" s="76"/>
      <c r="W203" s="76"/>
      <c r="X203" s="76"/>
      <c r="Y203" s="76"/>
      <c r="Z203" s="76"/>
    </row>
    <row r="204" ht="15.75" customHeight="1">
      <c r="A204" s="76"/>
      <c r="B204" s="76"/>
      <c r="C204" s="76"/>
      <c r="D204" s="76"/>
      <c r="E204" s="76"/>
      <c r="F204" s="76"/>
      <c r="G204" s="76"/>
      <c r="H204" s="76"/>
      <c r="I204" s="76"/>
      <c r="J204" s="76"/>
      <c r="K204" s="76"/>
      <c r="L204" s="76"/>
      <c r="M204" s="76"/>
      <c r="N204" s="76"/>
      <c r="O204" s="76"/>
      <c r="P204" s="76"/>
      <c r="Q204" s="76"/>
      <c r="R204" s="76"/>
      <c r="S204" s="76"/>
      <c r="T204" s="76"/>
      <c r="U204" s="76"/>
      <c r="V204" s="76"/>
      <c r="W204" s="76"/>
      <c r="X204" s="76"/>
      <c r="Y204" s="76"/>
      <c r="Z204" s="76"/>
    </row>
    <row r="205" ht="15.75" customHeight="1">
      <c r="A205" s="76"/>
      <c r="B205" s="76"/>
      <c r="C205" s="76"/>
      <c r="D205" s="76"/>
      <c r="E205" s="76"/>
      <c r="F205" s="76"/>
      <c r="G205" s="76"/>
      <c r="H205" s="76"/>
      <c r="I205" s="76"/>
      <c r="J205" s="76"/>
      <c r="K205" s="76"/>
      <c r="L205" s="76"/>
      <c r="M205" s="76"/>
      <c r="N205" s="76"/>
      <c r="O205" s="76"/>
      <c r="P205" s="76"/>
      <c r="Q205" s="76"/>
      <c r="R205" s="76"/>
      <c r="S205" s="76"/>
      <c r="T205" s="76"/>
      <c r="U205" s="76"/>
      <c r="V205" s="76"/>
      <c r="W205" s="76"/>
      <c r="X205" s="76"/>
      <c r="Y205" s="76"/>
      <c r="Z205" s="76"/>
    </row>
    <row r="206" ht="15.75" customHeight="1">
      <c r="A206" s="76"/>
      <c r="B206" s="76"/>
      <c r="C206" s="76"/>
      <c r="D206" s="76"/>
      <c r="E206" s="76"/>
      <c r="F206" s="76"/>
      <c r="G206" s="76"/>
      <c r="H206" s="76"/>
      <c r="I206" s="76"/>
      <c r="J206" s="76"/>
      <c r="K206" s="76"/>
      <c r="L206" s="76"/>
      <c r="M206" s="76"/>
      <c r="N206" s="76"/>
      <c r="O206" s="76"/>
      <c r="P206" s="76"/>
      <c r="Q206" s="76"/>
      <c r="R206" s="76"/>
      <c r="S206" s="76"/>
      <c r="T206" s="76"/>
      <c r="U206" s="76"/>
      <c r="V206" s="76"/>
      <c r="W206" s="76"/>
      <c r="X206" s="76"/>
      <c r="Y206" s="76"/>
      <c r="Z206" s="76"/>
    </row>
    <row r="207" ht="15.75" customHeight="1">
      <c r="A207" s="76"/>
      <c r="B207" s="76"/>
      <c r="C207" s="76"/>
      <c r="D207" s="76"/>
      <c r="E207" s="76"/>
      <c r="F207" s="76"/>
      <c r="G207" s="76"/>
      <c r="H207" s="76"/>
      <c r="I207" s="76"/>
      <c r="J207" s="76"/>
      <c r="K207" s="76"/>
      <c r="L207" s="76"/>
      <c r="M207" s="76"/>
      <c r="N207" s="76"/>
      <c r="O207" s="76"/>
      <c r="P207" s="76"/>
      <c r="Q207" s="76"/>
      <c r="R207" s="76"/>
      <c r="S207" s="76"/>
      <c r="T207" s="76"/>
      <c r="U207" s="76"/>
      <c r="V207" s="76"/>
      <c r="W207" s="76"/>
      <c r="X207" s="76"/>
      <c r="Y207" s="76"/>
      <c r="Z207" s="76"/>
    </row>
    <row r="208" ht="15.75" customHeight="1">
      <c r="A208" s="76"/>
      <c r="B208" s="76"/>
      <c r="C208" s="76"/>
      <c r="D208" s="76"/>
      <c r="E208" s="76"/>
      <c r="F208" s="76"/>
      <c r="G208" s="76"/>
      <c r="H208" s="76"/>
      <c r="I208" s="76"/>
      <c r="J208" s="76"/>
      <c r="K208" s="76"/>
      <c r="L208" s="76"/>
      <c r="M208" s="76"/>
      <c r="N208" s="76"/>
      <c r="O208" s="76"/>
      <c r="P208" s="76"/>
      <c r="Q208" s="76"/>
      <c r="R208" s="76"/>
      <c r="S208" s="76"/>
      <c r="T208" s="76"/>
      <c r="U208" s="76"/>
      <c r="V208" s="76"/>
      <c r="W208" s="76"/>
      <c r="X208" s="76"/>
      <c r="Y208" s="76"/>
      <c r="Z208" s="76"/>
    </row>
    <row r="209" ht="15.75" customHeight="1">
      <c r="A209" s="76"/>
      <c r="B209" s="76"/>
      <c r="C209" s="76"/>
      <c r="D209" s="76"/>
      <c r="E209" s="76"/>
      <c r="F209" s="76"/>
      <c r="G209" s="76"/>
      <c r="H209" s="76"/>
      <c r="I209" s="76"/>
      <c r="J209" s="76"/>
      <c r="K209" s="76"/>
      <c r="L209" s="76"/>
      <c r="M209" s="76"/>
      <c r="N209" s="76"/>
      <c r="O209" s="76"/>
      <c r="P209" s="76"/>
      <c r="Q209" s="76"/>
      <c r="R209" s="76"/>
      <c r="S209" s="76"/>
      <c r="T209" s="76"/>
      <c r="U209" s="76"/>
      <c r="V209" s="76"/>
      <c r="W209" s="76"/>
      <c r="X209" s="76"/>
      <c r="Y209" s="76"/>
      <c r="Z209" s="76"/>
    </row>
    <row r="210" ht="15.75" customHeight="1">
      <c r="A210" s="76"/>
      <c r="B210" s="76"/>
      <c r="C210" s="76"/>
      <c r="D210" s="76"/>
      <c r="E210" s="76"/>
      <c r="F210" s="76"/>
      <c r="G210" s="76"/>
      <c r="H210" s="76"/>
      <c r="I210" s="76"/>
      <c r="J210" s="76"/>
      <c r="K210" s="76"/>
      <c r="L210" s="76"/>
      <c r="M210" s="76"/>
      <c r="N210" s="76"/>
      <c r="O210" s="76"/>
      <c r="P210" s="76"/>
      <c r="Q210" s="76"/>
      <c r="R210" s="76"/>
      <c r="S210" s="76"/>
      <c r="T210" s="76"/>
      <c r="U210" s="76"/>
      <c r="V210" s="76"/>
      <c r="W210" s="76"/>
      <c r="X210" s="76"/>
      <c r="Y210" s="76"/>
      <c r="Z210" s="76"/>
    </row>
    <row r="211" ht="15.75" customHeight="1">
      <c r="A211" s="76"/>
      <c r="B211" s="76"/>
      <c r="C211" s="76"/>
      <c r="D211" s="76"/>
      <c r="E211" s="76"/>
      <c r="F211" s="76"/>
      <c r="G211" s="76"/>
      <c r="H211" s="76"/>
      <c r="I211" s="76"/>
      <c r="J211" s="76"/>
      <c r="K211" s="76"/>
      <c r="L211" s="76"/>
      <c r="M211" s="76"/>
      <c r="N211" s="76"/>
      <c r="O211" s="76"/>
      <c r="P211" s="76"/>
      <c r="Q211" s="76"/>
      <c r="R211" s="76"/>
      <c r="S211" s="76"/>
      <c r="T211" s="76"/>
      <c r="U211" s="76"/>
      <c r="V211" s="76"/>
      <c r="W211" s="76"/>
      <c r="X211" s="76"/>
      <c r="Y211" s="76"/>
      <c r="Z211" s="76"/>
    </row>
    <row r="212" ht="15.75" customHeight="1">
      <c r="A212" s="76"/>
      <c r="B212" s="76"/>
      <c r="C212" s="76"/>
      <c r="D212" s="76"/>
      <c r="E212" s="76"/>
      <c r="F212" s="76"/>
      <c r="G212" s="76"/>
      <c r="H212" s="76"/>
      <c r="I212" s="76"/>
      <c r="J212" s="76"/>
      <c r="K212" s="76"/>
      <c r="L212" s="76"/>
      <c r="M212" s="76"/>
      <c r="N212" s="76"/>
      <c r="O212" s="76"/>
      <c r="P212" s="76"/>
      <c r="Q212" s="76"/>
      <c r="R212" s="76"/>
      <c r="S212" s="76"/>
      <c r="T212" s="76"/>
      <c r="U212" s="76"/>
      <c r="V212" s="76"/>
      <c r="W212" s="76"/>
      <c r="X212" s="76"/>
      <c r="Y212" s="76"/>
      <c r="Z212" s="76"/>
    </row>
    <row r="213" ht="15.75" customHeight="1">
      <c r="A213" s="76"/>
      <c r="B213" s="76"/>
      <c r="C213" s="76"/>
      <c r="D213" s="76"/>
      <c r="E213" s="76"/>
      <c r="F213" s="76"/>
      <c r="G213" s="76"/>
      <c r="H213" s="76"/>
      <c r="I213" s="76"/>
      <c r="J213" s="76"/>
      <c r="K213" s="76"/>
      <c r="L213" s="76"/>
      <c r="M213" s="76"/>
      <c r="N213" s="76"/>
      <c r="O213" s="76"/>
      <c r="P213" s="76"/>
      <c r="Q213" s="76"/>
      <c r="R213" s="76"/>
      <c r="S213" s="76"/>
      <c r="T213" s="76"/>
      <c r="U213" s="76"/>
      <c r="V213" s="76"/>
      <c r="W213" s="76"/>
      <c r="X213" s="76"/>
      <c r="Y213" s="76"/>
      <c r="Z213" s="76"/>
    </row>
    <row r="214" ht="15.75" customHeight="1">
      <c r="A214" s="76"/>
      <c r="B214" s="76"/>
      <c r="C214" s="76"/>
      <c r="D214" s="76"/>
      <c r="E214" s="76"/>
      <c r="F214" s="76"/>
      <c r="G214" s="76"/>
      <c r="H214" s="76"/>
      <c r="I214" s="76"/>
      <c r="J214" s="76"/>
      <c r="K214" s="76"/>
      <c r="L214" s="76"/>
      <c r="M214" s="76"/>
      <c r="N214" s="76"/>
      <c r="O214" s="76"/>
      <c r="P214" s="76"/>
      <c r="Q214" s="76"/>
      <c r="R214" s="76"/>
      <c r="S214" s="76"/>
      <c r="T214" s="76"/>
      <c r="U214" s="76"/>
      <c r="V214" s="76"/>
      <c r="W214" s="76"/>
      <c r="X214" s="76"/>
      <c r="Y214" s="76"/>
      <c r="Z214" s="76"/>
    </row>
    <row r="215" ht="15.75" customHeight="1">
      <c r="A215" s="76"/>
      <c r="B215" s="76"/>
      <c r="C215" s="76"/>
      <c r="D215" s="76"/>
      <c r="E215" s="76"/>
      <c r="F215" s="76"/>
      <c r="G215" s="76"/>
      <c r="H215" s="76"/>
      <c r="I215" s="76"/>
      <c r="J215" s="76"/>
      <c r="K215" s="76"/>
      <c r="L215" s="76"/>
      <c r="M215" s="76"/>
      <c r="N215" s="76"/>
      <c r="O215" s="76"/>
      <c r="P215" s="76"/>
      <c r="Q215" s="76"/>
      <c r="R215" s="76"/>
      <c r="S215" s="76"/>
      <c r="T215" s="76"/>
      <c r="U215" s="76"/>
      <c r="V215" s="76"/>
      <c r="W215" s="76"/>
      <c r="X215" s="76"/>
      <c r="Y215" s="76"/>
      <c r="Z215" s="76"/>
    </row>
    <row r="216" ht="15.75" customHeight="1">
      <c r="A216" s="76"/>
      <c r="B216" s="76"/>
      <c r="C216" s="76"/>
      <c r="D216" s="76"/>
      <c r="E216" s="76"/>
      <c r="F216" s="76"/>
      <c r="G216" s="76"/>
      <c r="H216" s="76"/>
      <c r="I216" s="76"/>
      <c r="J216" s="76"/>
      <c r="K216" s="76"/>
      <c r="L216" s="76"/>
      <c r="M216" s="76"/>
      <c r="N216" s="76"/>
      <c r="O216" s="76"/>
      <c r="P216" s="76"/>
      <c r="Q216" s="76"/>
      <c r="R216" s="76"/>
      <c r="S216" s="76"/>
      <c r="T216" s="76"/>
      <c r="U216" s="76"/>
      <c r="V216" s="76"/>
      <c r="W216" s="76"/>
      <c r="X216" s="76"/>
      <c r="Y216" s="76"/>
      <c r="Z216" s="76"/>
    </row>
    <row r="217" ht="15.75" customHeight="1">
      <c r="A217" s="76"/>
      <c r="B217" s="76"/>
      <c r="C217" s="76"/>
      <c r="D217" s="76"/>
      <c r="E217" s="76"/>
      <c r="F217" s="76"/>
      <c r="G217" s="76"/>
      <c r="H217" s="76"/>
      <c r="I217" s="76"/>
      <c r="J217" s="76"/>
      <c r="K217" s="76"/>
      <c r="L217" s="76"/>
      <c r="M217" s="76"/>
      <c r="N217" s="76"/>
      <c r="O217" s="76"/>
      <c r="P217" s="76"/>
      <c r="Q217" s="76"/>
      <c r="R217" s="76"/>
      <c r="S217" s="76"/>
      <c r="T217" s="76"/>
      <c r="U217" s="76"/>
      <c r="V217" s="76"/>
      <c r="W217" s="76"/>
      <c r="X217" s="76"/>
      <c r="Y217" s="76"/>
      <c r="Z217" s="76"/>
    </row>
    <row r="218" ht="15.75" customHeight="1">
      <c r="A218" s="76"/>
      <c r="B218" s="76"/>
      <c r="C218" s="76"/>
      <c r="D218" s="76"/>
      <c r="E218" s="76"/>
      <c r="F218" s="76"/>
      <c r="G218" s="76"/>
      <c r="H218" s="76"/>
      <c r="I218" s="76"/>
      <c r="J218" s="76"/>
      <c r="K218" s="76"/>
      <c r="L218" s="76"/>
      <c r="M218" s="76"/>
      <c r="N218" s="76"/>
      <c r="O218" s="76"/>
      <c r="P218" s="76"/>
      <c r="Q218" s="76"/>
      <c r="R218" s="76"/>
      <c r="S218" s="76"/>
      <c r="T218" s="76"/>
      <c r="U218" s="76"/>
      <c r="V218" s="76"/>
      <c r="W218" s="76"/>
      <c r="X218" s="76"/>
      <c r="Y218" s="76"/>
      <c r="Z218" s="76"/>
    </row>
    <row r="219" ht="15.75" customHeight="1">
      <c r="A219" s="76"/>
      <c r="B219" s="76"/>
      <c r="C219" s="76"/>
      <c r="D219" s="76"/>
      <c r="E219" s="76"/>
      <c r="F219" s="76"/>
      <c r="G219" s="76"/>
      <c r="H219" s="76"/>
      <c r="I219" s="76"/>
      <c r="J219" s="76"/>
      <c r="K219" s="76"/>
      <c r="L219" s="76"/>
      <c r="M219" s="76"/>
      <c r="N219" s="76"/>
      <c r="O219" s="76"/>
      <c r="P219" s="76"/>
      <c r="Q219" s="76"/>
      <c r="R219" s="76"/>
      <c r="S219" s="76"/>
      <c r="T219" s="76"/>
      <c r="U219" s="76"/>
      <c r="V219" s="76"/>
      <c r="W219" s="76"/>
      <c r="X219" s="76"/>
      <c r="Y219" s="76"/>
      <c r="Z219" s="76"/>
    </row>
    <row r="220" ht="15.75" customHeight="1">
      <c r="A220" s="76"/>
      <c r="B220" s="76"/>
      <c r="C220" s="76"/>
      <c r="D220" s="76"/>
      <c r="E220" s="76"/>
      <c r="F220" s="76"/>
      <c r="G220" s="76"/>
      <c r="H220" s="76"/>
      <c r="I220" s="76"/>
      <c r="J220" s="76"/>
      <c r="K220" s="76"/>
      <c r="L220" s="76"/>
      <c r="M220" s="76"/>
      <c r="N220" s="76"/>
      <c r="O220" s="76"/>
      <c r="P220" s="76"/>
      <c r="Q220" s="76"/>
      <c r="R220" s="76"/>
      <c r="S220" s="76"/>
      <c r="T220" s="76"/>
      <c r="U220" s="76"/>
      <c r="V220" s="76"/>
      <c r="W220" s="76"/>
      <c r="X220" s="76"/>
      <c r="Y220" s="76"/>
      <c r="Z220" s="76"/>
    </row>
    <row r="221" ht="15.75" customHeight="1">
      <c r="A221" s="76"/>
      <c r="B221" s="76"/>
      <c r="C221" s="76"/>
      <c r="D221" s="76"/>
      <c r="E221" s="76"/>
      <c r="F221" s="76"/>
      <c r="G221" s="76"/>
      <c r="H221" s="76"/>
      <c r="I221" s="76"/>
      <c r="J221" s="76"/>
      <c r="K221" s="76"/>
      <c r="L221" s="76"/>
      <c r="M221" s="76"/>
      <c r="N221" s="76"/>
      <c r="O221" s="76"/>
      <c r="P221" s="76"/>
      <c r="Q221" s="76"/>
      <c r="R221" s="76"/>
      <c r="S221" s="76"/>
      <c r="T221" s="76"/>
      <c r="U221" s="76"/>
      <c r="V221" s="76"/>
      <c r="W221" s="76"/>
      <c r="X221" s="76"/>
      <c r="Y221" s="76"/>
      <c r="Z221" s="76"/>
    </row>
    <row r="222" ht="15.75" customHeight="1">
      <c r="A222" s="76"/>
      <c r="B222" s="76"/>
      <c r="C222" s="76"/>
      <c r="D222" s="76"/>
      <c r="E222" s="76"/>
      <c r="F222" s="76"/>
      <c r="G222" s="76"/>
      <c r="H222" s="76"/>
      <c r="I222" s="76"/>
      <c r="J222" s="76"/>
      <c r="K222" s="76"/>
      <c r="L222" s="76"/>
      <c r="M222" s="76"/>
      <c r="N222" s="76"/>
      <c r="O222" s="76"/>
      <c r="P222" s="76"/>
      <c r="Q222" s="76"/>
      <c r="R222" s="76"/>
      <c r="S222" s="76"/>
      <c r="T222" s="76"/>
      <c r="U222" s="76"/>
      <c r="V222" s="76"/>
      <c r="W222" s="76"/>
      <c r="X222" s="76"/>
      <c r="Y222" s="76"/>
      <c r="Z222" s="76"/>
    </row>
    <row r="223" ht="15.75" customHeight="1">
      <c r="A223" s="76"/>
      <c r="B223" s="76"/>
      <c r="C223" s="76"/>
      <c r="D223" s="76"/>
      <c r="E223" s="76"/>
      <c r="F223" s="76"/>
      <c r="G223" s="76"/>
      <c r="H223" s="76"/>
      <c r="I223" s="76"/>
      <c r="J223" s="76"/>
      <c r="K223" s="76"/>
      <c r="L223" s="76"/>
      <c r="M223" s="76"/>
      <c r="N223" s="76"/>
      <c r="O223" s="76"/>
      <c r="P223" s="76"/>
      <c r="Q223" s="76"/>
      <c r="R223" s="76"/>
      <c r="S223" s="76"/>
      <c r="T223" s="76"/>
      <c r="U223" s="76"/>
      <c r="V223" s="76"/>
      <c r="W223" s="76"/>
      <c r="X223" s="76"/>
      <c r="Y223" s="76"/>
      <c r="Z223" s="76"/>
    </row>
    <row r="224" ht="15.75" customHeight="1">
      <c r="A224" s="76"/>
      <c r="B224" s="76"/>
      <c r="C224" s="76"/>
      <c r="D224" s="76"/>
      <c r="E224" s="76"/>
      <c r="F224" s="76"/>
      <c r="G224" s="76"/>
      <c r="H224" s="76"/>
      <c r="I224" s="76"/>
      <c r="J224" s="76"/>
      <c r="K224" s="76"/>
      <c r="L224" s="76"/>
      <c r="M224" s="76"/>
      <c r="N224" s="76"/>
      <c r="O224" s="76"/>
      <c r="P224" s="76"/>
      <c r="Q224" s="76"/>
      <c r="R224" s="76"/>
      <c r="S224" s="76"/>
      <c r="T224" s="76"/>
      <c r="U224" s="76"/>
      <c r="V224" s="76"/>
      <c r="W224" s="76"/>
      <c r="X224" s="76"/>
      <c r="Y224" s="76"/>
      <c r="Z224" s="76"/>
    </row>
    <row r="225" ht="15.75" customHeight="1">
      <c r="A225" s="76"/>
      <c r="B225" s="76"/>
      <c r="C225" s="76"/>
      <c r="D225" s="76"/>
      <c r="E225" s="76"/>
      <c r="F225" s="76"/>
      <c r="G225" s="76"/>
      <c r="H225" s="76"/>
      <c r="I225" s="76"/>
      <c r="J225" s="76"/>
      <c r="K225" s="76"/>
      <c r="L225" s="76"/>
      <c r="M225" s="76"/>
      <c r="N225" s="76"/>
      <c r="O225" s="76"/>
      <c r="P225" s="76"/>
      <c r="Q225" s="76"/>
      <c r="R225" s="76"/>
      <c r="S225" s="76"/>
      <c r="T225" s="76"/>
      <c r="U225" s="76"/>
      <c r="V225" s="76"/>
      <c r="W225" s="76"/>
      <c r="X225" s="76"/>
      <c r="Y225" s="76"/>
      <c r="Z225" s="76"/>
    </row>
    <row r="226" ht="15.75" customHeight="1">
      <c r="A226" s="76"/>
      <c r="B226" s="76"/>
      <c r="C226" s="76"/>
      <c r="D226" s="76"/>
      <c r="E226" s="76"/>
      <c r="F226" s="76"/>
      <c r="G226" s="76"/>
      <c r="H226" s="76"/>
      <c r="I226" s="76"/>
      <c r="J226" s="76"/>
      <c r="K226" s="76"/>
      <c r="L226" s="76"/>
      <c r="M226" s="76"/>
      <c r="N226" s="76"/>
      <c r="O226" s="76"/>
      <c r="P226" s="76"/>
      <c r="Q226" s="76"/>
      <c r="R226" s="76"/>
      <c r="S226" s="76"/>
      <c r="T226" s="76"/>
      <c r="U226" s="76"/>
      <c r="V226" s="76"/>
      <c r="W226" s="76"/>
      <c r="X226" s="76"/>
      <c r="Y226" s="76"/>
      <c r="Z226" s="76"/>
    </row>
    <row r="227" ht="15.75" customHeight="1">
      <c r="A227" s="76"/>
      <c r="B227" s="76"/>
      <c r="C227" s="76"/>
      <c r="D227" s="76"/>
      <c r="E227" s="76"/>
      <c r="F227" s="76"/>
      <c r="G227" s="76"/>
      <c r="H227" s="76"/>
      <c r="I227" s="76"/>
      <c r="J227" s="76"/>
      <c r="K227" s="76"/>
      <c r="L227" s="76"/>
      <c r="M227" s="76"/>
      <c r="N227" s="76"/>
      <c r="O227" s="76"/>
      <c r="P227" s="76"/>
      <c r="Q227" s="76"/>
      <c r="R227" s="76"/>
      <c r="S227" s="76"/>
      <c r="T227" s="76"/>
      <c r="U227" s="76"/>
      <c r="V227" s="76"/>
      <c r="W227" s="76"/>
      <c r="X227" s="76"/>
      <c r="Y227" s="76"/>
      <c r="Z227" s="76"/>
    </row>
    <row r="228" ht="15.75" customHeight="1">
      <c r="A228" s="76"/>
      <c r="B228" s="76"/>
      <c r="C228" s="76"/>
      <c r="D228" s="76"/>
      <c r="E228" s="76"/>
      <c r="F228" s="76"/>
      <c r="G228" s="76"/>
      <c r="H228" s="76"/>
      <c r="I228" s="76"/>
      <c r="J228" s="76"/>
      <c r="K228" s="76"/>
      <c r="L228" s="76"/>
      <c r="M228" s="76"/>
      <c r="N228" s="76"/>
      <c r="O228" s="76"/>
      <c r="P228" s="76"/>
      <c r="Q228" s="76"/>
      <c r="R228" s="76"/>
      <c r="S228" s="76"/>
      <c r="T228" s="76"/>
      <c r="U228" s="76"/>
      <c r="V228" s="76"/>
      <c r="W228" s="76"/>
      <c r="X228" s="76"/>
      <c r="Y228" s="76"/>
      <c r="Z228" s="76"/>
    </row>
    <row r="229" ht="15.75" customHeight="1">
      <c r="A229" s="76"/>
      <c r="B229" s="76"/>
      <c r="C229" s="76"/>
      <c r="D229" s="76"/>
      <c r="E229" s="76"/>
      <c r="F229" s="76"/>
      <c r="G229" s="76"/>
      <c r="H229" s="76"/>
      <c r="I229" s="76"/>
      <c r="J229" s="76"/>
      <c r="K229" s="76"/>
      <c r="L229" s="76"/>
      <c r="M229" s="76"/>
      <c r="N229" s="76"/>
      <c r="O229" s="76"/>
      <c r="P229" s="76"/>
      <c r="Q229" s="76"/>
      <c r="R229" s="76"/>
      <c r="S229" s="76"/>
      <c r="T229" s="76"/>
      <c r="U229" s="76"/>
      <c r="V229" s="76"/>
      <c r="W229" s="76"/>
      <c r="X229" s="76"/>
      <c r="Y229" s="76"/>
      <c r="Z229" s="76"/>
    </row>
    <row r="230" ht="15.75" customHeight="1">
      <c r="A230" s="76"/>
      <c r="B230" s="76"/>
      <c r="C230" s="76"/>
      <c r="D230" s="76"/>
      <c r="E230" s="76"/>
      <c r="F230" s="76"/>
      <c r="G230" s="76"/>
      <c r="H230" s="76"/>
      <c r="I230" s="76"/>
      <c r="J230" s="76"/>
      <c r="K230" s="76"/>
      <c r="L230" s="76"/>
      <c r="M230" s="76"/>
      <c r="N230" s="76"/>
      <c r="O230" s="76"/>
      <c r="P230" s="76"/>
      <c r="Q230" s="76"/>
      <c r="R230" s="76"/>
      <c r="S230" s="76"/>
      <c r="T230" s="76"/>
      <c r="U230" s="76"/>
      <c r="V230" s="76"/>
      <c r="W230" s="76"/>
      <c r="X230" s="76"/>
      <c r="Y230" s="76"/>
      <c r="Z230" s="76"/>
    </row>
    <row r="231" ht="15.75" customHeight="1">
      <c r="A231" s="76"/>
      <c r="B231" s="76"/>
      <c r="C231" s="76"/>
      <c r="D231" s="76"/>
      <c r="E231" s="76"/>
      <c r="F231" s="76"/>
      <c r="G231" s="76"/>
      <c r="H231" s="76"/>
      <c r="I231" s="76"/>
      <c r="J231" s="76"/>
      <c r="K231" s="76"/>
      <c r="L231" s="76"/>
      <c r="M231" s="76"/>
      <c r="N231" s="76"/>
      <c r="O231" s="76"/>
      <c r="P231" s="76"/>
      <c r="Q231" s="76"/>
      <c r="R231" s="76"/>
      <c r="S231" s="76"/>
      <c r="T231" s="76"/>
      <c r="U231" s="76"/>
      <c r="V231" s="76"/>
      <c r="W231" s="76"/>
      <c r="X231" s="76"/>
      <c r="Y231" s="76"/>
      <c r="Z231" s="76"/>
    </row>
    <row r="232" ht="15.75" customHeight="1">
      <c r="A232" s="76"/>
      <c r="B232" s="76"/>
      <c r="C232" s="76"/>
      <c r="D232" s="76"/>
      <c r="E232" s="76"/>
      <c r="F232" s="76"/>
      <c r="G232" s="76"/>
      <c r="H232" s="76"/>
      <c r="I232" s="76"/>
      <c r="J232" s="76"/>
      <c r="K232" s="76"/>
      <c r="L232" s="76"/>
      <c r="M232" s="76"/>
      <c r="N232" s="76"/>
      <c r="O232" s="76"/>
      <c r="P232" s="76"/>
      <c r="Q232" s="76"/>
      <c r="R232" s="76"/>
      <c r="S232" s="76"/>
      <c r="T232" s="76"/>
      <c r="U232" s="76"/>
      <c r="V232" s="76"/>
      <c r="W232" s="76"/>
      <c r="X232" s="76"/>
      <c r="Y232" s="76"/>
      <c r="Z232" s="76"/>
    </row>
    <row r="233" ht="15.75" customHeight="1">
      <c r="A233" s="76"/>
      <c r="B233" s="76"/>
      <c r="C233" s="76"/>
      <c r="D233" s="76"/>
      <c r="E233" s="76"/>
      <c r="F233" s="76"/>
      <c r="G233" s="76"/>
      <c r="H233" s="76"/>
      <c r="I233" s="76"/>
      <c r="J233" s="76"/>
      <c r="K233" s="76"/>
      <c r="L233" s="76"/>
      <c r="M233" s="76"/>
      <c r="N233" s="76"/>
      <c r="O233" s="76"/>
      <c r="P233" s="76"/>
      <c r="Q233" s="76"/>
      <c r="R233" s="76"/>
      <c r="S233" s="76"/>
      <c r="T233" s="76"/>
      <c r="U233" s="76"/>
      <c r="V233" s="76"/>
      <c r="W233" s="76"/>
      <c r="X233" s="76"/>
      <c r="Y233" s="76"/>
      <c r="Z233" s="76"/>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1:D1"/>
    <mergeCell ref="A2:D2"/>
    <mergeCell ref="A3:D3"/>
    <mergeCell ref="A27:D27"/>
    <mergeCell ref="A28:C28"/>
  </mergeCells>
  <printOptions horizontalCentered="1"/>
  <pageMargins bottom="0.3937007874015748" footer="0.0" header="0.0" left="0.1968503937007874" right="0.1968503937007874" top="0.5905511811023623"/>
  <pageSetup paperSize="9" scale="120"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0.0"/>
    <col customWidth="1" min="2" max="2" width="10.63"/>
    <col customWidth="1" min="3" max="3" width="48.63"/>
    <col customWidth="1" min="4" max="5" width="9.0"/>
    <col customWidth="1" min="6" max="6" width="9.88"/>
    <col customWidth="1" min="7" max="7" width="11.38"/>
    <col customWidth="1" min="8" max="8" width="9.0"/>
    <col customWidth="1" min="9" max="9" width="13.25"/>
    <col customWidth="1" min="10" max="26" width="8.63"/>
  </cols>
  <sheetData>
    <row r="1" ht="63.0" customHeight="1">
      <c r="A1" s="302" t="s">
        <v>2593</v>
      </c>
      <c r="B1" s="2"/>
      <c r="C1" s="2"/>
      <c r="D1" s="2"/>
      <c r="E1" s="2"/>
      <c r="F1" s="2"/>
      <c r="G1" s="2"/>
      <c r="H1" s="2"/>
      <c r="I1" s="3"/>
      <c r="J1" s="303"/>
      <c r="K1" s="303"/>
      <c r="L1" s="303"/>
      <c r="M1" s="303"/>
      <c r="N1" s="303"/>
      <c r="O1" s="303"/>
      <c r="P1" s="303"/>
      <c r="Q1" s="303"/>
      <c r="R1" s="303"/>
      <c r="S1" s="303"/>
      <c r="T1" s="303"/>
      <c r="U1" s="303"/>
      <c r="V1" s="303"/>
      <c r="W1" s="303"/>
      <c r="X1" s="303"/>
      <c r="Y1" s="303"/>
      <c r="Z1" s="303"/>
    </row>
    <row r="2" ht="12.75" customHeight="1">
      <c r="A2" s="304" t="s">
        <v>882</v>
      </c>
      <c r="B2" s="305" t="s">
        <v>883</v>
      </c>
      <c r="C2" s="305" t="s">
        <v>884</v>
      </c>
      <c r="D2" s="305" t="s">
        <v>885</v>
      </c>
      <c r="E2" s="306" t="s">
        <v>2594</v>
      </c>
      <c r="F2" s="307" t="s">
        <v>2595</v>
      </c>
      <c r="G2" s="307" t="s">
        <v>888</v>
      </c>
      <c r="H2" s="305" t="s">
        <v>2596</v>
      </c>
      <c r="I2" s="308" t="s">
        <v>2597</v>
      </c>
      <c r="J2" s="303"/>
      <c r="K2" s="303"/>
      <c r="L2" s="303"/>
      <c r="M2" s="303"/>
      <c r="N2" s="303"/>
      <c r="O2" s="303"/>
      <c r="P2" s="303"/>
      <c r="Q2" s="303"/>
      <c r="R2" s="303"/>
      <c r="S2" s="303"/>
      <c r="T2" s="303"/>
      <c r="U2" s="303"/>
      <c r="V2" s="303"/>
      <c r="W2" s="303"/>
      <c r="X2" s="303"/>
      <c r="Y2" s="303"/>
      <c r="Z2" s="303"/>
    </row>
    <row r="3" ht="12.75" customHeight="1">
      <c r="A3" s="309" t="s">
        <v>213</v>
      </c>
      <c r="B3" s="310" t="s">
        <v>891</v>
      </c>
      <c r="C3" s="311" t="s">
        <v>214</v>
      </c>
      <c r="D3" s="310" t="s">
        <v>930</v>
      </c>
      <c r="E3" s="312" t="s">
        <v>2598</v>
      </c>
      <c r="F3" s="313" t="s">
        <v>2599</v>
      </c>
      <c r="G3" s="313" t="s">
        <v>2600</v>
      </c>
      <c r="H3" s="310" t="s">
        <v>2601</v>
      </c>
      <c r="I3" s="314" t="s">
        <v>2601</v>
      </c>
      <c r="J3" s="303"/>
      <c r="K3" s="303"/>
      <c r="L3" s="303"/>
      <c r="M3" s="303"/>
      <c r="N3" s="303"/>
      <c r="O3" s="303"/>
      <c r="P3" s="303"/>
      <c r="Q3" s="303"/>
      <c r="R3" s="303"/>
      <c r="S3" s="303"/>
      <c r="T3" s="303"/>
      <c r="U3" s="303"/>
      <c r="V3" s="303"/>
      <c r="W3" s="303"/>
      <c r="X3" s="303"/>
      <c r="Y3" s="303"/>
      <c r="Z3" s="303"/>
    </row>
    <row r="4" ht="12.75" customHeight="1">
      <c r="A4" s="18" t="s">
        <v>359</v>
      </c>
      <c r="B4" s="19" t="s">
        <v>891</v>
      </c>
      <c r="C4" s="20" t="s">
        <v>1576</v>
      </c>
      <c r="D4" s="19" t="s">
        <v>921</v>
      </c>
      <c r="E4" s="27" t="s">
        <v>2602</v>
      </c>
      <c r="F4" s="22" t="s">
        <v>2603</v>
      </c>
      <c r="G4" s="22" t="s">
        <v>2604</v>
      </c>
      <c r="H4" s="19" t="s">
        <v>2605</v>
      </c>
      <c r="I4" s="315" t="s">
        <v>2606</v>
      </c>
      <c r="J4" s="303"/>
      <c r="K4" s="303"/>
      <c r="L4" s="303"/>
      <c r="M4" s="303"/>
      <c r="N4" s="303"/>
      <c r="O4" s="303"/>
      <c r="P4" s="303"/>
      <c r="Q4" s="303"/>
      <c r="R4" s="303"/>
      <c r="S4" s="303"/>
      <c r="T4" s="303"/>
      <c r="U4" s="303"/>
      <c r="V4" s="303"/>
      <c r="W4" s="303"/>
      <c r="X4" s="303"/>
      <c r="Y4" s="303"/>
      <c r="Z4" s="303"/>
    </row>
    <row r="5" ht="12.75" customHeight="1">
      <c r="A5" s="18" t="s">
        <v>225</v>
      </c>
      <c r="B5" s="19" t="s">
        <v>944</v>
      </c>
      <c r="C5" s="20" t="s">
        <v>226</v>
      </c>
      <c r="D5" s="19" t="s">
        <v>921</v>
      </c>
      <c r="E5" s="27" t="s">
        <v>2607</v>
      </c>
      <c r="F5" s="22" t="s">
        <v>2608</v>
      </c>
      <c r="G5" s="22" t="s">
        <v>2609</v>
      </c>
      <c r="H5" s="19" t="s">
        <v>2610</v>
      </c>
      <c r="I5" s="315" t="s">
        <v>2611</v>
      </c>
      <c r="J5" s="303"/>
      <c r="K5" s="303"/>
      <c r="L5" s="303"/>
      <c r="M5" s="303"/>
      <c r="N5" s="303"/>
      <c r="O5" s="303"/>
      <c r="P5" s="303"/>
      <c r="Q5" s="303"/>
      <c r="R5" s="303"/>
      <c r="S5" s="303"/>
      <c r="T5" s="303"/>
      <c r="U5" s="303"/>
      <c r="V5" s="303"/>
      <c r="W5" s="303"/>
      <c r="X5" s="303"/>
      <c r="Y5" s="303"/>
      <c r="Z5" s="303"/>
    </row>
    <row r="6" ht="12.75" customHeight="1">
      <c r="A6" s="18" t="s">
        <v>24</v>
      </c>
      <c r="B6" s="19" t="s">
        <v>894</v>
      </c>
      <c r="C6" s="20" t="s">
        <v>25</v>
      </c>
      <c r="D6" s="19" t="s">
        <v>22</v>
      </c>
      <c r="E6" s="27" t="s">
        <v>2612</v>
      </c>
      <c r="F6" s="22" t="s">
        <v>2613</v>
      </c>
      <c r="G6" s="22" t="s">
        <v>2614</v>
      </c>
      <c r="H6" s="19" t="s">
        <v>2615</v>
      </c>
      <c r="I6" s="315" t="s">
        <v>2616</v>
      </c>
      <c r="J6" s="303"/>
      <c r="K6" s="303"/>
      <c r="L6" s="303"/>
      <c r="M6" s="303"/>
      <c r="N6" s="303"/>
      <c r="O6" s="303"/>
      <c r="P6" s="303"/>
      <c r="Q6" s="303"/>
      <c r="R6" s="303"/>
      <c r="S6" s="303"/>
      <c r="T6" s="303"/>
      <c r="U6" s="303"/>
      <c r="V6" s="303"/>
      <c r="W6" s="303"/>
      <c r="X6" s="303"/>
      <c r="Y6" s="303"/>
      <c r="Z6" s="303"/>
    </row>
    <row r="7" ht="12.75" customHeight="1">
      <c r="A7" s="18" t="s">
        <v>178</v>
      </c>
      <c r="B7" s="19" t="s">
        <v>891</v>
      </c>
      <c r="C7" s="20" t="s">
        <v>1199</v>
      </c>
      <c r="D7" s="19" t="s">
        <v>921</v>
      </c>
      <c r="E7" s="27" t="s">
        <v>2617</v>
      </c>
      <c r="F7" s="22" t="s">
        <v>2618</v>
      </c>
      <c r="G7" s="22" t="s">
        <v>2619</v>
      </c>
      <c r="H7" s="19" t="s">
        <v>2620</v>
      </c>
      <c r="I7" s="315" t="s">
        <v>2621</v>
      </c>
      <c r="J7" s="303"/>
      <c r="K7" s="303"/>
      <c r="L7" s="303"/>
      <c r="M7" s="303"/>
      <c r="N7" s="303"/>
      <c r="O7" s="303"/>
      <c r="P7" s="303"/>
      <c r="Q7" s="303"/>
      <c r="R7" s="303"/>
      <c r="S7" s="303"/>
      <c r="T7" s="303"/>
      <c r="U7" s="303"/>
      <c r="V7" s="303"/>
      <c r="W7" s="303"/>
      <c r="X7" s="303"/>
      <c r="Y7" s="303"/>
      <c r="Z7" s="303"/>
    </row>
    <row r="8" ht="12.75" customHeight="1">
      <c r="A8" s="18" t="s">
        <v>233</v>
      </c>
      <c r="B8" s="19" t="s">
        <v>894</v>
      </c>
      <c r="C8" s="20" t="s">
        <v>1330</v>
      </c>
      <c r="D8" s="19" t="s">
        <v>921</v>
      </c>
      <c r="E8" s="27" t="s">
        <v>2622</v>
      </c>
      <c r="F8" s="22" t="s">
        <v>2623</v>
      </c>
      <c r="G8" s="22" t="s">
        <v>2624</v>
      </c>
      <c r="H8" s="19" t="s">
        <v>2625</v>
      </c>
      <c r="I8" s="315" t="s">
        <v>2626</v>
      </c>
      <c r="J8" s="303"/>
      <c r="K8" s="303"/>
      <c r="L8" s="303"/>
      <c r="M8" s="303"/>
      <c r="N8" s="303"/>
      <c r="O8" s="303"/>
      <c r="P8" s="303"/>
      <c r="Q8" s="303"/>
      <c r="R8" s="303"/>
      <c r="S8" s="303"/>
      <c r="T8" s="303"/>
      <c r="U8" s="303"/>
      <c r="V8" s="303"/>
      <c r="W8" s="303"/>
      <c r="X8" s="303"/>
      <c r="Y8" s="303"/>
      <c r="Z8" s="303"/>
    </row>
    <row r="9" ht="12.75" customHeight="1">
      <c r="A9" s="18" t="s">
        <v>95</v>
      </c>
      <c r="B9" s="19" t="s">
        <v>891</v>
      </c>
      <c r="C9" s="20" t="s">
        <v>1065</v>
      </c>
      <c r="D9" s="19" t="s">
        <v>950</v>
      </c>
      <c r="E9" s="27" t="s">
        <v>2627</v>
      </c>
      <c r="F9" s="22" t="s">
        <v>2628</v>
      </c>
      <c r="G9" s="22" t="s">
        <v>2629</v>
      </c>
      <c r="H9" s="19" t="s">
        <v>2630</v>
      </c>
      <c r="I9" s="315" t="s">
        <v>2631</v>
      </c>
      <c r="J9" s="303"/>
      <c r="K9" s="303"/>
      <c r="L9" s="303"/>
      <c r="M9" s="303"/>
      <c r="N9" s="303"/>
      <c r="O9" s="303"/>
      <c r="P9" s="303"/>
      <c r="Q9" s="303"/>
      <c r="R9" s="303"/>
      <c r="S9" s="303"/>
      <c r="T9" s="303"/>
      <c r="U9" s="303"/>
      <c r="V9" s="303"/>
      <c r="W9" s="303"/>
      <c r="X9" s="303"/>
      <c r="Y9" s="303"/>
      <c r="Z9" s="303"/>
    </row>
    <row r="10" ht="12.75" customHeight="1">
      <c r="A10" s="18" t="s">
        <v>196</v>
      </c>
      <c r="B10" s="19" t="s">
        <v>944</v>
      </c>
      <c r="C10" s="20" t="s">
        <v>197</v>
      </c>
      <c r="D10" s="19" t="s">
        <v>6</v>
      </c>
      <c r="E10" s="27" t="s">
        <v>2632</v>
      </c>
      <c r="F10" s="22" t="s">
        <v>2633</v>
      </c>
      <c r="G10" s="22" t="s">
        <v>2633</v>
      </c>
      <c r="H10" s="19" t="s">
        <v>2634</v>
      </c>
      <c r="I10" s="315" t="s">
        <v>2635</v>
      </c>
      <c r="J10" s="303"/>
      <c r="K10" s="303"/>
      <c r="L10" s="303"/>
      <c r="M10" s="303"/>
      <c r="N10" s="303"/>
      <c r="O10" s="303"/>
      <c r="P10" s="303"/>
      <c r="Q10" s="303"/>
      <c r="R10" s="303"/>
      <c r="S10" s="303"/>
      <c r="T10" s="303"/>
      <c r="U10" s="303"/>
      <c r="V10" s="303"/>
      <c r="W10" s="303"/>
      <c r="X10" s="303"/>
      <c r="Y10" s="303"/>
      <c r="Z10" s="303"/>
    </row>
    <row r="11" ht="12.75" customHeight="1">
      <c r="A11" s="18" t="s">
        <v>856</v>
      </c>
      <c r="B11" s="19" t="s">
        <v>894</v>
      </c>
      <c r="C11" s="20" t="s">
        <v>2461</v>
      </c>
      <c r="D11" s="19" t="s">
        <v>78</v>
      </c>
      <c r="E11" s="27" t="s">
        <v>2636</v>
      </c>
      <c r="F11" s="22" t="s">
        <v>2637</v>
      </c>
      <c r="G11" s="22" t="s">
        <v>2638</v>
      </c>
      <c r="H11" s="19" t="s">
        <v>2639</v>
      </c>
      <c r="I11" s="315" t="s">
        <v>2640</v>
      </c>
      <c r="J11" s="303"/>
      <c r="K11" s="303"/>
      <c r="L11" s="303"/>
      <c r="M11" s="303"/>
      <c r="N11" s="303"/>
      <c r="O11" s="303"/>
      <c r="P11" s="303"/>
      <c r="Q11" s="303"/>
      <c r="R11" s="303"/>
      <c r="S11" s="303"/>
      <c r="T11" s="303"/>
      <c r="U11" s="303"/>
      <c r="V11" s="303"/>
      <c r="W11" s="303"/>
      <c r="X11" s="303"/>
      <c r="Y11" s="303"/>
      <c r="Z11" s="303"/>
    </row>
    <row r="12" ht="12.75" customHeight="1">
      <c r="A12" s="18" t="s">
        <v>20</v>
      </c>
      <c r="B12" s="19" t="s">
        <v>894</v>
      </c>
      <c r="C12" s="20" t="s">
        <v>21</v>
      </c>
      <c r="D12" s="19" t="s">
        <v>22</v>
      </c>
      <c r="E12" s="27" t="s">
        <v>2612</v>
      </c>
      <c r="F12" s="22" t="s">
        <v>2641</v>
      </c>
      <c r="G12" s="22" t="s">
        <v>2642</v>
      </c>
      <c r="H12" s="19" t="s">
        <v>2643</v>
      </c>
      <c r="I12" s="315" t="s">
        <v>2644</v>
      </c>
      <c r="J12" s="303"/>
      <c r="K12" s="303"/>
      <c r="L12" s="303"/>
      <c r="M12" s="303"/>
      <c r="N12" s="303"/>
      <c r="O12" s="303"/>
      <c r="P12" s="303"/>
      <c r="Q12" s="303"/>
      <c r="R12" s="303"/>
      <c r="S12" s="303"/>
      <c r="T12" s="303"/>
      <c r="U12" s="303"/>
      <c r="V12" s="303"/>
      <c r="W12" s="303"/>
      <c r="X12" s="303"/>
      <c r="Y12" s="303"/>
      <c r="Z12" s="303"/>
    </row>
    <row r="13" ht="12.75" customHeight="1">
      <c r="A13" s="18" t="s">
        <v>289</v>
      </c>
      <c r="B13" s="19" t="s">
        <v>891</v>
      </c>
      <c r="C13" s="20" t="s">
        <v>290</v>
      </c>
      <c r="D13" s="19" t="s">
        <v>921</v>
      </c>
      <c r="E13" s="27" t="s">
        <v>2645</v>
      </c>
      <c r="F13" s="22" t="s">
        <v>2646</v>
      </c>
      <c r="G13" s="22" t="s">
        <v>2647</v>
      </c>
      <c r="H13" s="19" t="s">
        <v>2648</v>
      </c>
      <c r="I13" s="315" t="s">
        <v>2649</v>
      </c>
      <c r="J13" s="303"/>
      <c r="K13" s="303"/>
      <c r="L13" s="303"/>
      <c r="M13" s="303"/>
      <c r="N13" s="303"/>
      <c r="O13" s="303"/>
      <c r="P13" s="303"/>
      <c r="Q13" s="303"/>
      <c r="R13" s="303"/>
      <c r="S13" s="303"/>
      <c r="T13" s="303"/>
      <c r="U13" s="303"/>
      <c r="V13" s="303"/>
      <c r="W13" s="303"/>
      <c r="X13" s="303"/>
      <c r="Y13" s="303"/>
      <c r="Z13" s="303"/>
    </row>
    <row r="14" ht="12.75" customHeight="1">
      <c r="A14" s="18" t="s">
        <v>323</v>
      </c>
      <c r="B14" s="19" t="s">
        <v>894</v>
      </c>
      <c r="C14" s="20" t="s">
        <v>1515</v>
      </c>
      <c r="D14" s="19" t="s">
        <v>921</v>
      </c>
      <c r="E14" s="27" t="s">
        <v>2650</v>
      </c>
      <c r="F14" s="22" t="s">
        <v>2651</v>
      </c>
      <c r="G14" s="22" t="s">
        <v>2652</v>
      </c>
      <c r="H14" s="19" t="s">
        <v>2653</v>
      </c>
      <c r="I14" s="315" t="s">
        <v>2654</v>
      </c>
      <c r="J14" s="303"/>
      <c r="K14" s="303"/>
      <c r="L14" s="303"/>
      <c r="M14" s="303"/>
      <c r="N14" s="303"/>
      <c r="O14" s="303"/>
      <c r="P14" s="303"/>
      <c r="Q14" s="303"/>
      <c r="R14" s="303"/>
      <c r="S14" s="303"/>
      <c r="T14" s="303"/>
      <c r="U14" s="303"/>
      <c r="V14" s="303"/>
      <c r="W14" s="303"/>
      <c r="X14" s="303"/>
      <c r="Y14" s="303"/>
      <c r="Z14" s="303"/>
    </row>
    <row r="15" ht="12.75" customHeight="1">
      <c r="A15" s="18" t="s">
        <v>342</v>
      </c>
      <c r="B15" s="19" t="s">
        <v>944</v>
      </c>
      <c r="C15" s="20" t="s">
        <v>343</v>
      </c>
      <c r="D15" s="19" t="s">
        <v>39</v>
      </c>
      <c r="E15" s="27" t="s">
        <v>2655</v>
      </c>
      <c r="F15" s="22" t="s">
        <v>2656</v>
      </c>
      <c r="G15" s="22" t="s">
        <v>2657</v>
      </c>
      <c r="H15" s="19" t="s">
        <v>2658</v>
      </c>
      <c r="I15" s="315" t="s">
        <v>2659</v>
      </c>
      <c r="J15" s="303"/>
      <c r="K15" s="303"/>
      <c r="L15" s="303"/>
      <c r="M15" s="303"/>
      <c r="N15" s="303"/>
      <c r="O15" s="303"/>
      <c r="P15" s="303"/>
      <c r="Q15" s="303"/>
      <c r="R15" s="303"/>
      <c r="S15" s="303"/>
      <c r="T15" s="303"/>
      <c r="U15" s="303"/>
      <c r="V15" s="303"/>
      <c r="W15" s="303"/>
      <c r="X15" s="303"/>
      <c r="Y15" s="303"/>
      <c r="Z15" s="303"/>
    </row>
    <row r="16" ht="12.75" customHeight="1">
      <c r="A16" s="18" t="s">
        <v>144</v>
      </c>
      <c r="B16" s="19" t="s">
        <v>891</v>
      </c>
      <c r="C16" s="20" t="s">
        <v>1146</v>
      </c>
      <c r="D16" s="19" t="s">
        <v>921</v>
      </c>
      <c r="E16" s="27" t="s">
        <v>2660</v>
      </c>
      <c r="F16" s="22" t="s">
        <v>2661</v>
      </c>
      <c r="G16" s="22" t="s">
        <v>2662</v>
      </c>
      <c r="H16" s="19" t="s">
        <v>2663</v>
      </c>
      <c r="I16" s="315" t="s">
        <v>2664</v>
      </c>
      <c r="J16" s="303"/>
      <c r="K16" s="303"/>
      <c r="L16" s="303"/>
      <c r="M16" s="303"/>
      <c r="N16" s="303"/>
      <c r="O16" s="303"/>
      <c r="P16" s="303"/>
      <c r="Q16" s="303"/>
      <c r="R16" s="303"/>
      <c r="S16" s="303"/>
      <c r="T16" s="303"/>
      <c r="U16" s="303"/>
      <c r="V16" s="303"/>
      <c r="W16" s="303"/>
      <c r="X16" s="303"/>
      <c r="Y16" s="303"/>
      <c r="Z16" s="303"/>
    </row>
    <row r="17" ht="12.75" customHeight="1">
      <c r="A17" s="18" t="s">
        <v>791</v>
      </c>
      <c r="B17" s="19" t="s">
        <v>944</v>
      </c>
      <c r="C17" s="20" t="s">
        <v>792</v>
      </c>
      <c r="D17" s="19" t="s">
        <v>39</v>
      </c>
      <c r="E17" s="27" t="s">
        <v>2665</v>
      </c>
      <c r="F17" s="22" t="s">
        <v>2666</v>
      </c>
      <c r="G17" s="22" t="s">
        <v>2667</v>
      </c>
      <c r="H17" s="19" t="s">
        <v>2668</v>
      </c>
      <c r="I17" s="315" t="s">
        <v>2669</v>
      </c>
      <c r="J17" s="303"/>
      <c r="K17" s="303"/>
      <c r="L17" s="303"/>
      <c r="M17" s="303"/>
      <c r="N17" s="303"/>
      <c r="O17" s="303"/>
      <c r="P17" s="303"/>
      <c r="Q17" s="303"/>
      <c r="R17" s="303"/>
      <c r="S17" s="303"/>
      <c r="T17" s="303"/>
      <c r="U17" s="303"/>
      <c r="V17" s="303"/>
      <c r="W17" s="303"/>
      <c r="X17" s="303"/>
      <c r="Y17" s="303"/>
      <c r="Z17" s="303"/>
    </row>
    <row r="18" ht="12.75" customHeight="1">
      <c r="A18" s="18" t="s">
        <v>219</v>
      </c>
      <c r="B18" s="19" t="s">
        <v>891</v>
      </c>
      <c r="C18" s="20" t="s">
        <v>220</v>
      </c>
      <c r="D18" s="19" t="s">
        <v>921</v>
      </c>
      <c r="E18" s="27" t="s">
        <v>2670</v>
      </c>
      <c r="F18" s="22" t="s">
        <v>2671</v>
      </c>
      <c r="G18" s="22" t="s">
        <v>2672</v>
      </c>
      <c r="H18" s="19" t="s">
        <v>2673</v>
      </c>
      <c r="I18" s="315" t="s">
        <v>2674</v>
      </c>
      <c r="J18" s="303"/>
      <c r="K18" s="303"/>
      <c r="L18" s="303"/>
      <c r="M18" s="303"/>
      <c r="N18" s="303"/>
      <c r="O18" s="303"/>
      <c r="P18" s="303"/>
      <c r="Q18" s="303"/>
      <c r="R18" s="303"/>
      <c r="S18" s="303"/>
      <c r="T18" s="303"/>
      <c r="U18" s="303"/>
      <c r="V18" s="303"/>
      <c r="W18" s="303"/>
      <c r="X18" s="303"/>
      <c r="Y18" s="303"/>
      <c r="Z18" s="303"/>
    </row>
    <row r="19" ht="12.75" customHeight="1">
      <c r="A19" s="18" t="s">
        <v>147</v>
      </c>
      <c r="B19" s="19" t="s">
        <v>891</v>
      </c>
      <c r="C19" s="20" t="s">
        <v>148</v>
      </c>
      <c r="D19" s="19" t="s">
        <v>950</v>
      </c>
      <c r="E19" s="27" t="s">
        <v>2675</v>
      </c>
      <c r="F19" s="22" t="s">
        <v>2676</v>
      </c>
      <c r="G19" s="22" t="s">
        <v>2677</v>
      </c>
      <c r="H19" s="19" t="s">
        <v>2678</v>
      </c>
      <c r="I19" s="315" t="s">
        <v>2679</v>
      </c>
      <c r="J19" s="303"/>
      <c r="K19" s="303"/>
      <c r="L19" s="303"/>
      <c r="M19" s="303"/>
      <c r="N19" s="303"/>
      <c r="O19" s="303"/>
      <c r="P19" s="303"/>
      <c r="Q19" s="303"/>
      <c r="R19" s="303"/>
      <c r="S19" s="303"/>
      <c r="T19" s="303"/>
      <c r="U19" s="303"/>
      <c r="V19" s="303"/>
      <c r="W19" s="303"/>
      <c r="X19" s="303"/>
      <c r="Y19" s="303"/>
      <c r="Z19" s="303"/>
    </row>
    <row r="20" ht="12.75" customHeight="1">
      <c r="A20" s="18" t="s">
        <v>371</v>
      </c>
      <c r="B20" s="19" t="s">
        <v>891</v>
      </c>
      <c r="C20" s="20" t="s">
        <v>372</v>
      </c>
      <c r="D20" s="19" t="s">
        <v>921</v>
      </c>
      <c r="E20" s="27" t="s">
        <v>2680</v>
      </c>
      <c r="F20" s="22" t="s">
        <v>2681</v>
      </c>
      <c r="G20" s="22" t="s">
        <v>2682</v>
      </c>
      <c r="H20" s="19" t="s">
        <v>2678</v>
      </c>
      <c r="I20" s="315" t="s">
        <v>2683</v>
      </c>
      <c r="J20" s="303"/>
      <c r="K20" s="303"/>
      <c r="L20" s="303"/>
      <c r="M20" s="303"/>
      <c r="N20" s="303"/>
      <c r="O20" s="303"/>
      <c r="P20" s="303"/>
      <c r="Q20" s="303"/>
      <c r="R20" s="303"/>
      <c r="S20" s="303"/>
      <c r="T20" s="303"/>
      <c r="U20" s="303"/>
      <c r="V20" s="303"/>
      <c r="W20" s="303"/>
      <c r="X20" s="303"/>
      <c r="Y20" s="303"/>
      <c r="Z20" s="303"/>
    </row>
    <row r="21" ht="12.75" customHeight="1">
      <c r="A21" s="18" t="s">
        <v>850</v>
      </c>
      <c r="B21" s="19" t="s">
        <v>891</v>
      </c>
      <c r="C21" s="20" t="s">
        <v>851</v>
      </c>
      <c r="D21" s="19" t="s">
        <v>933</v>
      </c>
      <c r="E21" s="27" t="s">
        <v>2684</v>
      </c>
      <c r="F21" s="22" t="s">
        <v>2685</v>
      </c>
      <c r="G21" s="22" t="s">
        <v>2686</v>
      </c>
      <c r="H21" s="19" t="s">
        <v>2687</v>
      </c>
      <c r="I21" s="315" t="s">
        <v>2688</v>
      </c>
      <c r="J21" s="303"/>
      <c r="K21" s="303"/>
      <c r="L21" s="303"/>
      <c r="M21" s="303"/>
      <c r="N21" s="303"/>
      <c r="O21" s="303"/>
      <c r="P21" s="303"/>
      <c r="Q21" s="303"/>
      <c r="R21" s="303"/>
      <c r="S21" s="303"/>
      <c r="T21" s="303"/>
      <c r="U21" s="303"/>
      <c r="V21" s="303"/>
      <c r="W21" s="303"/>
      <c r="X21" s="303"/>
      <c r="Y21" s="303"/>
      <c r="Z21" s="303"/>
    </row>
    <row r="22" ht="12.75" customHeight="1">
      <c r="A22" s="18" t="s">
        <v>222</v>
      </c>
      <c r="B22" s="19" t="s">
        <v>944</v>
      </c>
      <c r="C22" s="20" t="s">
        <v>223</v>
      </c>
      <c r="D22" s="19" t="s">
        <v>1311</v>
      </c>
      <c r="E22" s="27" t="s">
        <v>2689</v>
      </c>
      <c r="F22" s="22" t="s">
        <v>2690</v>
      </c>
      <c r="G22" s="22" t="s">
        <v>2691</v>
      </c>
      <c r="H22" s="19" t="s">
        <v>2692</v>
      </c>
      <c r="I22" s="315" t="s">
        <v>2693</v>
      </c>
      <c r="J22" s="303"/>
      <c r="K22" s="303"/>
      <c r="L22" s="303"/>
      <c r="M22" s="303"/>
      <c r="N22" s="303"/>
      <c r="O22" s="303"/>
      <c r="P22" s="303"/>
      <c r="Q22" s="303"/>
      <c r="R22" s="303"/>
      <c r="S22" s="303"/>
      <c r="T22" s="303"/>
      <c r="U22" s="303"/>
      <c r="V22" s="303"/>
      <c r="W22" s="303"/>
      <c r="X22" s="303"/>
      <c r="Y22" s="303"/>
      <c r="Z22" s="303"/>
    </row>
    <row r="23" ht="12.75" customHeight="1">
      <c r="A23" s="18" t="s">
        <v>827</v>
      </c>
      <c r="B23" s="19" t="s">
        <v>891</v>
      </c>
      <c r="C23" s="20" t="s">
        <v>828</v>
      </c>
      <c r="D23" s="19" t="s">
        <v>933</v>
      </c>
      <c r="E23" s="27" t="s">
        <v>2694</v>
      </c>
      <c r="F23" s="22" t="s">
        <v>2695</v>
      </c>
      <c r="G23" s="22" t="s">
        <v>2696</v>
      </c>
      <c r="H23" s="19" t="s">
        <v>2697</v>
      </c>
      <c r="I23" s="315" t="s">
        <v>2698</v>
      </c>
      <c r="J23" s="303"/>
      <c r="K23" s="303"/>
      <c r="L23" s="303"/>
      <c r="M23" s="303"/>
      <c r="N23" s="303"/>
      <c r="O23" s="303"/>
      <c r="P23" s="303"/>
      <c r="Q23" s="303"/>
      <c r="R23" s="303"/>
      <c r="S23" s="303"/>
      <c r="T23" s="303"/>
      <c r="U23" s="303"/>
      <c r="V23" s="303"/>
      <c r="W23" s="303"/>
      <c r="X23" s="303"/>
      <c r="Y23" s="303"/>
      <c r="Z23" s="303"/>
    </row>
    <row r="24" ht="12.75" customHeight="1">
      <c r="A24" s="18" t="s">
        <v>356</v>
      </c>
      <c r="B24" s="19" t="s">
        <v>944</v>
      </c>
      <c r="C24" s="20" t="s">
        <v>357</v>
      </c>
      <c r="D24" s="19" t="s">
        <v>921</v>
      </c>
      <c r="E24" s="27" t="s">
        <v>2699</v>
      </c>
      <c r="F24" s="22" t="s">
        <v>2700</v>
      </c>
      <c r="G24" s="22" t="s">
        <v>2701</v>
      </c>
      <c r="H24" s="19" t="s">
        <v>2702</v>
      </c>
      <c r="I24" s="315" t="s">
        <v>2703</v>
      </c>
      <c r="J24" s="303"/>
      <c r="K24" s="303"/>
      <c r="L24" s="303"/>
      <c r="M24" s="303"/>
      <c r="N24" s="303"/>
      <c r="O24" s="303"/>
      <c r="P24" s="303"/>
      <c r="Q24" s="303"/>
      <c r="R24" s="303"/>
      <c r="S24" s="303"/>
      <c r="T24" s="303"/>
      <c r="U24" s="303"/>
      <c r="V24" s="303"/>
      <c r="W24" s="303"/>
      <c r="X24" s="303"/>
      <c r="Y24" s="303"/>
      <c r="Z24" s="303"/>
    </row>
    <row r="25" ht="12.75" customHeight="1">
      <c r="A25" s="18" t="s">
        <v>326</v>
      </c>
      <c r="B25" s="19" t="s">
        <v>894</v>
      </c>
      <c r="C25" s="20" t="s">
        <v>1520</v>
      </c>
      <c r="D25" s="19" t="s">
        <v>921</v>
      </c>
      <c r="E25" s="27" t="s">
        <v>2704</v>
      </c>
      <c r="F25" s="22" t="s">
        <v>2705</v>
      </c>
      <c r="G25" s="22" t="s">
        <v>2706</v>
      </c>
      <c r="H25" s="19" t="s">
        <v>2707</v>
      </c>
      <c r="I25" s="315" t="s">
        <v>2708</v>
      </c>
      <c r="J25" s="303"/>
      <c r="K25" s="303"/>
      <c r="L25" s="303"/>
      <c r="M25" s="303"/>
      <c r="N25" s="303"/>
      <c r="O25" s="303"/>
      <c r="P25" s="303"/>
      <c r="Q25" s="303"/>
      <c r="R25" s="303"/>
      <c r="S25" s="303"/>
      <c r="T25" s="303"/>
      <c r="U25" s="303"/>
      <c r="V25" s="303"/>
      <c r="W25" s="303"/>
      <c r="X25" s="303"/>
      <c r="Y25" s="303"/>
      <c r="Z25" s="303"/>
    </row>
    <row r="26" ht="12.75" customHeight="1">
      <c r="A26" s="18" t="s">
        <v>141</v>
      </c>
      <c r="B26" s="19" t="s">
        <v>894</v>
      </c>
      <c r="C26" s="20" t="s">
        <v>1143</v>
      </c>
      <c r="D26" s="19" t="s">
        <v>82</v>
      </c>
      <c r="E26" s="27" t="s">
        <v>2709</v>
      </c>
      <c r="F26" s="22" t="s">
        <v>2710</v>
      </c>
      <c r="G26" s="22" t="s">
        <v>2711</v>
      </c>
      <c r="H26" s="19" t="s">
        <v>2712</v>
      </c>
      <c r="I26" s="315" t="s">
        <v>2713</v>
      </c>
      <c r="J26" s="303"/>
      <c r="K26" s="303"/>
      <c r="L26" s="303"/>
      <c r="M26" s="303"/>
      <c r="N26" s="303"/>
      <c r="O26" s="303"/>
      <c r="P26" s="303"/>
      <c r="Q26" s="303"/>
      <c r="R26" s="303"/>
      <c r="S26" s="303"/>
      <c r="T26" s="303"/>
      <c r="U26" s="303"/>
      <c r="V26" s="303"/>
      <c r="W26" s="303"/>
      <c r="X26" s="303"/>
      <c r="Y26" s="303"/>
      <c r="Z26" s="303"/>
    </row>
    <row r="27" ht="12.75" customHeight="1">
      <c r="A27" s="18" t="s">
        <v>76</v>
      </c>
      <c r="B27" s="19" t="s">
        <v>894</v>
      </c>
      <c r="C27" s="20" t="s">
        <v>1016</v>
      </c>
      <c r="D27" s="19" t="s">
        <v>78</v>
      </c>
      <c r="E27" s="27" t="s">
        <v>2714</v>
      </c>
      <c r="F27" s="22" t="s">
        <v>2715</v>
      </c>
      <c r="G27" s="22" t="s">
        <v>2716</v>
      </c>
      <c r="H27" s="19" t="s">
        <v>2717</v>
      </c>
      <c r="I27" s="315" t="s">
        <v>2718</v>
      </c>
      <c r="J27" s="303"/>
      <c r="K27" s="303"/>
      <c r="L27" s="303"/>
      <c r="M27" s="303"/>
      <c r="N27" s="303"/>
      <c r="O27" s="303"/>
      <c r="P27" s="303"/>
      <c r="Q27" s="303"/>
      <c r="R27" s="303"/>
      <c r="S27" s="303"/>
      <c r="T27" s="303"/>
      <c r="U27" s="303"/>
      <c r="V27" s="303"/>
      <c r="W27" s="303"/>
      <c r="X27" s="303"/>
      <c r="Y27" s="303"/>
      <c r="Z27" s="303"/>
    </row>
    <row r="28" ht="12.75" customHeight="1">
      <c r="A28" s="18" t="s">
        <v>247</v>
      </c>
      <c r="B28" s="19" t="s">
        <v>891</v>
      </c>
      <c r="C28" s="20" t="s">
        <v>1352</v>
      </c>
      <c r="D28" s="19" t="s">
        <v>933</v>
      </c>
      <c r="E28" s="27" t="s">
        <v>2719</v>
      </c>
      <c r="F28" s="22" t="s">
        <v>2720</v>
      </c>
      <c r="G28" s="22" t="s">
        <v>2721</v>
      </c>
      <c r="H28" s="19" t="s">
        <v>2722</v>
      </c>
      <c r="I28" s="315" t="s">
        <v>2723</v>
      </c>
      <c r="J28" s="303"/>
      <c r="K28" s="303"/>
      <c r="L28" s="303"/>
      <c r="M28" s="303"/>
      <c r="N28" s="303"/>
      <c r="O28" s="303"/>
      <c r="P28" s="303"/>
      <c r="Q28" s="303"/>
      <c r="R28" s="303"/>
      <c r="S28" s="303"/>
      <c r="T28" s="303"/>
      <c r="U28" s="303"/>
      <c r="V28" s="303"/>
      <c r="W28" s="303"/>
      <c r="X28" s="303"/>
      <c r="Y28" s="303"/>
      <c r="Z28" s="303"/>
    </row>
    <row r="29" ht="12.75" customHeight="1">
      <c r="A29" s="18" t="s">
        <v>362</v>
      </c>
      <c r="B29" s="19" t="s">
        <v>944</v>
      </c>
      <c r="C29" s="20" t="s">
        <v>363</v>
      </c>
      <c r="D29" s="19" t="s">
        <v>1581</v>
      </c>
      <c r="E29" s="27" t="s">
        <v>2724</v>
      </c>
      <c r="F29" s="22" t="s">
        <v>2725</v>
      </c>
      <c r="G29" s="22" t="s">
        <v>2726</v>
      </c>
      <c r="H29" s="19" t="s">
        <v>2722</v>
      </c>
      <c r="I29" s="315" t="s">
        <v>2727</v>
      </c>
      <c r="J29" s="303"/>
      <c r="K29" s="303"/>
      <c r="L29" s="303"/>
      <c r="M29" s="303"/>
      <c r="N29" s="303"/>
      <c r="O29" s="303"/>
      <c r="P29" s="303"/>
      <c r="Q29" s="303"/>
      <c r="R29" s="303"/>
      <c r="S29" s="303"/>
      <c r="T29" s="303"/>
      <c r="U29" s="303"/>
      <c r="V29" s="303"/>
      <c r="W29" s="303"/>
      <c r="X29" s="303"/>
      <c r="Y29" s="303"/>
      <c r="Z29" s="303"/>
    </row>
    <row r="30" ht="12.75" customHeight="1">
      <c r="A30" s="18" t="s">
        <v>353</v>
      </c>
      <c r="B30" s="19" t="s">
        <v>944</v>
      </c>
      <c r="C30" s="20" t="s">
        <v>354</v>
      </c>
      <c r="D30" s="19" t="s">
        <v>921</v>
      </c>
      <c r="E30" s="27" t="s">
        <v>2728</v>
      </c>
      <c r="F30" s="22" t="s">
        <v>2729</v>
      </c>
      <c r="G30" s="22" t="s">
        <v>2730</v>
      </c>
      <c r="H30" s="19" t="s">
        <v>2731</v>
      </c>
      <c r="I30" s="315" t="s">
        <v>2732</v>
      </c>
      <c r="J30" s="303"/>
      <c r="K30" s="303"/>
      <c r="L30" s="303"/>
      <c r="M30" s="303"/>
      <c r="N30" s="303"/>
      <c r="O30" s="303"/>
      <c r="P30" s="303"/>
      <c r="Q30" s="303"/>
      <c r="R30" s="303"/>
      <c r="S30" s="303"/>
      <c r="T30" s="303"/>
      <c r="U30" s="303"/>
      <c r="V30" s="303"/>
      <c r="W30" s="303"/>
      <c r="X30" s="303"/>
      <c r="Y30" s="303"/>
      <c r="Z30" s="303"/>
    </row>
    <row r="31" ht="12.75" customHeight="1">
      <c r="A31" s="18" t="s">
        <v>853</v>
      </c>
      <c r="B31" s="19" t="s">
        <v>894</v>
      </c>
      <c r="C31" s="20" t="s">
        <v>2456</v>
      </c>
      <c r="D31" s="19" t="s">
        <v>78</v>
      </c>
      <c r="E31" s="27" t="s">
        <v>2733</v>
      </c>
      <c r="F31" s="22" t="s">
        <v>2734</v>
      </c>
      <c r="G31" s="22" t="s">
        <v>2735</v>
      </c>
      <c r="H31" s="19" t="s">
        <v>2731</v>
      </c>
      <c r="I31" s="315" t="s">
        <v>2736</v>
      </c>
      <c r="J31" s="303"/>
      <c r="K31" s="303"/>
      <c r="L31" s="303"/>
      <c r="M31" s="303"/>
      <c r="N31" s="303"/>
      <c r="O31" s="303"/>
      <c r="P31" s="303"/>
      <c r="Q31" s="303"/>
      <c r="R31" s="303"/>
      <c r="S31" s="303"/>
      <c r="T31" s="303"/>
      <c r="U31" s="303"/>
      <c r="V31" s="303"/>
      <c r="W31" s="303"/>
      <c r="X31" s="303"/>
      <c r="Y31" s="303"/>
      <c r="Z31" s="303"/>
    </row>
    <row r="32" ht="12.75" customHeight="1">
      <c r="A32" s="18" t="s">
        <v>275</v>
      </c>
      <c r="B32" s="19" t="s">
        <v>891</v>
      </c>
      <c r="C32" s="20" t="s">
        <v>276</v>
      </c>
      <c r="D32" s="19" t="s">
        <v>921</v>
      </c>
      <c r="E32" s="27" t="s">
        <v>2737</v>
      </c>
      <c r="F32" s="22" t="s">
        <v>2738</v>
      </c>
      <c r="G32" s="22" t="s">
        <v>2739</v>
      </c>
      <c r="H32" s="19" t="s">
        <v>2740</v>
      </c>
      <c r="I32" s="315" t="s">
        <v>2741</v>
      </c>
      <c r="J32" s="303"/>
      <c r="K32" s="303"/>
      <c r="L32" s="303"/>
      <c r="M32" s="303"/>
      <c r="N32" s="303"/>
      <c r="O32" s="303"/>
      <c r="P32" s="303"/>
      <c r="Q32" s="303"/>
      <c r="R32" s="303"/>
      <c r="S32" s="303"/>
      <c r="T32" s="303"/>
      <c r="U32" s="303"/>
      <c r="V32" s="303"/>
      <c r="W32" s="303"/>
      <c r="X32" s="303"/>
      <c r="Y32" s="303"/>
      <c r="Z32" s="303"/>
    </row>
    <row r="33" ht="12.75" customHeight="1">
      <c r="A33" s="18" t="s">
        <v>376</v>
      </c>
      <c r="B33" s="19" t="s">
        <v>891</v>
      </c>
      <c r="C33" s="20" t="s">
        <v>377</v>
      </c>
      <c r="D33" s="19" t="s">
        <v>921</v>
      </c>
      <c r="E33" s="27" t="s">
        <v>2742</v>
      </c>
      <c r="F33" s="22" t="s">
        <v>2743</v>
      </c>
      <c r="G33" s="22" t="s">
        <v>2744</v>
      </c>
      <c r="H33" s="19" t="s">
        <v>2745</v>
      </c>
      <c r="I33" s="315" t="s">
        <v>2746</v>
      </c>
      <c r="J33" s="303"/>
      <c r="K33" s="303"/>
      <c r="L33" s="303"/>
      <c r="M33" s="303"/>
      <c r="N33" s="303"/>
      <c r="O33" s="303"/>
      <c r="P33" s="303"/>
      <c r="Q33" s="303"/>
      <c r="R33" s="303"/>
      <c r="S33" s="303"/>
      <c r="T33" s="303"/>
      <c r="U33" s="303"/>
      <c r="V33" s="303"/>
      <c r="W33" s="303"/>
      <c r="X33" s="303"/>
      <c r="Y33" s="303"/>
      <c r="Z33" s="303"/>
    </row>
    <row r="34" ht="12.75" customHeight="1">
      <c r="A34" s="18" t="s">
        <v>171</v>
      </c>
      <c r="B34" s="19" t="s">
        <v>894</v>
      </c>
      <c r="C34" s="20" t="s">
        <v>1178</v>
      </c>
      <c r="D34" s="19" t="s">
        <v>950</v>
      </c>
      <c r="E34" s="27" t="s">
        <v>2747</v>
      </c>
      <c r="F34" s="22" t="s">
        <v>2748</v>
      </c>
      <c r="G34" s="22" t="s">
        <v>2749</v>
      </c>
      <c r="H34" s="19" t="s">
        <v>2750</v>
      </c>
      <c r="I34" s="315" t="s">
        <v>2751</v>
      </c>
      <c r="J34" s="303"/>
      <c r="K34" s="303"/>
      <c r="L34" s="303"/>
      <c r="M34" s="303"/>
      <c r="N34" s="303"/>
      <c r="O34" s="303"/>
      <c r="P34" s="303"/>
      <c r="Q34" s="303"/>
      <c r="R34" s="303"/>
      <c r="S34" s="303"/>
      <c r="T34" s="303"/>
      <c r="U34" s="303"/>
      <c r="V34" s="303"/>
      <c r="W34" s="303"/>
      <c r="X34" s="303"/>
      <c r="Y34" s="303"/>
      <c r="Z34" s="303"/>
    </row>
    <row r="35" ht="12.75" customHeight="1">
      <c r="A35" s="18" t="s">
        <v>334</v>
      </c>
      <c r="B35" s="19" t="s">
        <v>894</v>
      </c>
      <c r="C35" s="20" t="s">
        <v>1526</v>
      </c>
      <c r="D35" s="19" t="s">
        <v>921</v>
      </c>
      <c r="E35" s="27" t="s">
        <v>2752</v>
      </c>
      <c r="F35" s="22" t="s">
        <v>2753</v>
      </c>
      <c r="G35" s="22" t="s">
        <v>2754</v>
      </c>
      <c r="H35" s="19" t="s">
        <v>2755</v>
      </c>
      <c r="I35" s="315" t="s">
        <v>2756</v>
      </c>
      <c r="J35" s="303"/>
      <c r="K35" s="303"/>
      <c r="L35" s="303"/>
      <c r="M35" s="303"/>
      <c r="N35" s="303"/>
      <c r="O35" s="303"/>
      <c r="P35" s="303"/>
      <c r="Q35" s="303"/>
      <c r="R35" s="303"/>
      <c r="S35" s="303"/>
      <c r="T35" s="303"/>
      <c r="U35" s="303"/>
      <c r="V35" s="303"/>
      <c r="W35" s="303"/>
      <c r="X35" s="303"/>
      <c r="Y35" s="303"/>
      <c r="Z35" s="303"/>
    </row>
    <row r="36" ht="12.75" customHeight="1">
      <c r="A36" s="18" t="s">
        <v>117</v>
      </c>
      <c r="B36" s="19" t="s">
        <v>891</v>
      </c>
      <c r="C36" s="20" t="s">
        <v>118</v>
      </c>
      <c r="D36" s="19" t="s">
        <v>921</v>
      </c>
      <c r="E36" s="27" t="s">
        <v>2757</v>
      </c>
      <c r="F36" s="22" t="s">
        <v>2758</v>
      </c>
      <c r="G36" s="22" t="s">
        <v>2759</v>
      </c>
      <c r="H36" s="19" t="s">
        <v>2760</v>
      </c>
      <c r="I36" s="315" t="s">
        <v>2761</v>
      </c>
      <c r="J36" s="303"/>
      <c r="K36" s="303"/>
      <c r="L36" s="303"/>
      <c r="M36" s="303"/>
      <c r="N36" s="303"/>
      <c r="O36" s="303"/>
      <c r="P36" s="303"/>
      <c r="Q36" s="303"/>
      <c r="R36" s="303"/>
      <c r="S36" s="303"/>
      <c r="T36" s="303"/>
      <c r="U36" s="303"/>
      <c r="V36" s="303"/>
      <c r="W36" s="303"/>
      <c r="X36" s="303"/>
      <c r="Y36" s="303"/>
      <c r="Z36" s="303"/>
    </row>
    <row r="37" ht="12.75" customHeight="1">
      <c r="A37" s="18" t="s">
        <v>768</v>
      </c>
      <c r="B37" s="19" t="s">
        <v>944</v>
      </c>
      <c r="C37" s="20" t="s">
        <v>769</v>
      </c>
      <c r="D37" s="19" t="s">
        <v>39</v>
      </c>
      <c r="E37" s="27" t="s">
        <v>2632</v>
      </c>
      <c r="F37" s="22" t="s">
        <v>2762</v>
      </c>
      <c r="G37" s="22" t="s">
        <v>2762</v>
      </c>
      <c r="H37" s="19" t="s">
        <v>2763</v>
      </c>
      <c r="I37" s="315" t="s">
        <v>2764</v>
      </c>
      <c r="J37" s="303"/>
      <c r="K37" s="303"/>
      <c r="L37" s="303"/>
      <c r="M37" s="303"/>
      <c r="N37" s="303"/>
      <c r="O37" s="303"/>
      <c r="P37" s="303"/>
      <c r="Q37" s="303"/>
      <c r="R37" s="303"/>
      <c r="S37" s="303"/>
      <c r="T37" s="303"/>
      <c r="U37" s="303"/>
      <c r="V37" s="303"/>
      <c r="W37" s="303"/>
      <c r="X37" s="303"/>
      <c r="Y37" s="303"/>
      <c r="Z37" s="303"/>
    </row>
    <row r="38" ht="12.75" customHeight="1">
      <c r="A38" s="18" t="s">
        <v>199</v>
      </c>
      <c r="B38" s="19" t="s">
        <v>894</v>
      </c>
      <c r="C38" s="20" t="s">
        <v>1246</v>
      </c>
      <c r="D38" s="19" t="s">
        <v>78</v>
      </c>
      <c r="E38" s="27" t="s">
        <v>2765</v>
      </c>
      <c r="F38" s="22" t="s">
        <v>2766</v>
      </c>
      <c r="G38" s="22" t="s">
        <v>2767</v>
      </c>
      <c r="H38" s="19" t="s">
        <v>2768</v>
      </c>
      <c r="I38" s="315" t="s">
        <v>2769</v>
      </c>
      <c r="J38" s="303"/>
      <c r="K38" s="303"/>
      <c r="L38" s="303"/>
      <c r="M38" s="303"/>
      <c r="N38" s="303"/>
      <c r="O38" s="303"/>
      <c r="P38" s="303"/>
      <c r="Q38" s="303"/>
      <c r="R38" s="303"/>
      <c r="S38" s="303"/>
      <c r="T38" s="303"/>
      <c r="U38" s="303"/>
      <c r="V38" s="303"/>
      <c r="W38" s="303"/>
      <c r="X38" s="303"/>
      <c r="Y38" s="303"/>
      <c r="Z38" s="303"/>
    </row>
    <row r="39" ht="12.75" customHeight="1">
      <c r="A39" s="18" t="s">
        <v>859</v>
      </c>
      <c r="B39" s="19" t="s">
        <v>894</v>
      </c>
      <c r="C39" s="20" t="s">
        <v>2466</v>
      </c>
      <c r="D39" s="19" t="s">
        <v>78</v>
      </c>
      <c r="E39" s="27" t="s">
        <v>2770</v>
      </c>
      <c r="F39" s="22" t="s">
        <v>2771</v>
      </c>
      <c r="G39" s="22" t="s">
        <v>2772</v>
      </c>
      <c r="H39" s="19" t="s">
        <v>2773</v>
      </c>
      <c r="I39" s="315" t="s">
        <v>2774</v>
      </c>
      <c r="J39" s="303"/>
      <c r="K39" s="303"/>
      <c r="L39" s="303"/>
      <c r="M39" s="303"/>
      <c r="N39" s="303"/>
      <c r="O39" s="303"/>
      <c r="P39" s="303"/>
      <c r="Q39" s="303"/>
      <c r="R39" s="303"/>
      <c r="S39" s="303"/>
      <c r="T39" s="303"/>
      <c r="U39" s="303"/>
      <c r="V39" s="303"/>
      <c r="W39" s="303"/>
      <c r="X39" s="303"/>
      <c r="Y39" s="303"/>
      <c r="Z39" s="303"/>
    </row>
    <row r="40" ht="12.75" customHeight="1">
      <c r="A40" s="18" t="s">
        <v>307</v>
      </c>
      <c r="B40" s="19" t="s">
        <v>891</v>
      </c>
      <c r="C40" s="20" t="s">
        <v>308</v>
      </c>
      <c r="D40" s="19" t="s">
        <v>921</v>
      </c>
      <c r="E40" s="27" t="s">
        <v>2775</v>
      </c>
      <c r="F40" s="22" t="s">
        <v>2776</v>
      </c>
      <c r="G40" s="22" t="s">
        <v>2777</v>
      </c>
      <c r="H40" s="19" t="s">
        <v>2778</v>
      </c>
      <c r="I40" s="315" t="s">
        <v>2779</v>
      </c>
      <c r="J40" s="303"/>
      <c r="K40" s="303"/>
      <c r="L40" s="303"/>
      <c r="M40" s="303"/>
      <c r="N40" s="303"/>
      <c r="O40" s="303"/>
      <c r="P40" s="303"/>
      <c r="Q40" s="303"/>
      <c r="R40" s="303"/>
      <c r="S40" s="303"/>
      <c r="T40" s="303"/>
      <c r="U40" s="303"/>
      <c r="V40" s="303"/>
      <c r="W40" s="303"/>
      <c r="X40" s="303"/>
      <c r="Y40" s="303"/>
      <c r="Z40" s="303"/>
    </row>
    <row r="41" ht="12.75" customHeight="1">
      <c r="A41" s="18" t="s">
        <v>818</v>
      </c>
      <c r="B41" s="19" t="s">
        <v>944</v>
      </c>
      <c r="C41" s="20" t="s">
        <v>819</v>
      </c>
      <c r="D41" s="19" t="s">
        <v>39</v>
      </c>
      <c r="E41" s="27" t="s">
        <v>2780</v>
      </c>
      <c r="F41" s="22" t="s">
        <v>2781</v>
      </c>
      <c r="G41" s="22" t="s">
        <v>2782</v>
      </c>
      <c r="H41" s="19" t="s">
        <v>2778</v>
      </c>
      <c r="I41" s="315" t="s">
        <v>2783</v>
      </c>
      <c r="J41" s="303"/>
      <c r="K41" s="303"/>
      <c r="L41" s="303"/>
      <c r="M41" s="303"/>
      <c r="N41" s="303"/>
      <c r="O41" s="303"/>
      <c r="P41" s="303"/>
      <c r="Q41" s="303"/>
      <c r="R41" s="303"/>
      <c r="S41" s="303"/>
      <c r="T41" s="303"/>
      <c r="U41" s="303"/>
      <c r="V41" s="303"/>
      <c r="W41" s="303"/>
      <c r="X41" s="303"/>
      <c r="Y41" s="303"/>
      <c r="Z41" s="303"/>
    </row>
    <row r="42" ht="12.75" customHeight="1">
      <c r="A42" s="18" t="s">
        <v>794</v>
      </c>
      <c r="B42" s="19" t="s">
        <v>944</v>
      </c>
      <c r="C42" s="20" t="s">
        <v>795</v>
      </c>
      <c r="D42" s="19" t="s">
        <v>39</v>
      </c>
      <c r="E42" s="27" t="s">
        <v>2784</v>
      </c>
      <c r="F42" s="22" t="s">
        <v>2785</v>
      </c>
      <c r="G42" s="22" t="s">
        <v>2786</v>
      </c>
      <c r="H42" s="19" t="s">
        <v>2787</v>
      </c>
      <c r="I42" s="315" t="s">
        <v>2788</v>
      </c>
      <c r="J42" s="303"/>
      <c r="K42" s="303"/>
      <c r="L42" s="303"/>
      <c r="M42" s="303"/>
      <c r="N42" s="303"/>
      <c r="O42" s="303"/>
      <c r="P42" s="303"/>
      <c r="Q42" s="303"/>
      <c r="R42" s="303"/>
      <c r="S42" s="303"/>
      <c r="T42" s="303"/>
      <c r="U42" s="303"/>
      <c r="V42" s="303"/>
      <c r="W42" s="303"/>
      <c r="X42" s="303"/>
      <c r="Y42" s="303"/>
      <c r="Z42" s="303"/>
    </row>
    <row r="43" ht="12.75" customHeight="1">
      <c r="A43" s="18" t="s">
        <v>395</v>
      </c>
      <c r="B43" s="19" t="s">
        <v>894</v>
      </c>
      <c r="C43" s="20" t="s">
        <v>1626</v>
      </c>
      <c r="D43" s="19" t="s">
        <v>921</v>
      </c>
      <c r="E43" s="27" t="s">
        <v>2789</v>
      </c>
      <c r="F43" s="22" t="s">
        <v>2790</v>
      </c>
      <c r="G43" s="22" t="s">
        <v>2791</v>
      </c>
      <c r="H43" s="19" t="s">
        <v>2792</v>
      </c>
      <c r="I43" s="315" t="s">
        <v>2793</v>
      </c>
      <c r="J43" s="303"/>
      <c r="K43" s="303"/>
      <c r="L43" s="303"/>
      <c r="M43" s="303"/>
      <c r="N43" s="303"/>
      <c r="O43" s="303"/>
      <c r="P43" s="303"/>
      <c r="Q43" s="303"/>
      <c r="R43" s="303"/>
      <c r="S43" s="303"/>
      <c r="T43" s="303"/>
      <c r="U43" s="303"/>
      <c r="V43" s="303"/>
      <c r="W43" s="303"/>
      <c r="X43" s="303"/>
      <c r="Y43" s="303"/>
      <c r="Z43" s="303"/>
    </row>
    <row r="44" ht="12.75" customHeight="1">
      <c r="A44" s="18" t="s">
        <v>236</v>
      </c>
      <c r="B44" s="19" t="s">
        <v>894</v>
      </c>
      <c r="C44" s="20" t="s">
        <v>1337</v>
      </c>
      <c r="D44" s="19" t="s">
        <v>921</v>
      </c>
      <c r="E44" s="27" t="s">
        <v>2794</v>
      </c>
      <c r="F44" s="22" t="s">
        <v>2795</v>
      </c>
      <c r="G44" s="22" t="s">
        <v>2796</v>
      </c>
      <c r="H44" s="19" t="s">
        <v>2797</v>
      </c>
      <c r="I44" s="315" t="s">
        <v>2798</v>
      </c>
      <c r="J44" s="303"/>
      <c r="K44" s="303"/>
      <c r="L44" s="303"/>
      <c r="M44" s="303"/>
      <c r="N44" s="303"/>
      <c r="O44" s="303"/>
      <c r="P44" s="303"/>
      <c r="Q44" s="303"/>
      <c r="R44" s="303"/>
      <c r="S44" s="303"/>
      <c r="T44" s="303"/>
      <c r="U44" s="303"/>
      <c r="V44" s="303"/>
      <c r="W44" s="303"/>
      <c r="X44" s="303"/>
      <c r="Y44" s="303"/>
      <c r="Z44" s="303"/>
    </row>
    <row r="45" ht="12.75" customHeight="1">
      <c r="A45" s="18" t="s">
        <v>98</v>
      </c>
      <c r="B45" s="19" t="s">
        <v>891</v>
      </c>
      <c r="C45" s="20" t="s">
        <v>1074</v>
      </c>
      <c r="D45" s="19" t="s">
        <v>921</v>
      </c>
      <c r="E45" s="27" t="s">
        <v>2799</v>
      </c>
      <c r="F45" s="22" t="s">
        <v>2800</v>
      </c>
      <c r="G45" s="22" t="s">
        <v>2801</v>
      </c>
      <c r="H45" s="19" t="s">
        <v>2802</v>
      </c>
      <c r="I45" s="315" t="s">
        <v>2803</v>
      </c>
      <c r="J45" s="303"/>
      <c r="K45" s="303"/>
      <c r="L45" s="303"/>
      <c r="M45" s="303"/>
      <c r="N45" s="303"/>
      <c r="O45" s="303"/>
      <c r="P45" s="303"/>
      <c r="Q45" s="303"/>
      <c r="R45" s="303"/>
      <c r="S45" s="303"/>
      <c r="T45" s="303"/>
      <c r="U45" s="303"/>
      <c r="V45" s="303"/>
      <c r="W45" s="303"/>
      <c r="X45" s="303"/>
      <c r="Y45" s="303"/>
      <c r="Z45" s="303"/>
    </row>
    <row r="46" ht="12.75" customHeight="1">
      <c r="A46" s="18" t="s">
        <v>50</v>
      </c>
      <c r="B46" s="19" t="s">
        <v>963</v>
      </c>
      <c r="C46" s="20" t="s">
        <v>964</v>
      </c>
      <c r="D46" s="19" t="s">
        <v>965</v>
      </c>
      <c r="E46" s="27" t="s">
        <v>2804</v>
      </c>
      <c r="F46" s="22" t="s">
        <v>2745</v>
      </c>
      <c r="G46" s="22" t="s">
        <v>2805</v>
      </c>
      <c r="H46" s="19" t="s">
        <v>2802</v>
      </c>
      <c r="I46" s="315" t="s">
        <v>2806</v>
      </c>
      <c r="J46" s="303"/>
      <c r="K46" s="303"/>
      <c r="L46" s="303"/>
      <c r="M46" s="303"/>
      <c r="N46" s="303"/>
      <c r="O46" s="303"/>
      <c r="P46" s="303"/>
      <c r="Q46" s="303"/>
      <c r="R46" s="303"/>
      <c r="S46" s="303"/>
      <c r="T46" s="303"/>
      <c r="U46" s="303"/>
      <c r="V46" s="303"/>
      <c r="W46" s="303"/>
      <c r="X46" s="303"/>
      <c r="Y46" s="303"/>
      <c r="Z46" s="303"/>
    </row>
    <row r="47" ht="12.75" customHeight="1">
      <c r="A47" s="18" t="s">
        <v>216</v>
      </c>
      <c r="B47" s="19" t="s">
        <v>891</v>
      </c>
      <c r="C47" s="20" t="s">
        <v>217</v>
      </c>
      <c r="D47" s="19" t="s">
        <v>921</v>
      </c>
      <c r="E47" s="27" t="s">
        <v>2807</v>
      </c>
      <c r="F47" s="22" t="s">
        <v>2808</v>
      </c>
      <c r="G47" s="22" t="s">
        <v>2809</v>
      </c>
      <c r="H47" s="19" t="s">
        <v>2810</v>
      </c>
      <c r="I47" s="315" t="s">
        <v>2811</v>
      </c>
      <c r="J47" s="303"/>
      <c r="K47" s="303"/>
      <c r="L47" s="303"/>
      <c r="M47" s="303"/>
      <c r="N47" s="303"/>
      <c r="O47" s="303"/>
      <c r="P47" s="303"/>
      <c r="Q47" s="303"/>
      <c r="R47" s="303"/>
      <c r="S47" s="303"/>
      <c r="T47" s="303"/>
      <c r="U47" s="303"/>
      <c r="V47" s="303"/>
      <c r="W47" s="303"/>
      <c r="X47" s="303"/>
      <c r="Y47" s="303"/>
      <c r="Z47" s="303"/>
    </row>
    <row r="48" ht="12.75" customHeight="1">
      <c r="A48" s="18" t="s">
        <v>745</v>
      </c>
      <c r="B48" s="19" t="s">
        <v>891</v>
      </c>
      <c r="C48" s="20" t="s">
        <v>746</v>
      </c>
      <c r="D48" s="19" t="s">
        <v>933</v>
      </c>
      <c r="E48" s="27" t="s">
        <v>2812</v>
      </c>
      <c r="F48" s="22" t="s">
        <v>2813</v>
      </c>
      <c r="G48" s="22" t="s">
        <v>2814</v>
      </c>
      <c r="H48" s="19" t="s">
        <v>2810</v>
      </c>
      <c r="I48" s="315" t="s">
        <v>2815</v>
      </c>
      <c r="J48" s="303"/>
      <c r="K48" s="303"/>
      <c r="L48" s="303"/>
      <c r="M48" s="303"/>
      <c r="N48" s="303"/>
      <c r="O48" s="303"/>
      <c r="P48" s="303"/>
      <c r="Q48" s="303"/>
      <c r="R48" s="303"/>
      <c r="S48" s="303"/>
      <c r="T48" s="303"/>
      <c r="U48" s="303"/>
      <c r="V48" s="303"/>
      <c r="W48" s="303"/>
      <c r="X48" s="303"/>
      <c r="Y48" s="303"/>
      <c r="Z48" s="303"/>
    </row>
    <row r="49" ht="12.75" customHeight="1">
      <c r="A49" s="18" t="s">
        <v>128</v>
      </c>
      <c r="B49" s="19" t="s">
        <v>894</v>
      </c>
      <c r="C49" s="20" t="s">
        <v>1129</v>
      </c>
      <c r="D49" s="19" t="s">
        <v>82</v>
      </c>
      <c r="E49" s="27" t="s">
        <v>2816</v>
      </c>
      <c r="F49" s="22" t="s">
        <v>2817</v>
      </c>
      <c r="G49" s="22" t="s">
        <v>2818</v>
      </c>
      <c r="H49" s="19" t="s">
        <v>2810</v>
      </c>
      <c r="I49" s="315" t="s">
        <v>2819</v>
      </c>
      <c r="J49" s="303"/>
      <c r="K49" s="303"/>
      <c r="L49" s="303"/>
      <c r="M49" s="303"/>
      <c r="N49" s="303"/>
      <c r="O49" s="303"/>
      <c r="P49" s="303"/>
      <c r="Q49" s="303"/>
      <c r="R49" s="303"/>
      <c r="S49" s="303"/>
      <c r="T49" s="303"/>
      <c r="U49" s="303"/>
      <c r="V49" s="303"/>
      <c r="W49" s="303"/>
      <c r="X49" s="303"/>
      <c r="Y49" s="303"/>
      <c r="Z49" s="303"/>
    </row>
    <row r="50" ht="12.75" customHeight="1">
      <c r="A50" s="18" t="s">
        <v>253</v>
      </c>
      <c r="B50" s="19" t="s">
        <v>894</v>
      </c>
      <c r="C50" s="20" t="s">
        <v>1378</v>
      </c>
      <c r="D50" s="19" t="s">
        <v>78</v>
      </c>
      <c r="E50" s="27" t="s">
        <v>2820</v>
      </c>
      <c r="F50" s="22" t="s">
        <v>2821</v>
      </c>
      <c r="G50" s="22" t="s">
        <v>2822</v>
      </c>
      <c r="H50" s="19" t="s">
        <v>2823</v>
      </c>
      <c r="I50" s="315" t="s">
        <v>2824</v>
      </c>
      <c r="J50" s="303"/>
      <c r="K50" s="303"/>
      <c r="L50" s="303"/>
      <c r="M50" s="303"/>
      <c r="N50" s="303"/>
      <c r="O50" s="303"/>
      <c r="P50" s="303"/>
      <c r="Q50" s="303"/>
      <c r="R50" s="303"/>
      <c r="S50" s="303"/>
      <c r="T50" s="303"/>
      <c r="U50" s="303"/>
      <c r="V50" s="303"/>
      <c r="W50" s="303"/>
      <c r="X50" s="303"/>
      <c r="Y50" s="303"/>
      <c r="Z50" s="303"/>
    </row>
    <row r="51" ht="12.75" customHeight="1">
      <c r="A51" s="18" t="s">
        <v>111</v>
      </c>
      <c r="B51" s="19" t="s">
        <v>894</v>
      </c>
      <c r="C51" s="20" t="s">
        <v>1099</v>
      </c>
      <c r="D51" s="19" t="s">
        <v>82</v>
      </c>
      <c r="E51" s="27" t="s">
        <v>2825</v>
      </c>
      <c r="F51" s="22" t="s">
        <v>2826</v>
      </c>
      <c r="G51" s="22" t="s">
        <v>2827</v>
      </c>
      <c r="H51" s="19" t="s">
        <v>2828</v>
      </c>
      <c r="I51" s="315" t="s">
        <v>2829</v>
      </c>
      <c r="J51" s="303"/>
      <c r="K51" s="303"/>
      <c r="L51" s="303"/>
      <c r="M51" s="303"/>
      <c r="N51" s="303"/>
      <c r="O51" s="303"/>
      <c r="P51" s="303"/>
      <c r="Q51" s="303"/>
      <c r="R51" s="303"/>
      <c r="S51" s="303"/>
      <c r="T51" s="303"/>
      <c r="U51" s="303"/>
      <c r="V51" s="303"/>
      <c r="W51" s="303"/>
      <c r="X51" s="303"/>
      <c r="Y51" s="303"/>
      <c r="Z51" s="303"/>
    </row>
    <row r="52" ht="12.75" customHeight="1">
      <c r="A52" s="18" t="s">
        <v>575</v>
      </c>
      <c r="B52" s="19" t="s">
        <v>894</v>
      </c>
      <c r="C52" s="20" t="s">
        <v>2000</v>
      </c>
      <c r="D52" s="19" t="s">
        <v>78</v>
      </c>
      <c r="E52" s="27" t="s">
        <v>2830</v>
      </c>
      <c r="F52" s="22" t="s">
        <v>2831</v>
      </c>
      <c r="G52" s="22" t="s">
        <v>2832</v>
      </c>
      <c r="H52" s="19" t="s">
        <v>2833</v>
      </c>
      <c r="I52" s="315" t="s">
        <v>2834</v>
      </c>
      <c r="J52" s="303"/>
      <c r="K52" s="303"/>
      <c r="L52" s="303"/>
      <c r="M52" s="303"/>
      <c r="N52" s="303"/>
      <c r="O52" s="303"/>
      <c r="P52" s="303"/>
      <c r="Q52" s="303"/>
      <c r="R52" s="303"/>
      <c r="S52" s="303"/>
      <c r="T52" s="303"/>
      <c r="U52" s="303"/>
      <c r="V52" s="303"/>
      <c r="W52" s="303"/>
      <c r="X52" s="303"/>
      <c r="Y52" s="303"/>
      <c r="Z52" s="303"/>
    </row>
    <row r="53" ht="12.75" customHeight="1">
      <c r="A53" s="18" t="s">
        <v>135</v>
      </c>
      <c r="B53" s="19" t="s">
        <v>894</v>
      </c>
      <c r="C53" s="20" t="s">
        <v>1137</v>
      </c>
      <c r="D53" s="19" t="s">
        <v>82</v>
      </c>
      <c r="E53" s="27" t="s">
        <v>2835</v>
      </c>
      <c r="F53" s="22" t="s">
        <v>2836</v>
      </c>
      <c r="G53" s="22" t="s">
        <v>2837</v>
      </c>
      <c r="H53" s="19" t="s">
        <v>2838</v>
      </c>
      <c r="I53" s="315" t="s">
        <v>2839</v>
      </c>
      <c r="J53" s="303"/>
      <c r="K53" s="303"/>
      <c r="L53" s="303"/>
      <c r="M53" s="303"/>
      <c r="N53" s="303"/>
      <c r="O53" s="303"/>
      <c r="P53" s="303"/>
      <c r="Q53" s="303"/>
      <c r="R53" s="303"/>
      <c r="S53" s="303"/>
      <c r="T53" s="303"/>
      <c r="U53" s="303"/>
      <c r="V53" s="303"/>
      <c r="W53" s="303"/>
      <c r="X53" s="303"/>
      <c r="Y53" s="303"/>
      <c r="Z53" s="303"/>
    </row>
    <row r="54" ht="12.75" customHeight="1">
      <c r="A54" s="18" t="s">
        <v>868</v>
      </c>
      <c r="B54" s="19" t="s">
        <v>891</v>
      </c>
      <c r="C54" s="20" t="s">
        <v>869</v>
      </c>
      <c r="D54" s="19" t="s">
        <v>921</v>
      </c>
      <c r="E54" s="27" t="s">
        <v>2840</v>
      </c>
      <c r="F54" s="22" t="s">
        <v>2841</v>
      </c>
      <c r="G54" s="22" t="s">
        <v>2842</v>
      </c>
      <c r="H54" s="19" t="s">
        <v>2843</v>
      </c>
      <c r="I54" s="315" t="s">
        <v>2844</v>
      </c>
      <c r="J54" s="303"/>
      <c r="K54" s="303"/>
      <c r="L54" s="303"/>
      <c r="M54" s="303"/>
      <c r="N54" s="303"/>
      <c r="O54" s="303"/>
      <c r="P54" s="303"/>
      <c r="Q54" s="303"/>
      <c r="R54" s="303"/>
      <c r="S54" s="303"/>
      <c r="T54" s="303"/>
      <c r="U54" s="303"/>
      <c r="V54" s="303"/>
      <c r="W54" s="303"/>
      <c r="X54" s="303"/>
      <c r="Y54" s="303"/>
      <c r="Z54" s="303"/>
    </row>
    <row r="55" ht="12.75" customHeight="1">
      <c r="A55" s="18" t="s">
        <v>432</v>
      </c>
      <c r="B55" s="19" t="s">
        <v>894</v>
      </c>
      <c r="C55" s="20" t="s">
        <v>1708</v>
      </c>
      <c r="D55" s="19" t="s">
        <v>78</v>
      </c>
      <c r="E55" s="27" t="s">
        <v>2845</v>
      </c>
      <c r="F55" s="22" t="s">
        <v>2846</v>
      </c>
      <c r="G55" s="22" t="s">
        <v>2847</v>
      </c>
      <c r="H55" s="19" t="s">
        <v>2848</v>
      </c>
      <c r="I55" s="315" t="s">
        <v>2849</v>
      </c>
      <c r="J55" s="303"/>
      <c r="K55" s="303"/>
      <c r="L55" s="303"/>
      <c r="M55" s="303"/>
      <c r="N55" s="303"/>
      <c r="O55" s="303"/>
      <c r="P55" s="303"/>
      <c r="Q55" s="303"/>
      <c r="R55" s="303"/>
      <c r="S55" s="303"/>
      <c r="T55" s="303"/>
      <c r="U55" s="303"/>
      <c r="V55" s="303"/>
      <c r="W55" s="303"/>
      <c r="X55" s="303"/>
      <c r="Y55" s="303"/>
      <c r="Z55" s="303"/>
    </row>
    <row r="56" ht="12.75" customHeight="1">
      <c r="A56" s="18" t="s">
        <v>339</v>
      </c>
      <c r="B56" s="19" t="s">
        <v>894</v>
      </c>
      <c r="C56" s="20" t="s">
        <v>1531</v>
      </c>
      <c r="D56" s="19" t="s">
        <v>39</v>
      </c>
      <c r="E56" s="27" t="s">
        <v>2850</v>
      </c>
      <c r="F56" s="22" t="s">
        <v>2851</v>
      </c>
      <c r="G56" s="22" t="s">
        <v>2852</v>
      </c>
      <c r="H56" s="19" t="s">
        <v>2853</v>
      </c>
      <c r="I56" s="315" t="s">
        <v>2854</v>
      </c>
      <c r="J56" s="303"/>
      <c r="K56" s="303"/>
      <c r="L56" s="303"/>
      <c r="M56" s="303"/>
      <c r="N56" s="303"/>
      <c r="O56" s="303"/>
      <c r="P56" s="303"/>
      <c r="Q56" s="303"/>
      <c r="R56" s="303"/>
      <c r="S56" s="303"/>
      <c r="T56" s="303"/>
      <c r="U56" s="303"/>
      <c r="V56" s="303"/>
      <c r="W56" s="303"/>
      <c r="X56" s="303"/>
      <c r="Y56" s="303"/>
      <c r="Z56" s="303"/>
    </row>
    <row r="57" ht="12.75" customHeight="1">
      <c r="A57" s="18" t="s">
        <v>830</v>
      </c>
      <c r="B57" s="19" t="s">
        <v>894</v>
      </c>
      <c r="C57" s="20" t="s">
        <v>2407</v>
      </c>
      <c r="D57" s="19" t="s">
        <v>39</v>
      </c>
      <c r="E57" s="27" t="s">
        <v>2855</v>
      </c>
      <c r="F57" s="22" t="s">
        <v>2856</v>
      </c>
      <c r="G57" s="22" t="s">
        <v>2857</v>
      </c>
      <c r="H57" s="19" t="s">
        <v>2853</v>
      </c>
      <c r="I57" s="315" t="s">
        <v>2858</v>
      </c>
      <c r="J57" s="303"/>
      <c r="K57" s="303"/>
      <c r="L57" s="303"/>
      <c r="M57" s="303"/>
      <c r="N57" s="303"/>
      <c r="O57" s="303"/>
      <c r="P57" s="303"/>
      <c r="Q57" s="303"/>
      <c r="R57" s="303"/>
      <c r="S57" s="303"/>
      <c r="T57" s="303"/>
      <c r="U57" s="303"/>
      <c r="V57" s="303"/>
      <c r="W57" s="303"/>
      <c r="X57" s="303"/>
      <c r="Y57" s="303"/>
      <c r="Z57" s="303"/>
    </row>
    <row r="58" ht="12.75" customHeight="1">
      <c r="A58" s="18" t="s">
        <v>777</v>
      </c>
      <c r="B58" s="19" t="s">
        <v>944</v>
      </c>
      <c r="C58" s="20" t="s">
        <v>778</v>
      </c>
      <c r="D58" s="19" t="s">
        <v>39</v>
      </c>
      <c r="E58" s="27" t="s">
        <v>2632</v>
      </c>
      <c r="F58" s="22" t="s">
        <v>2859</v>
      </c>
      <c r="G58" s="22" t="s">
        <v>2859</v>
      </c>
      <c r="H58" s="19" t="s">
        <v>2860</v>
      </c>
      <c r="I58" s="315" t="s">
        <v>2861</v>
      </c>
      <c r="J58" s="303"/>
      <c r="K58" s="303"/>
      <c r="L58" s="303"/>
      <c r="M58" s="303"/>
      <c r="N58" s="303"/>
      <c r="O58" s="303"/>
      <c r="P58" s="303"/>
      <c r="Q58" s="303"/>
      <c r="R58" s="303"/>
      <c r="S58" s="303"/>
      <c r="T58" s="303"/>
      <c r="U58" s="303"/>
      <c r="V58" s="303"/>
      <c r="W58" s="303"/>
      <c r="X58" s="303"/>
      <c r="Y58" s="303"/>
      <c r="Z58" s="303"/>
    </row>
    <row r="59" ht="12.75" customHeight="1">
      <c r="A59" s="18" t="s">
        <v>774</v>
      </c>
      <c r="B59" s="19" t="s">
        <v>944</v>
      </c>
      <c r="C59" s="20" t="s">
        <v>775</v>
      </c>
      <c r="D59" s="19" t="s">
        <v>39</v>
      </c>
      <c r="E59" s="27" t="s">
        <v>2632</v>
      </c>
      <c r="F59" s="22" t="s">
        <v>2862</v>
      </c>
      <c r="G59" s="22" t="s">
        <v>2862</v>
      </c>
      <c r="H59" s="19" t="s">
        <v>2863</v>
      </c>
      <c r="I59" s="315" t="s">
        <v>2864</v>
      </c>
      <c r="J59" s="303"/>
      <c r="K59" s="303"/>
      <c r="L59" s="303"/>
      <c r="M59" s="303"/>
      <c r="N59" s="303"/>
      <c r="O59" s="303"/>
      <c r="P59" s="303"/>
      <c r="Q59" s="303"/>
      <c r="R59" s="303"/>
      <c r="S59" s="303"/>
      <c r="T59" s="303"/>
      <c r="U59" s="303"/>
      <c r="V59" s="303"/>
      <c r="W59" s="303"/>
      <c r="X59" s="303"/>
      <c r="Y59" s="303"/>
      <c r="Z59" s="303"/>
    </row>
    <row r="60" ht="12.75" customHeight="1">
      <c r="A60" s="18" t="s">
        <v>312</v>
      </c>
      <c r="B60" s="19" t="s">
        <v>894</v>
      </c>
      <c r="C60" s="20" t="s">
        <v>1491</v>
      </c>
      <c r="D60" s="19" t="s">
        <v>921</v>
      </c>
      <c r="E60" s="27" t="s">
        <v>2865</v>
      </c>
      <c r="F60" s="22" t="s">
        <v>2866</v>
      </c>
      <c r="G60" s="22" t="s">
        <v>2867</v>
      </c>
      <c r="H60" s="19" t="s">
        <v>2863</v>
      </c>
      <c r="I60" s="315" t="s">
        <v>2868</v>
      </c>
      <c r="J60" s="303"/>
      <c r="K60" s="303"/>
      <c r="L60" s="303"/>
      <c r="M60" s="303"/>
      <c r="N60" s="303"/>
      <c r="O60" s="303"/>
      <c r="P60" s="303"/>
      <c r="Q60" s="303"/>
      <c r="R60" s="303"/>
      <c r="S60" s="303"/>
      <c r="T60" s="303"/>
      <c r="U60" s="303"/>
      <c r="V60" s="303"/>
      <c r="W60" s="303"/>
      <c r="X60" s="303"/>
      <c r="Y60" s="303"/>
      <c r="Z60" s="303"/>
    </row>
    <row r="61" ht="12.75" customHeight="1">
      <c r="A61" s="18" t="s">
        <v>844</v>
      </c>
      <c r="B61" s="19" t="s">
        <v>891</v>
      </c>
      <c r="C61" s="20" t="s">
        <v>845</v>
      </c>
      <c r="D61" s="19" t="s">
        <v>933</v>
      </c>
      <c r="E61" s="27" t="s">
        <v>2869</v>
      </c>
      <c r="F61" s="22" t="s">
        <v>2870</v>
      </c>
      <c r="G61" s="22" t="s">
        <v>2871</v>
      </c>
      <c r="H61" s="19" t="s">
        <v>2863</v>
      </c>
      <c r="I61" s="315" t="s">
        <v>2872</v>
      </c>
      <c r="J61" s="303"/>
      <c r="K61" s="303"/>
      <c r="L61" s="303"/>
      <c r="M61" s="303"/>
      <c r="N61" s="303"/>
      <c r="O61" s="303"/>
      <c r="P61" s="303"/>
      <c r="Q61" s="303"/>
      <c r="R61" s="303"/>
      <c r="S61" s="303"/>
      <c r="T61" s="303"/>
      <c r="U61" s="303"/>
      <c r="V61" s="303"/>
      <c r="W61" s="303"/>
      <c r="X61" s="303"/>
      <c r="Y61" s="303"/>
      <c r="Z61" s="303"/>
    </row>
    <row r="62" ht="12.75" customHeight="1">
      <c r="A62" s="18" t="s">
        <v>653</v>
      </c>
      <c r="B62" s="19" t="s">
        <v>891</v>
      </c>
      <c r="C62" s="20" t="s">
        <v>654</v>
      </c>
      <c r="D62" s="19" t="s">
        <v>933</v>
      </c>
      <c r="E62" s="27" t="s">
        <v>2873</v>
      </c>
      <c r="F62" s="22" t="s">
        <v>2874</v>
      </c>
      <c r="G62" s="22" t="s">
        <v>2875</v>
      </c>
      <c r="H62" s="19" t="s">
        <v>2876</v>
      </c>
      <c r="I62" s="315" t="s">
        <v>2877</v>
      </c>
      <c r="J62" s="303"/>
      <c r="K62" s="303"/>
      <c r="L62" s="303"/>
      <c r="M62" s="303"/>
      <c r="N62" s="303"/>
      <c r="O62" s="303"/>
      <c r="P62" s="303"/>
      <c r="Q62" s="303"/>
      <c r="R62" s="303"/>
      <c r="S62" s="303"/>
      <c r="T62" s="303"/>
      <c r="U62" s="303"/>
      <c r="V62" s="303"/>
      <c r="W62" s="303"/>
      <c r="X62" s="303"/>
      <c r="Y62" s="303"/>
      <c r="Z62" s="303"/>
    </row>
    <row r="63" ht="12.75" customHeight="1">
      <c r="A63" s="18" t="s">
        <v>748</v>
      </c>
      <c r="B63" s="19" t="s">
        <v>891</v>
      </c>
      <c r="C63" s="20" t="s">
        <v>749</v>
      </c>
      <c r="D63" s="19" t="s">
        <v>933</v>
      </c>
      <c r="E63" s="27" t="s">
        <v>2878</v>
      </c>
      <c r="F63" s="22" t="s">
        <v>2879</v>
      </c>
      <c r="G63" s="22" t="s">
        <v>2880</v>
      </c>
      <c r="H63" s="19" t="s">
        <v>2881</v>
      </c>
      <c r="I63" s="315" t="s">
        <v>2882</v>
      </c>
      <c r="J63" s="303"/>
      <c r="K63" s="303"/>
      <c r="L63" s="303"/>
      <c r="M63" s="303"/>
      <c r="N63" s="303"/>
      <c r="O63" s="303"/>
      <c r="P63" s="303"/>
      <c r="Q63" s="303"/>
      <c r="R63" s="303"/>
      <c r="S63" s="303"/>
      <c r="T63" s="303"/>
      <c r="U63" s="303"/>
      <c r="V63" s="303"/>
      <c r="W63" s="303"/>
      <c r="X63" s="303"/>
      <c r="Y63" s="303"/>
      <c r="Z63" s="303"/>
    </row>
    <row r="64" ht="12.75" customHeight="1">
      <c r="A64" s="18" t="s">
        <v>58</v>
      </c>
      <c r="B64" s="19" t="s">
        <v>894</v>
      </c>
      <c r="C64" s="20" t="s">
        <v>980</v>
      </c>
      <c r="D64" s="19" t="s">
        <v>950</v>
      </c>
      <c r="E64" s="27" t="s">
        <v>2883</v>
      </c>
      <c r="F64" s="22" t="s">
        <v>2884</v>
      </c>
      <c r="G64" s="22" t="s">
        <v>2885</v>
      </c>
      <c r="H64" s="19" t="s">
        <v>2881</v>
      </c>
      <c r="I64" s="315" t="s">
        <v>2886</v>
      </c>
      <c r="J64" s="303"/>
      <c r="K64" s="303"/>
      <c r="L64" s="303"/>
      <c r="M64" s="303"/>
      <c r="N64" s="303"/>
      <c r="O64" s="303"/>
      <c r="P64" s="303"/>
      <c r="Q64" s="303"/>
      <c r="R64" s="303"/>
      <c r="S64" s="303"/>
      <c r="T64" s="303"/>
      <c r="U64" s="303"/>
      <c r="V64" s="303"/>
      <c r="W64" s="303"/>
      <c r="X64" s="303"/>
      <c r="Y64" s="303"/>
      <c r="Z64" s="303"/>
    </row>
    <row r="65" ht="12.75" customHeight="1">
      <c r="A65" s="18" t="s">
        <v>272</v>
      </c>
      <c r="B65" s="19" t="s">
        <v>891</v>
      </c>
      <c r="C65" s="20" t="s">
        <v>273</v>
      </c>
      <c r="D65" s="19" t="s">
        <v>921</v>
      </c>
      <c r="E65" s="27" t="s">
        <v>2887</v>
      </c>
      <c r="F65" s="22" t="s">
        <v>2888</v>
      </c>
      <c r="G65" s="22" t="s">
        <v>2889</v>
      </c>
      <c r="H65" s="19" t="s">
        <v>2881</v>
      </c>
      <c r="I65" s="315" t="s">
        <v>2890</v>
      </c>
      <c r="J65" s="303"/>
      <c r="K65" s="303"/>
      <c r="L65" s="303"/>
      <c r="M65" s="303"/>
      <c r="N65" s="303"/>
      <c r="O65" s="303"/>
      <c r="P65" s="303"/>
      <c r="Q65" s="303"/>
      <c r="R65" s="303"/>
      <c r="S65" s="303"/>
      <c r="T65" s="303"/>
      <c r="U65" s="303"/>
      <c r="V65" s="303"/>
      <c r="W65" s="303"/>
      <c r="X65" s="303"/>
      <c r="Y65" s="303"/>
      <c r="Z65" s="303"/>
    </row>
    <row r="66" ht="12.75" customHeight="1">
      <c r="A66" s="18" t="s">
        <v>366</v>
      </c>
      <c r="B66" s="19" t="s">
        <v>894</v>
      </c>
      <c r="C66" s="20" t="s">
        <v>1591</v>
      </c>
      <c r="D66" s="19" t="s">
        <v>921</v>
      </c>
      <c r="E66" s="27" t="s">
        <v>2891</v>
      </c>
      <c r="F66" s="22" t="s">
        <v>2892</v>
      </c>
      <c r="G66" s="22" t="s">
        <v>2893</v>
      </c>
      <c r="H66" s="19" t="s">
        <v>2894</v>
      </c>
      <c r="I66" s="315" t="s">
        <v>2895</v>
      </c>
      <c r="J66" s="303"/>
      <c r="K66" s="303"/>
      <c r="L66" s="303"/>
      <c r="M66" s="303"/>
      <c r="N66" s="303"/>
      <c r="O66" s="303"/>
      <c r="P66" s="303"/>
      <c r="Q66" s="303"/>
      <c r="R66" s="303"/>
      <c r="S66" s="303"/>
      <c r="T66" s="303"/>
      <c r="U66" s="303"/>
      <c r="V66" s="303"/>
      <c r="W66" s="303"/>
      <c r="X66" s="303"/>
      <c r="Y66" s="303"/>
      <c r="Z66" s="303"/>
    </row>
    <row r="67" ht="12.75" customHeight="1">
      <c r="A67" s="18" t="s">
        <v>473</v>
      </c>
      <c r="B67" s="19" t="s">
        <v>894</v>
      </c>
      <c r="C67" s="20" t="s">
        <v>1788</v>
      </c>
      <c r="D67" s="19" t="s">
        <v>39</v>
      </c>
      <c r="E67" s="27" t="s">
        <v>2896</v>
      </c>
      <c r="F67" s="22" t="s">
        <v>2897</v>
      </c>
      <c r="G67" s="22" t="s">
        <v>2898</v>
      </c>
      <c r="H67" s="19" t="s">
        <v>2899</v>
      </c>
      <c r="I67" s="315" t="s">
        <v>2900</v>
      </c>
      <c r="J67" s="303"/>
      <c r="K67" s="303"/>
      <c r="L67" s="303"/>
      <c r="M67" s="303"/>
      <c r="N67" s="303"/>
      <c r="O67" s="303"/>
      <c r="P67" s="303"/>
      <c r="Q67" s="303"/>
      <c r="R67" s="303"/>
      <c r="S67" s="303"/>
      <c r="T67" s="303"/>
      <c r="U67" s="303"/>
      <c r="V67" s="303"/>
      <c r="W67" s="303"/>
      <c r="X67" s="303"/>
      <c r="Y67" s="303"/>
      <c r="Z67" s="303"/>
    </row>
    <row r="68" ht="12.75" customHeight="1">
      <c r="A68" s="18" t="s">
        <v>874</v>
      </c>
      <c r="B68" s="19" t="s">
        <v>944</v>
      </c>
      <c r="C68" s="20" t="s">
        <v>875</v>
      </c>
      <c r="D68" s="19" t="s">
        <v>2488</v>
      </c>
      <c r="E68" s="27" t="s">
        <v>2901</v>
      </c>
      <c r="F68" s="22" t="s">
        <v>2902</v>
      </c>
      <c r="G68" s="22" t="s">
        <v>2903</v>
      </c>
      <c r="H68" s="19" t="s">
        <v>2899</v>
      </c>
      <c r="I68" s="315" t="s">
        <v>2904</v>
      </c>
      <c r="J68" s="303"/>
      <c r="K68" s="303"/>
      <c r="L68" s="303"/>
      <c r="M68" s="303"/>
      <c r="N68" s="303"/>
      <c r="O68" s="303"/>
      <c r="P68" s="303"/>
      <c r="Q68" s="303"/>
      <c r="R68" s="303"/>
      <c r="S68" s="303"/>
      <c r="T68" s="303"/>
      <c r="U68" s="303"/>
      <c r="V68" s="303"/>
      <c r="W68" s="303"/>
      <c r="X68" s="303"/>
      <c r="Y68" s="303"/>
      <c r="Z68" s="303"/>
    </row>
    <row r="69" ht="12.75" customHeight="1">
      <c r="A69" s="18" t="s">
        <v>379</v>
      </c>
      <c r="B69" s="19" t="s">
        <v>891</v>
      </c>
      <c r="C69" s="20" t="s">
        <v>380</v>
      </c>
      <c r="D69" s="19" t="s">
        <v>921</v>
      </c>
      <c r="E69" s="27" t="s">
        <v>2905</v>
      </c>
      <c r="F69" s="22" t="s">
        <v>2906</v>
      </c>
      <c r="G69" s="22" t="s">
        <v>2907</v>
      </c>
      <c r="H69" s="19" t="s">
        <v>2908</v>
      </c>
      <c r="I69" s="315" t="s">
        <v>2909</v>
      </c>
      <c r="J69" s="303"/>
      <c r="K69" s="303"/>
      <c r="L69" s="303"/>
      <c r="M69" s="303"/>
      <c r="N69" s="303"/>
      <c r="O69" s="303"/>
      <c r="P69" s="303"/>
      <c r="Q69" s="303"/>
      <c r="R69" s="303"/>
      <c r="S69" s="303"/>
      <c r="T69" s="303"/>
      <c r="U69" s="303"/>
      <c r="V69" s="303"/>
      <c r="W69" s="303"/>
      <c r="X69" s="303"/>
      <c r="Y69" s="303"/>
      <c r="Z69" s="303"/>
    </row>
    <row r="70" ht="12.75" customHeight="1">
      <c r="A70" s="18" t="s">
        <v>228</v>
      </c>
      <c r="B70" s="19" t="s">
        <v>894</v>
      </c>
      <c r="C70" s="20" t="s">
        <v>229</v>
      </c>
      <c r="D70" s="19" t="s">
        <v>39</v>
      </c>
      <c r="E70" s="27" t="s">
        <v>2910</v>
      </c>
      <c r="F70" s="22" t="s">
        <v>2911</v>
      </c>
      <c r="G70" s="22" t="s">
        <v>2912</v>
      </c>
      <c r="H70" s="19" t="s">
        <v>2908</v>
      </c>
      <c r="I70" s="315" t="s">
        <v>2913</v>
      </c>
      <c r="J70" s="303"/>
      <c r="K70" s="303"/>
      <c r="L70" s="303"/>
      <c r="M70" s="303"/>
      <c r="N70" s="303"/>
      <c r="O70" s="303"/>
      <c r="P70" s="303"/>
      <c r="Q70" s="303"/>
      <c r="R70" s="303"/>
      <c r="S70" s="303"/>
      <c r="T70" s="303"/>
      <c r="U70" s="303"/>
      <c r="V70" s="303"/>
      <c r="W70" s="303"/>
      <c r="X70" s="303"/>
      <c r="Y70" s="303"/>
      <c r="Z70" s="303"/>
    </row>
    <row r="71" ht="12.75" customHeight="1">
      <c r="A71" s="18" t="s">
        <v>80</v>
      </c>
      <c r="B71" s="19" t="s">
        <v>894</v>
      </c>
      <c r="C71" s="20" t="s">
        <v>1034</v>
      </c>
      <c r="D71" s="19" t="s">
        <v>82</v>
      </c>
      <c r="E71" s="27" t="s">
        <v>2914</v>
      </c>
      <c r="F71" s="22" t="s">
        <v>2915</v>
      </c>
      <c r="G71" s="22" t="s">
        <v>2916</v>
      </c>
      <c r="H71" s="19" t="s">
        <v>2908</v>
      </c>
      <c r="I71" s="315" t="s">
        <v>2917</v>
      </c>
      <c r="J71" s="303"/>
      <c r="K71" s="303"/>
      <c r="L71" s="303"/>
      <c r="M71" s="303"/>
      <c r="N71" s="303"/>
      <c r="O71" s="303"/>
      <c r="P71" s="303"/>
      <c r="Q71" s="303"/>
      <c r="R71" s="303"/>
      <c r="S71" s="303"/>
      <c r="T71" s="303"/>
      <c r="U71" s="303"/>
      <c r="V71" s="303"/>
      <c r="W71" s="303"/>
      <c r="X71" s="303"/>
      <c r="Y71" s="303"/>
      <c r="Z71" s="303"/>
    </row>
    <row r="72" ht="12.75" customHeight="1">
      <c r="A72" s="18" t="s">
        <v>689</v>
      </c>
      <c r="B72" s="19" t="s">
        <v>944</v>
      </c>
      <c r="C72" s="20" t="s">
        <v>690</v>
      </c>
      <c r="D72" s="19" t="s">
        <v>6</v>
      </c>
      <c r="E72" s="27" t="s">
        <v>2918</v>
      </c>
      <c r="F72" s="22" t="s">
        <v>2919</v>
      </c>
      <c r="G72" s="22" t="s">
        <v>2920</v>
      </c>
      <c r="H72" s="19" t="s">
        <v>2908</v>
      </c>
      <c r="I72" s="315" t="s">
        <v>2921</v>
      </c>
      <c r="J72" s="303"/>
      <c r="K72" s="303"/>
      <c r="L72" s="303"/>
      <c r="M72" s="303"/>
      <c r="N72" s="303"/>
      <c r="O72" s="303"/>
      <c r="P72" s="303"/>
      <c r="Q72" s="303"/>
      <c r="R72" s="303"/>
      <c r="S72" s="303"/>
      <c r="T72" s="303"/>
      <c r="U72" s="303"/>
      <c r="V72" s="303"/>
      <c r="W72" s="303"/>
      <c r="X72" s="303"/>
      <c r="Y72" s="303"/>
      <c r="Z72" s="303"/>
    </row>
    <row r="73" ht="12.75" customHeight="1">
      <c r="A73" s="18" t="s">
        <v>2922</v>
      </c>
      <c r="B73" s="19" t="s">
        <v>891</v>
      </c>
      <c r="C73" s="20" t="s">
        <v>87</v>
      </c>
      <c r="D73" s="19" t="s">
        <v>950</v>
      </c>
      <c r="E73" s="27" t="s">
        <v>2923</v>
      </c>
      <c r="F73" s="22" t="s">
        <v>2924</v>
      </c>
      <c r="G73" s="22" t="s">
        <v>2925</v>
      </c>
      <c r="H73" s="19" t="s">
        <v>2926</v>
      </c>
      <c r="I73" s="315" t="s">
        <v>2927</v>
      </c>
      <c r="J73" s="303"/>
      <c r="K73" s="303"/>
      <c r="L73" s="303"/>
      <c r="M73" s="303"/>
      <c r="N73" s="303"/>
      <c r="O73" s="303"/>
      <c r="P73" s="303"/>
      <c r="Q73" s="303"/>
      <c r="R73" s="303"/>
      <c r="S73" s="303"/>
      <c r="T73" s="303"/>
      <c r="U73" s="303"/>
      <c r="V73" s="303"/>
      <c r="W73" s="303"/>
      <c r="X73" s="303"/>
      <c r="Y73" s="303"/>
      <c r="Z73" s="303"/>
    </row>
    <row r="74" ht="12.75" customHeight="1">
      <c r="A74" s="18" t="s">
        <v>278</v>
      </c>
      <c r="B74" s="19" t="s">
        <v>894</v>
      </c>
      <c r="C74" s="20" t="s">
        <v>1436</v>
      </c>
      <c r="D74" s="19" t="s">
        <v>921</v>
      </c>
      <c r="E74" s="27" t="s">
        <v>2928</v>
      </c>
      <c r="F74" s="22" t="s">
        <v>2929</v>
      </c>
      <c r="G74" s="22" t="s">
        <v>2930</v>
      </c>
      <c r="H74" s="19" t="s">
        <v>2926</v>
      </c>
      <c r="I74" s="315" t="s">
        <v>2931</v>
      </c>
      <c r="J74" s="303"/>
      <c r="K74" s="303"/>
      <c r="L74" s="303"/>
      <c r="M74" s="303"/>
      <c r="N74" s="303"/>
      <c r="O74" s="303"/>
      <c r="P74" s="303"/>
      <c r="Q74" s="303"/>
      <c r="R74" s="303"/>
      <c r="S74" s="303"/>
      <c r="T74" s="303"/>
      <c r="U74" s="303"/>
      <c r="V74" s="303"/>
      <c r="W74" s="303"/>
      <c r="X74" s="303"/>
      <c r="Y74" s="303"/>
      <c r="Z74" s="303"/>
    </row>
    <row r="75" ht="12.75" customHeight="1">
      <c r="A75" s="18" t="s">
        <v>244</v>
      </c>
      <c r="B75" s="19" t="s">
        <v>894</v>
      </c>
      <c r="C75" s="20" t="s">
        <v>1345</v>
      </c>
      <c r="D75" s="19" t="s">
        <v>78</v>
      </c>
      <c r="E75" s="27" t="s">
        <v>2932</v>
      </c>
      <c r="F75" s="22" t="s">
        <v>2933</v>
      </c>
      <c r="G75" s="22" t="s">
        <v>2934</v>
      </c>
      <c r="H75" s="19" t="s">
        <v>2935</v>
      </c>
      <c r="I75" s="315" t="s">
        <v>2936</v>
      </c>
      <c r="J75" s="303"/>
      <c r="K75" s="303"/>
      <c r="L75" s="303"/>
      <c r="M75" s="303"/>
      <c r="N75" s="303"/>
      <c r="O75" s="303"/>
      <c r="P75" s="303"/>
      <c r="Q75" s="303"/>
      <c r="R75" s="303"/>
      <c r="S75" s="303"/>
      <c r="T75" s="303"/>
      <c r="U75" s="303"/>
      <c r="V75" s="303"/>
      <c r="W75" s="303"/>
      <c r="X75" s="303"/>
      <c r="Y75" s="303"/>
      <c r="Z75" s="303"/>
    </row>
    <row r="76" ht="12.75" customHeight="1">
      <c r="A76" s="18" t="s">
        <v>742</v>
      </c>
      <c r="B76" s="19" t="s">
        <v>891</v>
      </c>
      <c r="C76" s="20" t="s">
        <v>743</v>
      </c>
      <c r="D76" s="19" t="s">
        <v>933</v>
      </c>
      <c r="E76" s="27" t="s">
        <v>2937</v>
      </c>
      <c r="F76" s="22" t="s">
        <v>2938</v>
      </c>
      <c r="G76" s="22" t="s">
        <v>2939</v>
      </c>
      <c r="H76" s="19" t="s">
        <v>2935</v>
      </c>
      <c r="I76" s="315" t="s">
        <v>2940</v>
      </c>
      <c r="J76" s="303"/>
      <c r="K76" s="303"/>
      <c r="L76" s="303"/>
      <c r="M76" s="303"/>
      <c r="N76" s="303"/>
      <c r="O76" s="303"/>
      <c r="P76" s="303"/>
      <c r="Q76" s="303"/>
      <c r="R76" s="303"/>
      <c r="S76" s="303"/>
      <c r="T76" s="303"/>
      <c r="U76" s="303"/>
      <c r="V76" s="303"/>
      <c r="W76" s="303"/>
      <c r="X76" s="303"/>
      <c r="Y76" s="303"/>
      <c r="Z76" s="303"/>
    </row>
    <row r="77" ht="12.75" customHeight="1">
      <c r="A77" s="18" t="s">
        <v>174</v>
      </c>
      <c r="B77" s="19" t="s">
        <v>891</v>
      </c>
      <c r="C77" s="20" t="s">
        <v>1189</v>
      </c>
      <c r="D77" s="19" t="s">
        <v>1190</v>
      </c>
      <c r="E77" s="27" t="s">
        <v>2941</v>
      </c>
      <c r="F77" s="22" t="s">
        <v>2942</v>
      </c>
      <c r="G77" s="22" t="s">
        <v>2943</v>
      </c>
      <c r="H77" s="19" t="s">
        <v>2944</v>
      </c>
      <c r="I77" s="315" t="s">
        <v>2945</v>
      </c>
      <c r="J77" s="303"/>
      <c r="K77" s="303"/>
      <c r="L77" s="303"/>
      <c r="M77" s="303"/>
      <c r="N77" s="303"/>
      <c r="O77" s="303"/>
      <c r="P77" s="303"/>
      <c r="Q77" s="303"/>
      <c r="R77" s="303"/>
      <c r="S77" s="303"/>
      <c r="T77" s="303"/>
      <c r="U77" s="303"/>
      <c r="V77" s="303"/>
      <c r="W77" s="303"/>
      <c r="X77" s="303"/>
      <c r="Y77" s="303"/>
      <c r="Z77" s="303"/>
    </row>
    <row r="78" ht="12.75" customHeight="1">
      <c r="A78" s="18" t="s">
        <v>153</v>
      </c>
      <c r="B78" s="19" t="s">
        <v>894</v>
      </c>
      <c r="C78" s="20" t="s">
        <v>1164</v>
      </c>
      <c r="D78" s="19" t="s">
        <v>82</v>
      </c>
      <c r="E78" s="27" t="s">
        <v>2946</v>
      </c>
      <c r="F78" s="22" t="s">
        <v>2947</v>
      </c>
      <c r="G78" s="22" t="s">
        <v>2948</v>
      </c>
      <c r="H78" s="19" t="s">
        <v>2944</v>
      </c>
      <c r="I78" s="315" t="s">
        <v>2949</v>
      </c>
      <c r="J78" s="303"/>
      <c r="K78" s="303"/>
      <c r="L78" s="303"/>
      <c r="M78" s="303"/>
      <c r="N78" s="303"/>
      <c r="O78" s="303"/>
      <c r="P78" s="303"/>
      <c r="Q78" s="303"/>
      <c r="R78" s="303"/>
      <c r="S78" s="303"/>
      <c r="T78" s="303"/>
      <c r="U78" s="303"/>
      <c r="V78" s="303"/>
      <c r="W78" s="303"/>
      <c r="X78" s="303"/>
      <c r="Y78" s="303"/>
      <c r="Z78" s="303"/>
    </row>
    <row r="79" ht="12.75" customHeight="1">
      <c r="A79" s="18" t="s">
        <v>760</v>
      </c>
      <c r="B79" s="19" t="s">
        <v>894</v>
      </c>
      <c r="C79" s="20" t="s">
        <v>2298</v>
      </c>
      <c r="D79" s="19" t="s">
        <v>78</v>
      </c>
      <c r="E79" s="27" t="s">
        <v>2950</v>
      </c>
      <c r="F79" s="22" t="s">
        <v>2951</v>
      </c>
      <c r="G79" s="22" t="s">
        <v>2952</v>
      </c>
      <c r="H79" s="19" t="s">
        <v>2953</v>
      </c>
      <c r="I79" s="315" t="s">
        <v>2954</v>
      </c>
      <c r="J79" s="303"/>
      <c r="K79" s="303"/>
      <c r="L79" s="303"/>
      <c r="M79" s="303"/>
      <c r="N79" s="303"/>
      <c r="O79" s="303"/>
      <c r="P79" s="303"/>
      <c r="Q79" s="303"/>
      <c r="R79" s="303"/>
      <c r="S79" s="303"/>
      <c r="T79" s="303"/>
      <c r="U79" s="303"/>
      <c r="V79" s="303"/>
      <c r="W79" s="303"/>
      <c r="X79" s="303"/>
      <c r="Y79" s="303"/>
      <c r="Z79" s="303"/>
    </row>
    <row r="80" ht="12.75" customHeight="1">
      <c r="A80" s="18" t="s">
        <v>701</v>
      </c>
      <c r="B80" s="19" t="s">
        <v>944</v>
      </c>
      <c r="C80" s="20" t="s">
        <v>702</v>
      </c>
      <c r="D80" s="19" t="s">
        <v>921</v>
      </c>
      <c r="E80" s="27" t="s">
        <v>2955</v>
      </c>
      <c r="F80" s="22" t="s">
        <v>2956</v>
      </c>
      <c r="G80" s="22" t="s">
        <v>2957</v>
      </c>
      <c r="H80" s="19" t="s">
        <v>2958</v>
      </c>
      <c r="I80" s="315" t="s">
        <v>2959</v>
      </c>
      <c r="J80" s="303"/>
      <c r="K80" s="303"/>
      <c r="L80" s="303"/>
      <c r="M80" s="303"/>
      <c r="N80" s="303"/>
      <c r="O80" s="303"/>
      <c r="P80" s="303"/>
      <c r="Q80" s="303"/>
      <c r="R80" s="303"/>
      <c r="S80" s="303"/>
      <c r="T80" s="303"/>
      <c r="U80" s="303"/>
      <c r="V80" s="303"/>
      <c r="W80" s="303"/>
      <c r="X80" s="303"/>
      <c r="Y80" s="303"/>
      <c r="Z80" s="303"/>
    </row>
    <row r="81" ht="12.75" customHeight="1">
      <c r="A81" s="18" t="s">
        <v>283</v>
      </c>
      <c r="B81" s="19" t="s">
        <v>894</v>
      </c>
      <c r="C81" s="20" t="s">
        <v>1445</v>
      </c>
      <c r="D81" s="19" t="s">
        <v>921</v>
      </c>
      <c r="E81" s="27" t="s">
        <v>2960</v>
      </c>
      <c r="F81" s="22" t="s">
        <v>2961</v>
      </c>
      <c r="G81" s="22" t="s">
        <v>2962</v>
      </c>
      <c r="H81" s="19" t="s">
        <v>2958</v>
      </c>
      <c r="I81" s="315" t="s">
        <v>2963</v>
      </c>
      <c r="J81" s="303"/>
      <c r="K81" s="303"/>
      <c r="L81" s="303"/>
      <c r="M81" s="303"/>
      <c r="N81" s="303"/>
      <c r="O81" s="303"/>
      <c r="P81" s="303"/>
      <c r="Q81" s="303"/>
      <c r="R81" s="303"/>
      <c r="S81" s="303"/>
      <c r="T81" s="303"/>
      <c r="U81" s="303"/>
      <c r="V81" s="303"/>
      <c r="W81" s="303"/>
      <c r="X81" s="303"/>
      <c r="Y81" s="303"/>
      <c r="Z81" s="303"/>
    </row>
    <row r="82" ht="12.75" customHeight="1">
      <c r="A82" s="18" t="s">
        <v>120</v>
      </c>
      <c r="B82" s="19" t="s">
        <v>891</v>
      </c>
      <c r="C82" s="20" t="s">
        <v>121</v>
      </c>
      <c r="D82" s="19" t="s">
        <v>921</v>
      </c>
      <c r="E82" s="27" t="s">
        <v>2964</v>
      </c>
      <c r="F82" s="22" t="s">
        <v>2965</v>
      </c>
      <c r="G82" s="22" t="s">
        <v>2966</v>
      </c>
      <c r="H82" s="19" t="s">
        <v>2958</v>
      </c>
      <c r="I82" s="315" t="s">
        <v>2967</v>
      </c>
      <c r="J82" s="303"/>
      <c r="K82" s="303"/>
      <c r="L82" s="303"/>
      <c r="M82" s="303"/>
      <c r="N82" s="303"/>
      <c r="O82" s="303"/>
      <c r="P82" s="303"/>
      <c r="Q82" s="303"/>
      <c r="R82" s="303"/>
      <c r="S82" s="303"/>
      <c r="T82" s="303"/>
      <c r="U82" s="303"/>
      <c r="V82" s="303"/>
      <c r="W82" s="303"/>
      <c r="X82" s="303"/>
      <c r="Y82" s="303"/>
      <c r="Z82" s="303"/>
    </row>
    <row r="83" ht="12.75" customHeight="1">
      <c r="A83" s="18" t="s">
        <v>345</v>
      </c>
      <c r="B83" s="19" t="s">
        <v>894</v>
      </c>
      <c r="C83" s="20" t="s">
        <v>1544</v>
      </c>
      <c r="D83" s="19" t="s">
        <v>39</v>
      </c>
      <c r="E83" s="27" t="s">
        <v>2968</v>
      </c>
      <c r="F83" s="22" t="s">
        <v>2969</v>
      </c>
      <c r="G83" s="22" t="s">
        <v>2970</v>
      </c>
      <c r="H83" s="19" t="s">
        <v>2958</v>
      </c>
      <c r="I83" s="315" t="s">
        <v>2971</v>
      </c>
      <c r="J83" s="303"/>
      <c r="K83" s="303"/>
      <c r="L83" s="303"/>
      <c r="M83" s="303"/>
      <c r="N83" s="303"/>
      <c r="O83" s="303"/>
      <c r="P83" s="303"/>
      <c r="Q83" s="303"/>
      <c r="R83" s="303"/>
      <c r="S83" s="303"/>
      <c r="T83" s="303"/>
      <c r="U83" s="303"/>
      <c r="V83" s="303"/>
      <c r="W83" s="303"/>
      <c r="X83" s="303"/>
      <c r="Y83" s="303"/>
      <c r="Z83" s="303"/>
    </row>
    <row r="84" ht="12.75" customHeight="1">
      <c r="A84" s="18" t="s">
        <v>73</v>
      </c>
      <c r="B84" s="19" t="s">
        <v>944</v>
      </c>
      <c r="C84" s="20" t="s">
        <v>74</v>
      </c>
      <c r="D84" s="19" t="s">
        <v>39</v>
      </c>
      <c r="E84" s="27" t="s">
        <v>2632</v>
      </c>
      <c r="F84" s="22" t="s">
        <v>2972</v>
      </c>
      <c r="G84" s="22" t="s">
        <v>2972</v>
      </c>
      <c r="H84" s="19" t="s">
        <v>2973</v>
      </c>
      <c r="I84" s="315" t="s">
        <v>2974</v>
      </c>
      <c r="J84" s="303"/>
      <c r="K84" s="303"/>
      <c r="L84" s="303"/>
      <c r="M84" s="303"/>
      <c r="N84" s="303"/>
      <c r="O84" s="303"/>
      <c r="P84" s="303"/>
      <c r="Q84" s="303"/>
      <c r="R84" s="303"/>
      <c r="S84" s="303"/>
      <c r="T84" s="303"/>
      <c r="U84" s="303"/>
      <c r="V84" s="303"/>
      <c r="W84" s="303"/>
      <c r="X84" s="303"/>
      <c r="Y84" s="303"/>
      <c r="Z84" s="303"/>
    </row>
    <row r="85" ht="12.75" customHeight="1">
      <c r="A85" s="18" t="s">
        <v>771</v>
      </c>
      <c r="B85" s="19" t="s">
        <v>944</v>
      </c>
      <c r="C85" s="20" t="s">
        <v>772</v>
      </c>
      <c r="D85" s="19" t="s">
        <v>39</v>
      </c>
      <c r="E85" s="27" t="s">
        <v>2632</v>
      </c>
      <c r="F85" s="22" t="s">
        <v>2975</v>
      </c>
      <c r="G85" s="22" t="s">
        <v>2975</v>
      </c>
      <c r="H85" s="19" t="s">
        <v>2976</v>
      </c>
      <c r="I85" s="315" t="s">
        <v>2977</v>
      </c>
      <c r="J85" s="303"/>
      <c r="K85" s="303"/>
      <c r="L85" s="303"/>
      <c r="M85" s="303"/>
      <c r="N85" s="303"/>
      <c r="O85" s="303"/>
      <c r="P85" s="303"/>
      <c r="Q85" s="303"/>
      <c r="R85" s="303"/>
      <c r="S85" s="303"/>
      <c r="T85" s="303"/>
      <c r="U85" s="303"/>
      <c r="V85" s="303"/>
      <c r="W85" s="303"/>
      <c r="X85" s="303"/>
      <c r="Y85" s="303"/>
      <c r="Z85" s="303"/>
    </row>
    <row r="86" ht="12.75" customHeight="1">
      <c r="A86" s="18" t="s">
        <v>665</v>
      </c>
      <c r="B86" s="19" t="s">
        <v>891</v>
      </c>
      <c r="C86" s="20" t="s">
        <v>666</v>
      </c>
      <c r="D86" s="19" t="s">
        <v>933</v>
      </c>
      <c r="E86" s="27" t="s">
        <v>2978</v>
      </c>
      <c r="F86" s="22" t="s">
        <v>2979</v>
      </c>
      <c r="G86" s="22" t="s">
        <v>2980</v>
      </c>
      <c r="H86" s="19" t="s">
        <v>2981</v>
      </c>
      <c r="I86" s="315" t="s">
        <v>2982</v>
      </c>
      <c r="J86" s="303"/>
      <c r="K86" s="303"/>
      <c r="L86" s="303"/>
      <c r="M86" s="303"/>
      <c r="N86" s="303"/>
      <c r="O86" s="303"/>
      <c r="P86" s="303"/>
      <c r="Q86" s="303"/>
      <c r="R86" s="303"/>
      <c r="S86" s="303"/>
      <c r="T86" s="303"/>
      <c r="U86" s="303"/>
      <c r="V86" s="303"/>
      <c r="W86" s="303"/>
      <c r="X86" s="303"/>
      <c r="Y86" s="303"/>
      <c r="Z86" s="303"/>
    </row>
    <row r="87" ht="12.75" customHeight="1">
      <c r="A87" s="18" t="s">
        <v>662</v>
      </c>
      <c r="B87" s="19" t="s">
        <v>891</v>
      </c>
      <c r="C87" s="20" t="s">
        <v>663</v>
      </c>
      <c r="D87" s="19" t="s">
        <v>933</v>
      </c>
      <c r="E87" s="27" t="s">
        <v>2983</v>
      </c>
      <c r="F87" s="22" t="s">
        <v>2984</v>
      </c>
      <c r="G87" s="22" t="s">
        <v>2985</v>
      </c>
      <c r="H87" s="19" t="s">
        <v>2981</v>
      </c>
      <c r="I87" s="315" t="s">
        <v>2986</v>
      </c>
      <c r="J87" s="303"/>
      <c r="K87" s="303"/>
      <c r="L87" s="303"/>
      <c r="M87" s="303"/>
      <c r="N87" s="303"/>
      <c r="O87" s="303"/>
      <c r="P87" s="303"/>
      <c r="Q87" s="303"/>
      <c r="R87" s="303"/>
      <c r="S87" s="303"/>
      <c r="T87" s="303"/>
      <c r="U87" s="303"/>
      <c r="V87" s="303"/>
      <c r="W87" s="303"/>
      <c r="X87" s="303"/>
      <c r="Y87" s="303"/>
      <c r="Z87" s="303"/>
    </row>
    <row r="88" ht="12.75" customHeight="1">
      <c r="A88" s="18" t="s">
        <v>485</v>
      </c>
      <c r="B88" s="19" t="s">
        <v>894</v>
      </c>
      <c r="C88" s="20" t="s">
        <v>1814</v>
      </c>
      <c r="D88" s="19" t="s">
        <v>39</v>
      </c>
      <c r="E88" s="27" t="s">
        <v>2987</v>
      </c>
      <c r="F88" s="22" t="s">
        <v>2988</v>
      </c>
      <c r="G88" s="22" t="s">
        <v>2989</v>
      </c>
      <c r="H88" s="19" t="s">
        <v>2981</v>
      </c>
      <c r="I88" s="315" t="s">
        <v>2990</v>
      </c>
      <c r="J88" s="303"/>
      <c r="K88" s="303"/>
      <c r="L88" s="303"/>
      <c r="M88" s="303"/>
      <c r="N88" s="303"/>
      <c r="O88" s="303"/>
      <c r="P88" s="303"/>
      <c r="Q88" s="303"/>
      <c r="R88" s="303"/>
      <c r="S88" s="303"/>
      <c r="T88" s="303"/>
      <c r="U88" s="303"/>
      <c r="V88" s="303"/>
      <c r="W88" s="303"/>
      <c r="X88" s="303"/>
      <c r="Y88" s="303"/>
      <c r="Z88" s="303"/>
    </row>
    <row r="89" ht="12.75" customHeight="1">
      <c r="A89" s="18" t="s">
        <v>783</v>
      </c>
      <c r="B89" s="19" t="s">
        <v>944</v>
      </c>
      <c r="C89" s="20" t="s">
        <v>784</v>
      </c>
      <c r="D89" s="19" t="s">
        <v>39</v>
      </c>
      <c r="E89" s="27" t="s">
        <v>2632</v>
      </c>
      <c r="F89" s="22" t="s">
        <v>2991</v>
      </c>
      <c r="G89" s="22" t="s">
        <v>2991</v>
      </c>
      <c r="H89" s="19" t="s">
        <v>2981</v>
      </c>
      <c r="I89" s="315" t="s">
        <v>2992</v>
      </c>
      <c r="J89" s="303"/>
      <c r="K89" s="303"/>
      <c r="L89" s="303"/>
      <c r="M89" s="303"/>
      <c r="N89" s="303"/>
      <c r="O89" s="303"/>
      <c r="P89" s="303"/>
      <c r="Q89" s="303"/>
      <c r="R89" s="303"/>
      <c r="S89" s="303"/>
      <c r="T89" s="303"/>
      <c r="U89" s="303"/>
      <c r="V89" s="303"/>
      <c r="W89" s="303"/>
      <c r="X89" s="303"/>
      <c r="Y89" s="303"/>
      <c r="Z89" s="303"/>
    </row>
    <row r="90" ht="12.75" customHeight="1">
      <c r="A90" s="18" t="s">
        <v>821</v>
      </c>
      <c r="B90" s="19" t="s">
        <v>944</v>
      </c>
      <c r="C90" s="20" t="s">
        <v>822</v>
      </c>
      <c r="D90" s="19" t="s">
        <v>39</v>
      </c>
      <c r="E90" s="27" t="s">
        <v>2993</v>
      </c>
      <c r="F90" s="22" t="s">
        <v>2994</v>
      </c>
      <c r="G90" s="22" t="s">
        <v>2995</v>
      </c>
      <c r="H90" s="19" t="s">
        <v>2996</v>
      </c>
      <c r="I90" s="315" t="s">
        <v>2997</v>
      </c>
      <c r="J90" s="303"/>
      <c r="K90" s="303"/>
      <c r="L90" s="303"/>
      <c r="M90" s="303"/>
      <c r="N90" s="303"/>
      <c r="O90" s="303"/>
      <c r="P90" s="303"/>
      <c r="Q90" s="303"/>
      <c r="R90" s="303"/>
      <c r="S90" s="303"/>
      <c r="T90" s="303"/>
      <c r="U90" s="303"/>
      <c r="V90" s="303"/>
      <c r="W90" s="303"/>
      <c r="X90" s="303"/>
      <c r="Y90" s="303"/>
      <c r="Z90" s="303"/>
    </row>
    <row r="91" ht="12.75" customHeight="1">
      <c r="A91" s="18" t="s">
        <v>317</v>
      </c>
      <c r="B91" s="19" t="s">
        <v>894</v>
      </c>
      <c r="C91" s="20" t="s">
        <v>1507</v>
      </c>
      <c r="D91" s="19" t="s">
        <v>921</v>
      </c>
      <c r="E91" s="27" t="s">
        <v>2998</v>
      </c>
      <c r="F91" s="22" t="s">
        <v>2999</v>
      </c>
      <c r="G91" s="22" t="s">
        <v>3000</v>
      </c>
      <c r="H91" s="19" t="s">
        <v>2996</v>
      </c>
      <c r="I91" s="315" t="s">
        <v>3001</v>
      </c>
      <c r="J91" s="303"/>
      <c r="K91" s="303"/>
      <c r="L91" s="303"/>
      <c r="M91" s="303"/>
      <c r="N91" s="303"/>
      <c r="O91" s="303"/>
      <c r="P91" s="303"/>
      <c r="Q91" s="303"/>
      <c r="R91" s="303"/>
      <c r="S91" s="303"/>
      <c r="T91" s="303"/>
      <c r="U91" s="303"/>
      <c r="V91" s="303"/>
      <c r="W91" s="303"/>
      <c r="X91" s="303"/>
      <c r="Y91" s="303"/>
      <c r="Z91" s="303"/>
    </row>
    <row r="92" ht="12.75" customHeight="1">
      <c r="A92" s="18" t="s">
        <v>847</v>
      </c>
      <c r="B92" s="19" t="s">
        <v>891</v>
      </c>
      <c r="C92" s="20" t="s">
        <v>848</v>
      </c>
      <c r="D92" s="19" t="s">
        <v>1213</v>
      </c>
      <c r="E92" s="27" t="s">
        <v>3002</v>
      </c>
      <c r="F92" s="22" t="s">
        <v>3003</v>
      </c>
      <c r="G92" s="22" t="s">
        <v>3004</v>
      </c>
      <c r="H92" s="19" t="s">
        <v>3005</v>
      </c>
      <c r="I92" s="315" t="s">
        <v>3006</v>
      </c>
      <c r="J92" s="303"/>
      <c r="K92" s="303"/>
      <c r="L92" s="303"/>
      <c r="M92" s="303"/>
      <c r="N92" s="303"/>
      <c r="O92" s="303"/>
      <c r="P92" s="303"/>
      <c r="Q92" s="303"/>
      <c r="R92" s="303"/>
      <c r="S92" s="303"/>
      <c r="T92" s="303"/>
      <c r="U92" s="303"/>
      <c r="V92" s="303"/>
      <c r="W92" s="303"/>
      <c r="X92" s="303"/>
      <c r="Y92" s="303"/>
      <c r="Z92" s="303"/>
    </row>
    <row r="93" ht="12.75" customHeight="1">
      <c r="A93" s="18" t="s">
        <v>780</v>
      </c>
      <c r="B93" s="19" t="s">
        <v>944</v>
      </c>
      <c r="C93" s="20" t="s">
        <v>781</v>
      </c>
      <c r="D93" s="19" t="s">
        <v>39</v>
      </c>
      <c r="E93" s="27" t="s">
        <v>2632</v>
      </c>
      <c r="F93" s="22" t="s">
        <v>3007</v>
      </c>
      <c r="G93" s="22" t="s">
        <v>3007</v>
      </c>
      <c r="H93" s="19" t="s">
        <v>3005</v>
      </c>
      <c r="I93" s="315" t="s">
        <v>3008</v>
      </c>
      <c r="J93" s="303"/>
      <c r="K93" s="303"/>
      <c r="L93" s="303"/>
      <c r="M93" s="303"/>
      <c r="N93" s="303"/>
      <c r="O93" s="303"/>
      <c r="P93" s="303"/>
      <c r="Q93" s="303"/>
      <c r="R93" s="303"/>
      <c r="S93" s="303"/>
      <c r="T93" s="303"/>
      <c r="U93" s="303"/>
      <c r="V93" s="303"/>
      <c r="W93" s="303"/>
      <c r="X93" s="303"/>
      <c r="Y93" s="303"/>
      <c r="Z93" s="303"/>
    </row>
    <row r="94" ht="12.75" customHeight="1">
      <c r="A94" s="18" t="s">
        <v>286</v>
      </c>
      <c r="B94" s="19" t="s">
        <v>891</v>
      </c>
      <c r="C94" s="20" t="s">
        <v>287</v>
      </c>
      <c r="D94" s="19" t="s">
        <v>921</v>
      </c>
      <c r="E94" s="27" t="s">
        <v>3009</v>
      </c>
      <c r="F94" s="22" t="s">
        <v>3010</v>
      </c>
      <c r="G94" s="22" t="s">
        <v>3011</v>
      </c>
      <c r="H94" s="19" t="s">
        <v>3012</v>
      </c>
      <c r="I94" s="315" t="s">
        <v>3013</v>
      </c>
      <c r="J94" s="303"/>
      <c r="K94" s="303"/>
      <c r="L94" s="303"/>
      <c r="M94" s="303"/>
      <c r="N94" s="303"/>
      <c r="O94" s="303"/>
      <c r="P94" s="303"/>
      <c r="Q94" s="303"/>
      <c r="R94" s="303"/>
      <c r="S94" s="303"/>
      <c r="T94" s="303"/>
      <c r="U94" s="303"/>
      <c r="V94" s="303"/>
      <c r="W94" s="303"/>
      <c r="X94" s="303"/>
      <c r="Y94" s="303"/>
      <c r="Z94" s="303"/>
    </row>
    <row r="95" ht="12.75" customHeight="1">
      <c r="A95" s="18" t="s">
        <v>862</v>
      </c>
      <c r="B95" s="19" t="s">
        <v>894</v>
      </c>
      <c r="C95" s="20" t="s">
        <v>2471</v>
      </c>
      <c r="D95" s="19" t="s">
        <v>78</v>
      </c>
      <c r="E95" s="27" t="s">
        <v>3014</v>
      </c>
      <c r="F95" s="22" t="s">
        <v>3015</v>
      </c>
      <c r="G95" s="22" t="s">
        <v>3016</v>
      </c>
      <c r="H95" s="19" t="s">
        <v>3012</v>
      </c>
      <c r="I95" s="315" t="s">
        <v>3017</v>
      </c>
      <c r="J95" s="303"/>
      <c r="K95" s="303"/>
      <c r="L95" s="303"/>
      <c r="M95" s="303"/>
      <c r="N95" s="303"/>
      <c r="O95" s="303"/>
      <c r="P95" s="303"/>
      <c r="Q95" s="303"/>
      <c r="R95" s="303"/>
      <c r="S95" s="303"/>
      <c r="T95" s="303"/>
      <c r="U95" s="303"/>
      <c r="V95" s="303"/>
      <c r="W95" s="303"/>
      <c r="X95" s="303"/>
      <c r="Y95" s="303"/>
      <c r="Z95" s="303"/>
    </row>
    <row r="96" ht="12.75" customHeight="1">
      <c r="A96" s="18" t="s">
        <v>329</v>
      </c>
      <c r="B96" s="19" t="s">
        <v>894</v>
      </c>
      <c r="C96" s="20" t="s">
        <v>1523</v>
      </c>
      <c r="D96" s="19" t="s">
        <v>921</v>
      </c>
      <c r="E96" s="27" t="s">
        <v>3018</v>
      </c>
      <c r="F96" s="22" t="s">
        <v>3019</v>
      </c>
      <c r="G96" s="22" t="s">
        <v>3020</v>
      </c>
      <c r="H96" s="19" t="s">
        <v>3021</v>
      </c>
      <c r="I96" s="315" t="s">
        <v>3022</v>
      </c>
      <c r="J96" s="303"/>
      <c r="K96" s="303"/>
      <c r="L96" s="303"/>
      <c r="M96" s="303"/>
      <c r="N96" s="303"/>
      <c r="O96" s="303"/>
      <c r="P96" s="303"/>
      <c r="Q96" s="303"/>
      <c r="R96" s="303"/>
      <c r="S96" s="303"/>
      <c r="T96" s="303"/>
      <c r="U96" s="303"/>
      <c r="V96" s="303"/>
      <c r="W96" s="303"/>
      <c r="X96" s="303"/>
      <c r="Y96" s="303"/>
      <c r="Z96" s="303"/>
    </row>
    <row r="97" ht="12.75" customHeight="1">
      <c r="A97" s="18" t="s">
        <v>476</v>
      </c>
      <c r="B97" s="19" t="s">
        <v>894</v>
      </c>
      <c r="C97" s="20" t="s">
        <v>477</v>
      </c>
      <c r="D97" s="19" t="s">
        <v>39</v>
      </c>
      <c r="E97" s="27" t="s">
        <v>3023</v>
      </c>
      <c r="F97" s="22" t="s">
        <v>3024</v>
      </c>
      <c r="G97" s="22" t="s">
        <v>3025</v>
      </c>
      <c r="H97" s="19" t="s">
        <v>3021</v>
      </c>
      <c r="I97" s="315" t="s">
        <v>3026</v>
      </c>
      <c r="J97" s="303"/>
      <c r="K97" s="303"/>
      <c r="L97" s="303"/>
      <c r="M97" s="303"/>
      <c r="N97" s="303"/>
      <c r="O97" s="303"/>
      <c r="P97" s="303"/>
      <c r="Q97" s="303"/>
      <c r="R97" s="303"/>
      <c r="S97" s="303"/>
      <c r="T97" s="303"/>
      <c r="U97" s="303"/>
      <c r="V97" s="303"/>
      <c r="W97" s="303"/>
      <c r="X97" s="303"/>
      <c r="Y97" s="303"/>
      <c r="Z97" s="303"/>
    </row>
    <row r="98" ht="12.75" customHeight="1">
      <c r="A98" s="18" t="s">
        <v>581</v>
      </c>
      <c r="B98" s="19" t="s">
        <v>894</v>
      </c>
      <c r="C98" s="20" t="s">
        <v>2010</v>
      </c>
      <c r="D98" s="19" t="s">
        <v>78</v>
      </c>
      <c r="E98" s="27" t="s">
        <v>3027</v>
      </c>
      <c r="F98" s="22" t="s">
        <v>3028</v>
      </c>
      <c r="G98" s="22" t="s">
        <v>3029</v>
      </c>
      <c r="H98" s="19" t="s">
        <v>3021</v>
      </c>
      <c r="I98" s="315" t="s">
        <v>3030</v>
      </c>
      <c r="J98" s="303"/>
      <c r="K98" s="303"/>
      <c r="L98" s="303"/>
      <c r="M98" s="303"/>
      <c r="N98" s="303"/>
      <c r="O98" s="303"/>
      <c r="P98" s="303"/>
      <c r="Q98" s="303"/>
      <c r="R98" s="303"/>
      <c r="S98" s="303"/>
      <c r="T98" s="303"/>
      <c r="U98" s="303"/>
      <c r="V98" s="303"/>
      <c r="W98" s="303"/>
      <c r="X98" s="303"/>
      <c r="Y98" s="303"/>
      <c r="Z98" s="303"/>
    </row>
    <row r="99" ht="12.75" customHeight="1">
      <c r="A99" s="18" t="s">
        <v>398</v>
      </c>
      <c r="B99" s="19" t="s">
        <v>891</v>
      </c>
      <c r="C99" s="20" t="s">
        <v>399</v>
      </c>
      <c r="D99" s="19" t="s">
        <v>921</v>
      </c>
      <c r="E99" s="27" t="s">
        <v>3031</v>
      </c>
      <c r="F99" s="22" t="s">
        <v>3032</v>
      </c>
      <c r="G99" s="22" t="s">
        <v>3033</v>
      </c>
      <c r="H99" s="19" t="s">
        <v>3034</v>
      </c>
      <c r="I99" s="315" t="s">
        <v>3035</v>
      </c>
      <c r="J99" s="303"/>
      <c r="K99" s="303"/>
      <c r="L99" s="303"/>
      <c r="M99" s="303"/>
      <c r="N99" s="303"/>
      <c r="O99" s="303"/>
      <c r="P99" s="303"/>
      <c r="Q99" s="303"/>
      <c r="R99" s="303"/>
      <c r="S99" s="303"/>
      <c r="T99" s="303"/>
      <c r="U99" s="303"/>
      <c r="V99" s="303"/>
      <c r="W99" s="303"/>
      <c r="X99" s="303"/>
      <c r="Y99" s="303"/>
      <c r="Z99" s="303"/>
    </row>
    <row r="100" ht="12.75" customHeight="1">
      <c r="A100" s="18" t="s">
        <v>800</v>
      </c>
      <c r="B100" s="19" t="s">
        <v>944</v>
      </c>
      <c r="C100" s="20" t="s">
        <v>801</v>
      </c>
      <c r="D100" s="19" t="s">
        <v>39</v>
      </c>
      <c r="E100" s="27" t="s">
        <v>2632</v>
      </c>
      <c r="F100" s="22" t="s">
        <v>3036</v>
      </c>
      <c r="G100" s="22" t="s">
        <v>3036</v>
      </c>
      <c r="H100" s="19" t="s">
        <v>3034</v>
      </c>
      <c r="I100" s="315" t="s">
        <v>3037</v>
      </c>
      <c r="J100" s="303"/>
      <c r="K100" s="303"/>
      <c r="L100" s="303"/>
      <c r="M100" s="303"/>
      <c r="N100" s="303"/>
      <c r="O100" s="303"/>
      <c r="P100" s="303"/>
      <c r="Q100" s="303"/>
      <c r="R100" s="303"/>
      <c r="S100" s="303"/>
      <c r="T100" s="303"/>
      <c r="U100" s="303"/>
      <c r="V100" s="303"/>
      <c r="W100" s="303"/>
      <c r="X100" s="303"/>
      <c r="Y100" s="303"/>
      <c r="Z100" s="303"/>
    </row>
    <row r="101" ht="12.75" customHeight="1">
      <c r="A101" s="18" t="s">
        <v>65</v>
      </c>
      <c r="B101" s="19" t="s">
        <v>963</v>
      </c>
      <c r="C101" s="20" t="s">
        <v>999</v>
      </c>
      <c r="D101" s="19" t="s">
        <v>950</v>
      </c>
      <c r="E101" s="27" t="s">
        <v>3038</v>
      </c>
      <c r="F101" s="22" t="s">
        <v>3039</v>
      </c>
      <c r="G101" s="22" t="s">
        <v>3040</v>
      </c>
      <c r="H101" s="19" t="s">
        <v>3041</v>
      </c>
      <c r="I101" s="315" t="s">
        <v>3042</v>
      </c>
      <c r="J101" s="303"/>
      <c r="K101" s="303"/>
      <c r="L101" s="303"/>
      <c r="M101" s="303"/>
      <c r="N101" s="303"/>
      <c r="O101" s="303"/>
      <c r="P101" s="303"/>
      <c r="Q101" s="303"/>
      <c r="R101" s="303"/>
      <c r="S101" s="303"/>
      <c r="T101" s="303"/>
      <c r="U101" s="303"/>
      <c r="V101" s="303"/>
      <c r="W101" s="303"/>
      <c r="X101" s="303"/>
      <c r="Y101" s="303"/>
      <c r="Z101" s="303"/>
    </row>
    <row r="102" ht="12.75" customHeight="1">
      <c r="A102" s="18" t="s">
        <v>739</v>
      </c>
      <c r="B102" s="19" t="s">
        <v>891</v>
      </c>
      <c r="C102" s="20" t="s">
        <v>740</v>
      </c>
      <c r="D102" s="19" t="s">
        <v>1213</v>
      </c>
      <c r="E102" s="27" t="s">
        <v>3043</v>
      </c>
      <c r="F102" s="22" t="s">
        <v>3044</v>
      </c>
      <c r="G102" s="22" t="s">
        <v>3045</v>
      </c>
      <c r="H102" s="19" t="s">
        <v>3041</v>
      </c>
      <c r="I102" s="315" t="s">
        <v>3046</v>
      </c>
      <c r="J102" s="303"/>
      <c r="K102" s="303"/>
      <c r="L102" s="303"/>
      <c r="M102" s="303"/>
      <c r="N102" s="303"/>
      <c r="O102" s="303"/>
      <c r="P102" s="303"/>
      <c r="Q102" s="303"/>
      <c r="R102" s="303"/>
      <c r="S102" s="303"/>
      <c r="T102" s="303"/>
      <c r="U102" s="303"/>
      <c r="V102" s="303"/>
      <c r="W102" s="303"/>
      <c r="X102" s="303"/>
      <c r="Y102" s="303"/>
      <c r="Z102" s="303"/>
    </row>
    <row r="103" ht="12.75" customHeight="1">
      <c r="A103" s="18" t="s">
        <v>834</v>
      </c>
      <c r="B103" s="19" t="s">
        <v>894</v>
      </c>
      <c r="C103" s="20" t="s">
        <v>2413</v>
      </c>
      <c r="D103" s="19" t="s">
        <v>39</v>
      </c>
      <c r="E103" s="27" t="s">
        <v>2784</v>
      </c>
      <c r="F103" s="22" t="s">
        <v>3047</v>
      </c>
      <c r="G103" s="22" t="s">
        <v>3048</v>
      </c>
      <c r="H103" s="19" t="s">
        <v>3049</v>
      </c>
      <c r="I103" s="315" t="s">
        <v>3050</v>
      </c>
      <c r="J103" s="303"/>
      <c r="K103" s="303"/>
      <c r="L103" s="303"/>
      <c r="M103" s="303"/>
      <c r="N103" s="303"/>
      <c r="O103" s="303"/>
      <c r="P103" s="303"/>
      <c r="Q103" s="303"/>
      <c r="R103" s="303"/>
      <c r="S103" s="303"/>
      <c r="T103" s="303"/>
      <c r="U103" s="303"/>
      <c r="V103" s="303"/>
      <c r="W103" s="303"/>
      <c r="X103" s="303"/>
      <c r="Y103" s="303"/>
      <c r="Z103" s="303"/>
    </row>
    <row r="104" ht="12.75" customHeight="1">
      <c r="A104" s="18" t="s">
        <v>384</v>
      </c>
      <c r="B104" s="19" t="s">
        <v>891</v>
      </c>
      <c r="C104" s="20" t="s">
        <v>385</v>
      </c>
      <c r="D104" s="19" t="s">
        <v>933</v>
      </c>
      <c r="E104" s="27" t="s">
        <v>3051</v>
      </c>
      <c r="F104" s="22" t="s">
        <v>3052</v>
      </c>
      <c r="G104" s="22" t="s">
        <v>3053</v>
      </c>
      <c r="H104" s="19" t="s">
        <v>3049</v>
      </c>
      <c r="I104" s="315" t="s">
        <v>3054</v>
      </c>
      <c r="J104" s="303"/>
      <c r="K104" s="303"/>
      <c r="L104" s="303"/>
      <c r="M104" s="303"/>
      <c r="N104" s="303"/>
      <c r="O104" s="303"/>
      <c r="P104" s="303"/>
      <c r="Q104" s="303"/>
      <c r="R104" s="303"/>
      <c r="S104" s="303"/>
      <c r="T104" s="303"/>
      <c r="U104" s="303"/>
      <c r="V104" s="303"/>
      <c r="W104" s="303"/>
      <c r="X104" s="303"/>
      <c r="Y104" s="303"/>
      <c r="Z104" s="303"/>
    </row>
    <row r="105" ht="12.75" customHeight="1">
      <c r="A105" s="18" t="s">
        <v>34</v>
      </c>
      <c r="B105" s="19" t="s">
        <v>891</v>
      </c>
      <c r="C105" s="20" t="s">
        <v>35</v>
      </c>
      <c r="D105" s="19" t="s">
        <v>921</v>
      </c>
      <c r="E105" s="27" t="s">
        <v>3055</v>
      </c>
      <c r="F105" s="22" t="s">
        <v>3056</v>
      </c>
      <c r="G105" s="22" t="s">
        <v>3057</v>
      </c>
      <c r="H105" s="19" t="s">
        <v>3049</v>
      </c>
      <c r="I105" s="315" t="s">
        <v>3058</v>
      </c>
      <c r="J105" s="303"/>
      <c r="K105" s="303"/>
      <c r="L105" s="303"/>
      <c r="M105" s="303"/>
      <c r="N105" s="303"/>
      <c r="O105" s="303"/>
      <c r="P105" s="303"/>
      <c r="Q105" s="303"/>
      <c r="R105" s="303"/>
      <c r="S105" s="303"/>
      <c r="T105" s="303"/>
      <c r="U105" s="303"/>
      <c r="V105" s="303"/>
      <c r="W105" s="303"/>
      <c r="X105" s="303"/>
      <c r="Y105" s="303"/>
      <c r="Z105" s="303"/>
    </row>
    <row r="106" ht="12.75" customHeight="1">
      <c r="A106" s="18" t="s">
        <v>754</v>
      </c>
      <c r="B106" s="19" t="s">
        <v>894</v>
      </c>
      <c r="C106" s="20" t="s">
        <v>2286</v>
      </c>
      <c r="D106" s="19" t="s">
        <v>78</v>
      </c>
      <c r="E106" s="27" t="s">
        <v>3059</v>
      </c>
      <c r="F106" s="22" t="s">
        <v>3060</v>
      </c>
      <c r="G106" s="22" t="s">
        <v>3061</v>
      </c>
      <c r="H106" s="19" t="s">
        <v>3049</v>
      </c>
      <c r="I106" s="315" t="s">
        <v>3062</v>
      </c>
      <c r="J106" s="303"/>
      <c r="K106" s="303"/>
      <c r="L106" s="303"/>
      <c r="M106" s="303"/>
      <c r="N106" s="303"/>
      <c r="O106" s="303"/>
      <c r="P106" s="303"/>
      <c r="Q106" s="303"/>
      <c r="R106" s="303"/>
      <c r="S106" s="303"/>
      <c r="T106" s="303"/>
      <c r="U106" s="303"/>
      <c r="V106" s="303"/>
      <c r="W106" s="303"/>
      <c r="X106" s="303"/>
      <c r="Y106" s="303"/>
      <c r="Z106" s="303"/>
    </row>
    <row r="107" ht="12.75" customHeight="1">
      <c r="A107" s="18" t="s">
        <v>292</v>
      </c>
      <c r="B107" s="19" t="s">
        <v>894</v>
      </c>
      <c r="C107" s="20" t="s">
        <v>1458</v>
      </c>
      <c r="D107" s="19" t="s">
        <v>78</v>
      </c>
      <c r="E107" s="27" t="s">
        <v>3063</v>
      </c>
      <c r="F107" s="22" t="s">
        <v>3064</v>
      </c>
      <c r="G107" s="22" t="s">
        <v>3065</v>
      </c>
      <c r="H107" s="19" t="s">
        <v>3066</v>
      </c>
      <c r="I107" s="315" t="s">
        <v>3067</v>
      </c>
      <c r="J107" s="303"/>
      <c r="K107" s="303"/>
      <c r="L107" s="303"/>
      <c r="M107" s="303"/>
      <c r="N107" s="303"/>
      <c r="O107" s="303"/>
      <c r="P107" s="303"/>
      <c r="Q107" s="303"/>
      <c r="R107" s="303"/>
      <c r="S107" s="303"/>
      <c r="T107" s="303"/>
      <c r="U107" s="303"/>
      <c r="V107" s="303"/>
      <c r="W107" s="303"/>
      <c r="X107" s="303"/>
      <c r="Y107" s="303"/>
      <c r="Z107" s="303"/>
    </row>
    <row r="108" ht="12.75" customHeight="1">
      <c r="A108" s="18" t="s">
        <v>578</v>
      </c>
      <c r="B108" s="19" t="s">
        <v>894</v>
      </c>
      <c r="C108" s="20" t="s">
        <v>2005</v>
      </c>
      <c r="D108" s="19" t="s">
        <v>78</v>
      </c>
      <c r="E108" s="27" t="s">
        <v>3068</v>
      </c>
      <c r="F108" s="22" t="s">
        <v>3069</v>
      </c>
      <c r="G108" s="22" t="s">
        <v>3070</v>
      </c>
      <c r="H108" s="19" t="s">
        <v>3066</v>
      </c>
      <c r="I108" s="315" t="s">
        <v>3071</v>
      </c>
      <c r="J108" s="303"/>
      <c r="K108" s="303"/>
      <c r="L108" s="303"/>
      <c r="M108" s="303"/>
      <c r="N108" s="303"/>
      <c r="O108" s="303"/>
      <c r="P108" s="303"/>
      <c r="Q108" s="303"/>
      <c r="R108" s="303"/>
      <c r="S108" s="303"/>
      <c r="T108" s="303"/>
      <c r="U108" s="303"/>
      <c r="V108" s="303"/>
      <c r="W108" s="303"/>
      <c r="X108" s="303"/>
      <c r="Y108" s="303"/>
      <c r="Z108" s="303"/>
    </row>
    <row r="109" ht="12.75" customHeight="1">
      <c r="A109" s="18" t="s">
        <v>108</v>
      </c>
      <c r="B109" s="19" t="s">
        <v>894</v>
      </c>
      <c r="C109" s="20" t="s">
        <v>1094</v>
      </c>
      <c r="D109" s="19" t="s">
        <v>82</v>
      </c>
      <c r="E109" s="27" t="s">
        <v>3072</v>
      </c>
      <c r="F109" s="22" t="s">
        <v>3073</v>
      </c>
      <c r="G109" s="22" t="s">
        <v>3074</v>
      </c>
      <c r="H109" s="19" t="s">
        <v>3066</v>
      </c>
      <c r="I109" s="315" t="s">
        <v>3075</v>
      </c>
      <c r="J109" s="303"/>
      <c r="K109" s="303"/>
      <c r="L109" s="303"/>
      <c r="M109" s="303"/>
      <c r="N109" s="303"/>
      <c r="O109" s="303"/>
      <c r="P109" s="303"/>
      <c r="Q109" s="303"/>
      <c r="R109" s="303"/>
      <c r="S109" s="303"/>
      <c r="T109" s="303"/>
      <c r="U109" s="303"/>
      <c r="V109" s="303"/>
      <c r="W109" s="303"/>
      <c r="X109" s="303"/>
      <c r="Y109" s="303"/>
      <c r="Z109" s="303"/>
    </row>
    <row r="110" ht="12.75" customHeight="1">
      <c r="A110" s="18" t="s">
        <v>694</v>
      </c>
      <c r="B110" s="19" t="s">
        <v>894</v>
      </c>
      <c r="C110" s="20" t="s">
        <v>2193</v>
      </c>
      <c r="D110" s="19" t="s">
        <v>39</v>
      </c>
      <c r="E110" s="27" t="s">
        <v>2918</v>
      </c>
      <c r="F110" s="22" t="s">
        <v>3076</v>
      </c>
      <c r="G110" s="22" t="s">
        <v>3077</v>
      </c>
      <c r="H110" s="19" t="s">
        <v>3066</v>
      </c>
      <c r="I110" s="315" t="s">
        <v>3078</v>
      </c>
      <c r="J110" s="303"/>
      <c r="K110" s="303"/>
      <c r="L110" s="303"/>
      <c r="M110" s="303"/>
      <c r="N110" s="303"/>
      <c r="O110" s="303"/>
      <c r="P110" s="303"/>
      <c r="Q110" s="303"/>
      <c r="R110" s="303"/>
      <c r="S110" s="303"/>
      <c r="T110" s="303"/>
      <c r="U110" s="303"/>
      <c r="V110" s="303"/>
      <c r="W110" s="303"/>
      <c r="X110" s="303"/>
      <c r="Y110" s="303"/>
      <c r="Z110" s="303"/>
    </row>
    <row r="111" ht="12.75" customHeight="1">
      <c r="A111" s="18" t="s">
        <v>824</v>
      </c>
      <c r="B111" s="19" t="s">
        <v>944</v>
      </c>
      <c r="C111" s="20" t="s">
        <v>825</v>
      </c>
      <c r="D111" s="19" t="s">
        <v>39</v>
      </c>
      <c r="E111" s="27" t="s">
        <v>2918</v>
      </c>
      <c r="F111" s="22" t="s">
        <v>3079</v>
      </c>
      <c r="G111" s="22" t="s">
        <v>3080</v>
      </c>
      <c r="H111" s="19" t="s">
        <v>3081</v>
      </c>
      <c r="I111" s="315" t="s">
        <v>3082</v>
      </c>
      <c r="J111" s="303"/>
      <c r="K111" s="303"/>
      <c r="L111" s="303"/>
      <c r="M111" s="303"/>
      <c r="N111" s="303"/>
      <c r="O111" s="303"/>
      <c r="P111" s="303"/>
      <c r="Q111" s="303"/>
      <c r="R111" s="303"/>
      <c r="S111" s="303"/>
      <c r="T111" s="303"/>
      <c r="U111" s="303"/>
      <c r="V111" s="303"/>
      <c r="W111" s="303"/>
      <c r="X111" s="303"/>
      <c r="Y111" s="303"/>
      <c r="Z111" s="303"/>
    </row>
    <row r="112" ht="12.75" customHeight="1">
      <c r="A112" s="18" t="s">
        <v>205</v>
      </c>
      <c r="B112" s="19" t="s">
        <v>894</v>
      </c>
      <c r="C112" s="20" t="s">
        <v>1244</v>
      </c>
      <c r="D112" s="19" t="s">
        <v>921</v>
      </c>
      <c r="E112" s="27" t="s">
        <v>3083</v>
      </c>
      <c r="F112" s="22" t="s">
        <v>3084</v>
      </c>
      <c r="G112" s="22" t="s">
        <v>3085</v>
      </c>
      <c r="H112" s="19" t="s">
        <v>3081</v>
      </c>
      <c r="I112" s="315" t="s">
        <v>3086</v>
      </c>
      <c r="J112" s="303"/>
      <c r="K112" s="303"/>
      <c r="L112" s="303"/>
      <c r="M112" s="303"/>
      <c r="N112" s="303"/>
      <c r="O112" s="303"/>
      <c r="P112" s="303"/>
      <c r="Q112" s="303"/>
      <c r="R112" s="303"/>
      <c r="S112" s="303"/>
      <c r="T112" s="303"/>
      <c r="U112" s="303"/>
      <c r="V112" s="303"/>
      <c r="W112" s="303"/>
      <c r="X112" s="303"/>
      <c r="Y112" s="303"/>
      <c r="Z112" s="303"/>
    </row>
    <row r="113" ht="12.75" customHeight="1">
      <c r="A113" s="18" t="s">
        <v>301</v>
      </c>
      <c r="B113" s="19" t="s">
        <v>894</v>
      </c>
      <c r="C113" s="20" t="s">
        <v>1475</v>
      </c>
      <c r="D113" s="19" t="s">
        <v>78</v>
      </c>
      <c r="E113" s="27" t="s">
        <v>3087</v>
      </c>
      <c r="F113" s="22" t="s">
        <v>3088</v>
      </c>
      <c r="G113" s="22" t="s">
        <v>3089</v>
      </c>
      <c r="H113" s="19" t="s">
        <v>3081</v>
      </c>
      <c r="I113" s="315" t="s">
        <v>3090</v>
      </c>
      <c r="J113" s="303"/>
      <c r="K113" s="303"/>
      <c r="L113" s="303"/>
      <c r="M113" s="303"/>
      <c r="N113" s="303"/>
      <c r="O113" s="303"/>
      <c r="P113" s="303"/>
      <c r="Q113" s="303"/>
      <c r="R113" s="303"/>
      <c r="S113" s="303"/>
      <c r="T113" s="303"/>
      <c r="U113" s="303"/>
      <c r="V113" s="303"/>
      <c r="W113" s="303"/>
      <c r="X113" s="303"/>
      <c r="Y113" s="303"/>
      <c r="Z113" s="303"/>
    </row>
    <row r="114" ht="12.75" customHeight="1">
      <c r="A114" s="18" t="s">
        <v>447</v>
      </c>
      <c r="B114" s="19" t="s">
        <v>891</v>
      </c>
      <c r="C114" s="20" t="s">
        <v>448</v>
      </c>
      <c r="D114" s="19" t="s">
        <v>1213</v>
      </c>
      <c r="E114" s="27" t="s">
        <v>2918</v>
      </c>
      <c r="F114" s="22" t="s">
        <v>3091</v>
      </c>
      <c r="G114" s="22" t="s">
        <v>3092</v>
      </c>
      <c r="H114" s="19" t="s">
        <v>3093</v>
      </c>
      <c r="I114" s="315" t="s">
        <v>3094</v>
      </c>
      <c r="J114" s="303"/>
      <c r="K114" s="303"/>
      <c r="L114" s="303"/>
      <c r="M114" s="303"/>
      <c r="N114" s="303"/>
      <c r="O114" s="303"/>
      <c r="P114" s="303"/>
      <c r="Q114" s="303"/>
      <c r="R114" s="303"/>
      <c r="S114" s="303"/>
      <c r="T114" s="303"/>
      <c r="U114" s="303"/>
      <c r="V114" s="303"/>
      <c r="W114" s="303"/>
      <c r="X114" s="303"/>
      <c r="Y114" s="303"/>
      <c r="Z114" s="303"/>
    </row>
    <row r="115" ht="12.75" customHeight="1">
      <c r="A115" s="18" t="s">
        <v>3095</v>
      </c>
      <c r="B115" s="19" t="s">
        <v>891</v>
      </c>
      <c r="C115" s="20" t="s">
        <v>268</v>
      </c>
      <c r="D115" s="19" t="s">
        <v>1421</v>
      </c>
      <c r="E115" s="27" t="s">
        <v>3096</v>
      </c>
      <c r="F115" s="22" t="s">
        <v>3097</v>
      </c>
      <c r="G115" s="22" t="s">
        <v>3098</v>
      </c>
      <c r="H115" s="19" t="s">
        <v>3093</v>
      </c>
      <c r="I115" s="315" t="s">
        <v>3099</v>
      </c>
      <c r="J115" s="303"/>
      <c r="K115" s="303"/>
      <c r="L115" s="303"/>
      <c r="M115" s="303"/>
      <c r="N115" s="303"/>
      <c r="O115" s="303"/>
      <c r="P115" s="303"/>
      <c r="Q115" s="303"/>
      <c r="R115" s="303"/>
      <c r="S115" s="303"/>
      <c r="T115" s="303"/>
      <c r="U115" s="303"/>
      <c r="V115" s="303"/>
      <c r="W115" s="303"/>
      <c r="X115" s="303"/>
      <c r="Y115" s="303"/>
      <c r="Z115" s="303"/>
    </row>
    <row r="116" ht="12.75" customHeight="1">
      <c r="A116" s="18" t="s">
        <v>806</v>
      </c>
      <c r="B116" s="19" t="s">
        <v>944</v>
      </c>
      <c r="C116" s="20" t="s">
        <v>807</v>
      </c>
      <c r="D116" s="19" t="s">
        <v>39</v>
      </c>
      <c r="E116" s="27" t="s">
        <v>3100</v>
      </c>
      <c r="F116" s="22" t="s">
        <v>3101</v>
      </c>
      <c r="G116" s="22" t="s">
        <v>3102</v>
      </c>
      <c r="H116" s="19" t="s">
        <v>3093</v>
      </c>
      <c r="I116" s="315" t="s">
        <v>3103</v>
      </c>
      <c r="J116" s="303"/>
      <c r="K116" s="303"/>
      <c r="L116" s="303"/>
      <c r="M116" s="303"/>
      <c r="N116" s="303"/>
      <c r="O116" s="303"/>
      <c r="P116" s="303"/>
      <c r="Q116" s="303"/>
      <c r="R116" s="303"/>
      <c r="S116" s="303"/>
      <c r="T116" s="303"/>
      <c r="U116" s="303"/>
      <c r="V116" s="303"/>
      <c r="W116" s="303"/>
      <c r="X116" s="303"/>
      <c r="Y116" s="303"/>
      <c r="Z116" s="303"/>
    </row>
    <row r="117" ht="12.75" customHeight="1">
      <c r="A117" s="18" t="s">
        <v>105</v>
      </c>
      <c r="B117" s="19" t="s">
        <v>894</v>
      </c>
      <c r="C117" s="20" t="s">
        <v>1089</v>
      </c>
      <c r="D117" s="19" t="s">
        <v>82</v>
      </c>
      <c r="E117" s="27" t="s">
        <v>3104</v>
      </c>
      <c r="F117" s="22" t="s">
        <v>3105</v>
      </c>
      <c r="G117" s="22" t="s">
        <v>3106</v>
      </c>
      <c r="H117" s="19" t="s">
        <v>3107</v>
      </c>
      <c r="I117" s="315" t="s">
        <v>3108</v>
      </c>
      <c r="J117" s="303"/>
      <c r="K117" s="303"/>
      <c r="L117" s="303"/>
      <c r="M117" s="303"/>
      <c r="N117" s="303"/>
      <c r="O117" s="303"/>
      <c r="P117" s="303"/>
      <c r="Q117" s="303"/>
      <c r="R117" s="303"/>
      <c r="S117" s="303"/>
      <c r="T117" s="303"/>
      <c r="U117" s="303"/>
      <c r="V117" s="303"/>
      <c r="W117" s="303"/>
      <c r="X117" s="303"/>
      <c r="Y117" s="303"/>
      <c r="Z117" s="303"/>
    </row>
    <row r="118" ht="12.75" customHeight="1">
      <c r="A118" s="18" t="s">
        <v>786</v>
      </c>
      <c r="B118" s="19" t="s">
        <v>944</v>
      </c>
      <c r="C118" s="20" t="s">
        <v>787</v>
      </c>
      <c r="D118" s="19" t="s">
        <v>39</v>
      </c>
      <c r="E118" s="27" t="s">
        <v>2632</v>
      </c>
      <c r="F118" s="22" t="s">
        <v>3109</v>
      </c>
      <c r="G118" s="22" t="s">
        <v>3109</v>
      </c>
      <c r="H118" s="19" t="s">
        <v>3107</v>
      </c>
      <c r="I118" s="315" t="s">
        <v>3110</v>
      </c>
      <c r="J118" s="303"/>
      <c r="K118" s="303"/>
      <c r="L118" s="303"/>
      <c r="M118" s="303"/>
      <c r="N118" s="303"/>
      <c r="O118" s="303"/>
      <c r="P118" s="303"/>
      <c r="Q118" s="303"/>
      <c r="R118" s="303"/>
      <c r="S118" s="303"/>
      <c r="T118" s="303"/>
      <c r="U118" s="303"/>
      <c r="V118" s="303"/>
      <c r="W118" s="303"/>
      <c r="X118" s="303"/>
      <c r="Y118" s="303"/>
      <c r="Z118" s="303"/>
    </row>
    <row r="119" ht="12.75" customHeight="1">
      <c r="A119" s="18" t="s">
        <v>751</v>
      </c>
      <c r="B119" s="19" t="s">
        <v>891</v>
      </c>
      <c r="C119" s="20" t="s">
        <v>752</v>
      </c>
      <c r="D119" s="19" t="s">
        <v>933</v>
      </c>
      <c r="E119" s="27" t="s">
        <v>3111</v>
      </c>
      <c r="F119" s="22" t="s">
        <v>3112</v>
      </c>
      <c r="G119" s="22" t="s">
        <v>3113</v>
      </c>
      <c r="H119" s="19" t="s">
        <v>3107</v>
      </c>
      <c r="I119" s="315" t="s">
        <v>3114</v>
      </c>
      <c r="J119" s="303"/>
      <c r="K119" s="303"/>
      <c r="L119" s="303"/>
      <c r="M119" s="303"/>
      <c r="N119" s="303"/>
      <c r="O119" s="303"/>
      <c r="P119" s="303"/>
      <c r="Q119" s="303"/>
      <c r="R119" s="303"/>
      <c r="S119" s="303"/>
      <c r="T119" s="303"/>
      <c r="U119" s="303"/>
      <c r="V119" s="303"/>
      <c r="W119" s="303"/>
      <c r="X119" s="303"/>
      <c r="Y119" s="303"/>
      <c r="Z119" s="303"/>
    </row>
    <row r="120" ht="12.75" customHeight="1">
      <c r="A120" s="18" t="s">
        <v>387</v>
      </c>
      <c r="B120" s="19" t="s">
        <v>891</v>
      </c>
      <c r="C120" s="20" t="s">
        <v>388</v>
      </c>
      <c r="D120" s="19" t="s">
        <v>933</v>
      </c>
      <c r="E120" s="27" t="s">
        <v>3115</v>
      </c>
      <c r="F120" s="22" t="s">
        <v>3116</v>
      </c>
      <c r="G120" s="22" t="s">
        <v>3117</v>
      </c>
      <c r="H120" s="19" t="s">
        <v>3107</v>
      </c>
      <c r="I120" s="315" t="s">
        <v>3118</v>
      </c>
      <c r="J120" s="303"/>
      <c r="K120" s="303"/>
      <c r="L120" s="303"/>
      <c r="M120" s="303"/>
      <c r="N120" s="303"/>
      <c r="O120" s="303"/>
      <c r="P120" s="303"/>
      <c r="Q120" s="303"/>
      <c r="R120" s="303"/>
      <c r="S120" s="303"/>
      <c r="T120" s="303"/>
      <c r="U120" s="303"/>
      <c r="V120" s="303"/>
      <c r="W120" s="303"/>
      <c r="X120" s="303"/>
      <c r="Y120" s="303"/>
      <c r="Z120" s="303"/>
    </row>
    <row r="121" ht="12.75" customHeight="1">
      <c r="A121" s="18" t="s">
        <v>102</v>
      </c>
      <c r="B121" s="19" t="s">
        <v>894</v>
      </c>
      <c r="C121" s="20" t="s">
        <v>1084</v>
      </c>
      <c r="D121" s="19" t="s">
        <v>82</v>
      </c>
      <c r="E121" s="27" t="s">
        <v>3119</v>
      </c>
      <c r="F121" s="22" t="s">
        <v>3120</v>
      </c>
      <c r="G121" s="22" t="s">
        <v>3121</v>
      </c>
      <c r="H121" s="19" t="s">
        <v>3107</v>
      </c>
      <c r="I121" s="315" t="s">
        <v>3122</v>
      </c>
      <c r="J121" s="303"/>
      <c r="K121" s="303"/>
      <c r="L121" s="303"/>
      <c r="M121" s="303"/>
      <c r="N121" s="303"/>
      <c r="O121" s="303"/>
      <c r="P121" s="303"/>
      <c r="Q121" s="303"/>
      <c r="R121" s="303"/>
      <c r="S121" s="303"/>
      <c r="T121" s="303"/>
      <c r="U121" s="303"/>
      <c r="V121" s="303"/>
      <c r="W121" s="303"/>
      <c r="X121" s="303"/>
      <c r="Y121" s="303"/>
      <c r="Z121" s="303"/>
    </row>
    <row r="122" ht="12.75" customHeight="1">
      <c r="A122" s="18" t="s">
        <v>423</v>
      </c>
      <c r="B122" s="19" t="s">
        <v>894</v>
      </c>
      <c r="C122" s="20" t="s">
        <v>1682</v>
      </c>
      <c r="D122" s="19" t="s">
        <v>39</v>
      </c>
      <c r="E122" s="27" t="s">
        <v>2632</v>
      </c>
      <c r="F122" s="22" t="s">
        <v>3123</v>
      </c>
      <c r="G122" s="22" t="s">
        <v>3123</v>
      </c>
      <c r="H122" s="19" t="s">
        <v>3107</v>
      </c>
      <c r="I122" s="315" t="s">
        <v>3124</v>
      </c>
      <c r="J122" s="303"/>
      <c r="K122" s="303"/>
      <c r="L122" s="303"/>
      <c r="M122" s="303"/>
      <c r="N122" s="303"/>
      <c r="O122" s="303"/>
      <c r="P122" s="303"/>
      <c r="Q122" s="303"/>
      <c r="R122" s="303"/>
      <c r="S122" s="303"/>
      <c r="T122" s="303"/>
      <c r="U122" s="303"/>
      <c r="V122" s="303"/>
      <c r="W122" s="303"/>
      <c r="X122" s="303"/>
      <c r="Y122" s="303"/>
      <c r="Z122" s="303"/>
    </row>
    <row r="123" ht="12.75" customHeight="1">
      <c r="A123" s="18" t="s">
        <v>482</v>
      </c>
      <c r="B123" s="19" t="s">
        <v>894</v>
      </c>
      <c r="C123" s="20" t="s">
        <v>1807</v>
      </c>
      <c r="D123" s="19" t="s">
        <v>39</v>
      </c>
      <c r="E123" s="27" t="s">
        <v>2918</v>
      </c>
      <c r="F123" s="22" t="s">
        <v>3125</v>
      </c>
      <c r="G123" s="22" t="s">
        <v>3126</v>
      </c>
      <c r="H123" s="19" t="s">
        <v>3107</v>
      </c>
      <c r="I123" s="315" t="s">
        <v>3127</v>
      </c>
      <c r="J123" s="303"/>
      <c r="K123" s="303"/>
      <c r="L123" s="303"/>
      <c r="M123" s="303"/>
      <c r="N123" s="303"/>
      <c r="O123" s="303"/>
      <c r="P123" s="303"/>
      <c r="Q123" s="303"/>
      <c r="R123" s="303"/>
      <c r="S123" s="303"/>
      <c r="T123" s="303"/>
      <c r="U123" s="303"/>
      <c r="V123" s="303"/>
      <c r="W123" s="303"/>
      <c r="X123" s="303"/>
      <c r="Y123" s="303"/>
      <c r="Z123" s="303"/>
    </row>
    <row r="124" ht="12.75" customHeight="1">
      <c r="A124" s="18" t="s">
        <v>815</v>
      </c>
      <c r="B124" s="19" t="s">
        <v>944</v>
      </c>
      <c r="C124" s="20" t="s">
        <v>816</v>
      </c>
      <c r="D124" s="19" t="s">
        <v>39</v>
      </c>
      <c r="E124" s="27" t="s">
        <v>3128</v>
      </c>
      <c r="F124" s="22" t="s">
        <v>3129</v>
      </c>
      <c r="G124" s="22" t="s">
        <v>3130</v>
      </c>
      <c r="H124" s="19" t="s">
        <v>3107</v>
      </c>
      <c r="I124" s="315" t="s">
        <v>3131</v>
      </c>
      <c r="J124" s="303"/>
      <c r="K124" s="303"/>
      <c r="L124" s="303"/>
      <c r="M124" s="303"/>
      <c r="N124" s="303"/>
      <c r="O124" s="303"/>
      <c r="P124" s="303"/>
      <c r="Q124" s="303"/>
      <c r="R124" s="303"/>
      <c r="S124" s="303"/>
      <c r="T124" s="303"/>
      <c r="U124" s="303"/>
      <c r="V124" s="303"/>
      <c r="W124" s="303"/>
      <c r="X124" s="303"/>
      <c r="Y124" s="303"/>
      <c r="Z124" s="303"/>
    </row>
    <row r="125" ht="12.75" customHeight="1">
      <c r="A125" s="18" t="s">
        <v>46</v>
      </c>
      <c r="B125" s="19" t="s">
        <v>894</v>
      </c>
      <c r="C125" s="20" t="s">
        <v>949</v>
      </c>
      <c r="D125" s="19" t="s">
        <v>950</v>
      </c>
      <c r="E125" s="27" t="s">
        <v>3132</v>
      </c>
      <c r="F125" s="22" t="s">
        <v>3133</v>
      </c>
      <c r="G125" s="22" t="s">
        <v>3134</v>
      </c>
      <c r="H125" s="19" t="s">
        <v>3107</v>
      </c>
      <c r="I125" s="315" t="s">
        <v>3135</v>
      </c>
      <c r="J125" s="303"/>
      <c r="K125" s="303"/>
      <c r="L125" s="303"/>
      <c r="M125" s="303"/>
      <c r="N125" s="303"/>
      <c r="O125" s="303"/>
      <c r="P125" s="303"/>
      <c r="Q125" s="303"/>
      <c r="R125" s="303"/>
      <c r="S125" s="303"/>
      <c r="T125" s="303"/>
      <c r="U125" s="303"/>
      <c r="V125" s="303"/>
      <c r="W125" s="303"/>
      <c r="X125" s="303"/>
      <c r="Y125" s="303"/>
      <c r="Z125" s="303"/>
    </row>
    <row r="126" ht="12.75" customHeight="1">
      <c r="A126" s="18" t="s">
        <v>441</v>
      </c>
      <c r="B126" s="19" t="s">
        <v>894</v>
      </c>
      <c r="C126" s="20" t="s">
        <v>1725</v>
      </c>
      <c r="D126" s="19" t="s">
        <v>39</v>
      </c>
      <c r="E126" s="27" t="s">
        <v>3136</v>
      </c>
      <c r="F126" s="22" t="s">
        <v>3137</v>
      </c>
      <c r="G126" s="22" t="s">
        <v>3138</v>
      </c>
      <c r="H126" s="19" t="s">
        <v>3107</v>
      </c>
      <c r="I126" s="315" t="s">
        <v>3139</v>
      </c>
      <c r="J126" s="303"/>
      <c r="K126" s="303"/>
      <c r="L126" s="303"/>
      <c r="M126" s="303"/>
      <c r="N126" s="303"/>
      <c r="O126" s="303"/>
      <c r="P126" s="303"/>
      <c r="Q126" s="303"/>
      <c r="R126" s="303"/>
      <c r="S126" s="303"/>
      <c r="T126" s="303"/>
      <c r="U126" s="303"/>
      <c r="V126" s="303"/>
      <c r="W126" s="303"/>
      <c r="X126" s="303"/>
      <c r="Y126" s="303"/>
      <c r="Z126" s="303"/>
    </row>
    <row r="127" ht="12.75" customHeight="1">
      <c r="A127" s="18" t="s">
        <v>239</v>
      </c>
      <c r="B127" s="19" t="s">
        <v>894</v>
      </c>
      <c r="C127" s="20" t="s">
        <v>1340</v>
      </c>
      <c r="D127" s="19" t="s">
        <v>39</v>
      </c>
      <c r="E127" s="27" t="s">
        <v>3140</v>
      </c>
      <c r="F127" s="22" t="s">
        <v>3141</v>
      </c>
      <c r="G127" s="22" t="s">
        <v>3142</v>
      </c>
      <c r="H127" s="19" t="s">
        <v>3107</v>
      </c>
      <c r="I127" s="315" t="s">
        <v>3143</v>
      </c>
      <c r="J127" s="303"/>
      <c r="K127" s="303"/>
      <c r="L127" s="303"/>
      <c r="M127" s="303"/>
      <c r="N127" s="303"/>
      <c r="O127" s="303"/>
      <c r="P127" s="303"/>
      <c r="Q127" s="303"/>
      <c r="R127" s="303"/>
      <c r="S127" s="303"/>
      <c r="T127" s="303"/>
      <c r="U127" s="303"/>
      <c r="V127" s="303"/>
      <c r="W127" s="303"/>
      <c r="X127" s="303"/>
      <c r="Y127" s="303"/>
      <c r="Z127" s="303"/>
    </row>
    <row r="128" ht="12.75" customHeight="1">
      <c r="A128" s="18" t="s">
        <v>429</v>
      </c>
      <c r="B128" s="19" t="s">
        <v>894</v>
      </c>
      <c r="C128" s="20" t="s">
        <v>1703</v>
      </c>
      <c r="D128" s="19" t="s">
        <v>39</v>
      </c>
      <c r="E128" s="27" t="s">
        <v>2918</v>
      </c>
      <c r="F128" s="22" t="s">
        <v>3144</v>
      </c>
      <c r="G128" s="22" t="s">
        <v>3145</v>
      </c>
      <c r="H128" s="19" t="s">
        <v>3107</v>
      </c>
      <c r="I128" s="315" t="s">
        <v>3146</v>
      </c>
      <c r="J128" s="303"/>
      <c r="K128" s="303"/>
      <c r="L128" s="303"/>
      <c r="M128" s="303"/>
      <c r="N128" s="303"/>
      <c r="O128" s="303"/>
      <c r="P128" s="303"/>
      <c r="Q128" s="303"/>
      <c r="R128" s="303"/>
      <c r="S128" s="303"/>
      <c r="T128" s="303"/>
      <c r="U128" s="303"/>
      <c r="V128" s="303"/>
      <c r="W128" s="303"/>
      <c r="X128" s="303"/>
      <c r="Y128" s="303"/>
      <c r="Z128" s="303"/>
    </row>
    <row r="129" ht="12.75" customHeight="1">
      <c r="A129" s="18" t="s">
        <v>435</v>
      </c>
      <c r="B129" s="19" t="s">
        <v>894</v>
      </c>
      <c r="C129" s="20" t="s">
        <v>1713</v>
      </c>
      <c r="D129" s="19" t="s">
        <v>39</v>
      </c>
      <c r="E129" s="27" t="s">
        <v>3147</v>
      </c>
      <c r="F129" s="22" t="s">
        <v>3148</v>
      </c>
      <c r="G129" s="22" t="s">
        <v>3149</v>
      </c>
      <c r="H129" s="19" t="s">
        <v>3107</v>
      </c>
      <c r="I129" s="315" t="s">
        <v>3150</v>
      </c>
      <c r="J129" s="303"/>
      <c r="K129" s="303"/>
      <c r="L129" s="303"/>
      <c r="M129" s="303"/>
      <c r="N129" s="303"/>
      <c r="O129" s="303"/>
      <c r="P129" s="303"/>
      <c r="Q129" s="303"/>
      <c r="R129" s="303"/>
      <c r="S129" s="303"/>
      <c r="T129" s="303"/>
      <c r="U129" s="303"/>
      <c r="V129" s="303"/>
      <c r="W129" s="303"/>
      <c r="X129" s="303"/>
      <c r="Y129" s="303"/>
      <c r="Z129" s="303"/>
    </row>
    <row r="130" ht="12.75" customHeight="1">
      <c r="A130" s="18" t="s">
        <v>405</v>
      </c>
      <c r="B130" s="19" t="s">
        <v>894</v>
      </c>
      <c r="C130" s="20" t="s">
        <v>1642</v>
      </c>
      <c r="D130" s="19" t="s">
        <v>78</v>
      </c>
      <c r="E130" s="27" t="s">
        <v>3151</v>
      </c>
      <c r="F130" s="22" t="s">
        <v>3152</v>
      </c>
      <c r="G130" s="22" t="s">
        <v>3153</v>
      </c>
      <c r="H130" s="19" t="s">
        <v>3107</v>
      </c>
      <c r="I130" s="315" t="s">
        <v>3154</v>
      </c>
      <c r="J130" s="303"/>
      <c r="K130" s="303"/>
      <c r="L130" s="303"/>
      <c r="M130" s="303"/>
      <c r="N130" s="303"/>
      <c r="O130" s="303"/>
      <c r="P130" s="303"/>
      <c r="Q130" s="303"/>
      <c r="R130" s="303"/>
      <c r="S130" s="303"/>
      <c r="T130" s="303"/>
      <c r="U130" s="303"/>
      <c r="V130" s="303"/>
      <c r="W130" s="303"/>
      <c r="X130" s="303"/>
      <c r="Y130" s="303"/>
      <c r="Z130" s="303"/>
    </row>
    <row r="131" ht="12.75" customHeight="1">
      <c r="A131" s="18" t="s">
        <v>479</v>
      </c>
      <c r="B131" s="19" t="s">
        <v>944</v>
      </c>
      <c r="C131" s="20" t="s">
        <v>480</v>
      </c>
      <c r="D131" s="19" t="s">
        <v>39</v>
      </c>
      <c r="E131" s="27" t="s">
        <v>2632</v>
      </c>
      <c r="F131" s="22" t="s">
        <v>3155</v>
      </c>
      <c r="G131" s="22" t="s">
        <v>3155</v>
      </c>
      <c r="H131" s="19" t="s">
        <v>3156</v>
      </c>
      <c r="I131" s="315" t="s">
        <v>3157</v>
      </c>
      <c r="J131" s="303"/>
      <c r="K131" s="303"/>
      <c r="L131" s="303"/>
      <c r="M131" s="303"/>
      <c r="N131" s="303"/>
      <c r="O131" s="303"/>
      <c r="P131" s="303"/>
      <c r="Q131" s="303"/>
      <c r="R131" s="303"/>
      <c r="S131" s="303"/>
      <c r="T131" s="303"/>
      <c r="U131" s="303"/>
      <c r="V131" s="303"/>
      <c r="W131" s="303"/>
      <c r="X131" s="303"/>
      <c r="Y131" s="303"/>
      <c r="Z131" s="303"/>
    </row>
    <row r="132" ht="12.75" customHeight="1">
      <c r="A132" s="18" t="s">
        <v>797</v>
      </c>
      <c r="B132" s="19" t="s">
        <v>944</v>
      </c>
      <c r="C132" s="20" t="s">
        <v>798</v>
      </c>
      <c r="D132" s="19" t="s">
        <v>39</v>
      </c>
      <c r="E132" s="27" t="s">
        <v>3096</v>
      </c>
      <c r="F132" s="22" t="s">
        <v>3158</v>
      </c>
      <c r="G132" s="22" t="s">
        <v>3159</v>
      </c>
      <c r="H132" s="19" t="s">
        <v>3156</v>
      </c>
      <c r="I132" s="315" t="s">
        <v>3160</v>
      </c>
      <c r="J132" s="303"/>
      <c r="K132" s="303"/>
      <c r="L132" s="303"/>
      <c r="M132" s="303"/>
      <c r="N132" s="303"/>
      <c r="O132" s="303"/>
      <c r="P132" s="303"/>
      <c r="Q132" s="303"/>
      <c r="R132" s="303"/>
      <c r="S132" s="303"/>
      <c r="T132" s="303"/>
      <c r="U132" s="303"/>
      <c r="V132" s="303"/>
      <c r="W132" s="303"/>
      <c r="X132" s="303"/>
      <c r="Y132" s="303"/>
      <c r="Z132" s="303"/>
    </row>
    <row r="133" ht="12.75" customHeight="1">
      <c r="A133" s="18" t="s">
        <v>408</v>
      </c>
      <c r="B133" s="19" t="s">
        <v>894</v>
      </c>
      <c r="C133" s="20" t="s">
        <v>1651</v>
      </c>
      <c r="D133" s="19" t="s">
        <v>921</v>
      </c>
      <c r="E133" s="27" t="s">
        <v>3161</v>
      </c>
      <c r="F133" s="22" t="s">
        <v>3162</v>
      </c>
      <c r="G133" s="22" t="s">
        <v>3163</v>
      </c>
      <c r="H133" s="19" t="s">
        <v>3156</v>
      </c>
      <c r="I133" s="315" t="s">
        <v>3164</v>
      </c>
      <c r="J133" s="303"/>
      <c r="K133" s="303"/>
      <c r="L133" s="303"/>
      <c r="M133" s="303"/>
      <c r="N133" s="303"/>
      <c r="O133" s="303"/>
      <c r="P133" s="303"/>
      <c r="Q133" s="303"/>
      <c r="R133" s="303"/>
      <c r="S133" s="303"/>
      <c r="T133" s="303"/>
      <c r="U133" s="303"/>
      <c r="V133" s="303"/>
      <c r="W133" s="303"/>
      <c r="X133" s="303"/>
      <c r="Y133" s="303"/>
      <c r="Z133" s="303"/>
    </row>
    <row r="134" ht="12.75" customHeight="1">
      <c r="A134" s="18" t="s">
        <v>521</v>
      </c>
      <c r="B134" s="19" t="s">
        <v>894</v>
      </c>
      <c r="C134" s="20" t="s">
        <v>1901</v>
      </c>
      <c r="D134" s="19" t="s">
        <v>39</v>
      </c>
      <c r="E134" s="27" t="s">
        <v>3165</v>
      </c>
      <c r="F134" s="22" t="s">
        <v>3166</v>
      </c>
      <c r="G134" s="22" t="s">
        <v>3167</v>
      </c>
      <c r="H134" s="19" t="s">
        <v>3156</v>
      </c>
      <c r="I134" s="315" t="s">
        <v>3168</v>
      </c>
      <c r="J134" s="303"/>
      <c r="K134" s="303"/>
      <c r="L134" s="303"/>
      <c r="M134" s="303"/>
      <c r="N134" s="303"/>
      <c r="O134" s="303"/>
      <c r="P134" s="303"/>
      <c r="Q134" s="303"/>
      <c r="R134" s="303"/>
      <c r="S134" s="303"/>
      <c r="T134" s="303"/>
      <c r="U134" s="303"/>
      <c r="V134" s="303"/>
      <c r="W134" s="303"/>
      <c r="X134" s="303"/>
      <c r="Y134" s="303"/>
      <c r="Z134" s="303"/>
    </row>
    <row r="135" ht="12.75" customHeight="1">
      <c r="A135" s="18" t="s">
        <v>491</v>
      </c>
      <c r="B135" s="19" t="s">
        <v>894</v>
      </c>
      <c r="C135" s="20" t="s">
        <v>492</v>
      </c>
      <c r="D135" s="19" t="s">
        <v>39</v>
      </c>
      <c r="E135" s="27" t="s">
        <v>2896</v>
      </c>
      <c r="F135" s="22" t="s">
        <v>3169</v>
      </c>
      <c r="G135" s="22" t="s">
        <v>3170</v>
      </c>
      <c r="H135" s="19" t="s">
        <v>3156</v>
      </c>
      <c r="I135" s="315" t="s">
        <v>3171</v>
      </c>
      <c r="J135" s="303"/>
      <c r="K135" s="303"/>
      <c r="L135" s="303"/>
      <c r="M135" s="303"/>
      <c r="N135" s="303"/>
      <c r="O135" s="303"/>
      <c r="P135" s="303"/>
      <c r="Q135" s="303"/>
      <c r="R135" s="303"/>
      <c r="S135" s="303"/>
      <c r="T135" s="303"/>
      <c r="U135" s="303"/>
      <c r="V135" s="303"/>
      <c r="W135" s="303"/>
      <c r="X135" s="303"/>
      <c r="Y135" s="303"/>
      <c r="Z135" s="303"/>
    </row>
    <row r="136" ht="12.75" customHeight="1">
      <c r="A136" s="18" t="s">
        <v>659</v>
      </c>
      <c r="B136" s="19" t="s">
        <v>891</v>
      </c>
      <c r="C136" s="20" t="s">
        <v>660</v>
      </c>
      <c r="D136" s="19" t="s">
        <v>933</v>
      </c>
      <c r="E136" s="27" t="s">
        <v>3172</v>
      </c>
      <c r="F136" s="22" t="s">
        <v>3173</v>
      </c>
      <c r="G136" s="22" t="s">
        <v>3174</v>
      </c>
      <c r="H136" s="19" t="s">
        <v>3156</v>
      </c>
      <c r="I136" s="315" t="s">
        <v>3175</v>
      </c>
      <c r="J136" s="303"/>
      <c r="K136" s="303"/>
      <c r="L136" s="303"/>
      <c r="M136" s="303"/>
      <c r="N136" s="303"/>
      <c r="O136" s="303"/>
      <c r="P136" s="303"/>
      <c r="Q136" s="303"/>
      <c r="R136" s="303"/>
      <c r="S136" s="303"/>
      <c r="T136" s="303"/>
      <c r="U136" s="303"/>
      <c r="V136" s="303"/>
      <c r="W136" s="303"/>
      <c r="X136" s="303"/>
      <c r="Y136" s="303"/>
      <c r="Z136" s="303"/>
    </row>
    <row r="137" ht="12.75" customHeight="1">
      <c r="A137" s="18" t="s">
        <v>572</v>
      </c>
      <c r="B137" s="19" t="s">
        <v>894</v>
      </c>
      <c r="C137" s="20" t="s">
        <v>1995</v>
      </c>
      <c r="D137" s="19" t="s">
        <v>78</v>
      </c>
      <c r="E137" s="27" t="s">
        <v>3176</v>
      </c>
      <c r="F137" s="22" t="s">
        <v>3177</v>
      </c>
      <c r="G137" s="22" t="s">
        <v>3178</v>
      </c>
      <c r="H137" s="19" t="s">
        <v>3156</v>
      </c>
      <c r="I137" s="315" t="s">
        <v>3179</v>
      </c>
      <c r="J137" s="303"/>
      <c r="K137" s="303"/>
      <c r="L137" s="303"/>
      <c r="M137" s="303"/>
      <c r="N137" s="303"/>
      <c r="O137" s="303"/>
      <c r="P137" s="303"/>
      <c r="Q137" s="303"/>
      <c r="R137" s="303"/>
      <c r="S137" s="303"/>
      <c r="T137" s="303"/>
      <c r="U137" s="303"/>
      <c r="V137" s="303"/>
      <c r="W137" s="303"/>
      <c r="X137" s="303"/>
      <c r="Y137" s="303"/>
      <c r="Z137" s="303"/>
    </row>
    <row r="138" ht="12.75" customHeight="1">
      <c r="A138" s="18" t="s">
        <v>527</v>
      </c>
      <c r="B138" s="19" t="s">
        <v>894</v>
      </c>
      <c r="C138" s="20" t="s">
        <v>1911</v>
      </c>
      <c r="D138" s="19" t="s">
        <v>39</v>
      </c>
      <c r="E138" s="27" t="s">
        <v>3096</v>
      </c>
      <c r="F138" s="22" t="s">
        <v>3180</v>
      </c>
      <c r="G138" s="22" t="s">
        <v>3181</v>
      </c>
      <c r="H138" s="19" t="s">
        <v>3182</v>
      </c>
      <c r="I138" s="315" t="s">
        <v>3183</v>
      </c>
      <c r="J138" s="303"/>
      <c r="K138" s="303"/>
      <c r="L138" s="303"/>
      <c r="M138" s="303"/>
      <c r="N138" s="303"/>
      <c r="O138" s="303"/>
      <c r="P138" s="303"/>
      <c r="Q138" s="303"/>
      <c r="R138" s="303"/>
      <c r="S138" s="303"/>
      <c r="T138" s="303"/>
      <c r="U138" s="303"/>
      <c r="V138" s="303"/>
      <c r="W138" s="303"/>
      <c r="X138" s="303"/>
      <c r="Y138" s="303"/>
      <c r="Z138" s="303"/>
    </row>
    <row r="139" ht="12.75" customHeight="1">
      <c r="A139" s="18" t="s">
        <v>763</v>
      </c>
      <c r="B139" s="19" t="s">
        <v>894</v>
      </c>
      <c r="C139" s="20" t="s">
        <v>2303</v>
      </c>
      <c r="D139" s="19" t="s">
        <v>78</v>
      </c>
      <c r="E139" s="27" t="s">
        <v>3111</v>
      </c>
      <c r="F139" s="22" t="s">
        <v>3184</v>
      </c>
      <c r="G139" s="22" t="s">
        <v>3185</v>
      </c>
      <c r="H139" s="19" t="s">
        <v>3182</v>
      </c>
      <c r="I139" s="315" t="s">
        <v>3186</v>
      </c>
      <c r="J139" s="303"/>
      <c r="K139" s="303"/>
      <c r="L139" s="303"/>
      <c r="M139" s="303"/>
      <c r="N139" s="303"/>
      <c r="O139" s="303"/>
      <c r="P139" s="303"/>
      <c r="Q139" s="303"/>
      <c r="R139" s="303"/>
      <c r="S139" s="303"/>
      <c r="T139" s="303"/>
      <c r="U139" s="303"/>
      <c r="V139" s="303"/>
      <c r="W139" s="303"/>
      <c r="X139" s="303"/>
      <c r="Y139" s="303"/>
      <c r="Z139" s="303"/>
    </row>
    <row r="140" ht="12.75" customHeight="1">
      <c r="A140" s="18" t="s">
        <v>656</v>
      </c>
      <c r="B140" s="19" t="s">
        <v>891</v>
      </c>
      <c r="C140" s="20" t="s">
        <v>657</v>
      </c>
      <c r="D140" s="19" t="s">
        <v>933</v>
      </c>
      <c r="E140" s="27" t="s">
        <v>3187</v>
      </c>
      <c r="F140" s="22" t="s">
        <v>3188</v>
      </c>
      <c r="G140" s="22" t="s">
        <v>3189</v>
      </c>
      <c r="H140" s="19" t="s">
        <v>3182</v>
      </c>
      <c r="I140" s="315" t="s">
        <v>3190</v>
      </c>
      <c r="J140" s="303"/>
      <c r="K140" s="303"/>
      <c r="L140" s="303"/>
      <c r="M140" s="303"/>
      <c r="N140" s="303"/>
      <c r="O140" s="303"/>
      <c r="P140" s="303"/>
      <c r="Q140" s="303"/>
      <c r="R140" s="303"/>
      <c r="S140" s="303"/>
      <c r="T140" s="303"/>
      <c r="U140" s="303"/>
      <c r="V140" s="303"/>
      <c r="W140" s="303"/>
      <c r="X140" s="303"/>
      <c r="Y140" s="303"/>
      <c r="Z140" s="303"/>
    </row>
    <row r="141" ht="12.75" customHeight="1">
      <c r="A141" s="18" t="s">
        <v>3191</v>
      </c>
      <c r="B141" s="19" t="s">
        <v>944</v>
      </c>
      <c r="C141" s="20" t="s">
        <v>38</v>
      </c>
      <c r="D141" s="19" t="s">
        <v>39</v>
      </c>
      <c r="E141" s="27" t="s">
        <v>2632</v>
      </c>
      <c r="F141" s="22" t="s">
        <v>3192</v>
      </c>
      <c r="G141" s="22" t="s">
        <v>3192</v>
      </c>
      <c r="H141" s="19" t="s">
        <v>3182</v>
      </c>
      <c r="I141" s="315" t="s">
        <v>3193</v>
      </c>
      <c r="J141" s="303"/>
      <c r="K141" s="303"/>
      <c r="L141" s="303"/>
      <c r="M141" s="303"/>
      <c r="N141" s="303"/>
      <c r="O141" s="303"/>
      <c r="P141" s="303"/>
      <c r="Q141" s="303"/>
      <c r="R141" s="303"/>
      <c r="S141" s="303"/>
      <c r="T141" s="303"/>
      <c r="U141" s="303"/>
      <c r="V141" s="303"/>
      <c r="W141" s="303"/>
      <c r="X141" s="303"/>
      <c r="Y141" s="303"/>
      <c r="Z141" s="303"/>
    </row>
    <row r="142" ht="12.75" customHeight="1">
      <c r="A142" s="18" t="s">
        <v>453</v>
      </c>
      <c r="B142" s="19" t="s">
        <v>891</v>
      </c>
      <c r="C142" s="20" t="s">
        <v>454</v>
      </c>
      <c r="D142" s="19" t="s">
        <v>1421</v>
      </c>
      <c r="E142" s="27" t="s">
        <v>3194</v>
      </c>
      <c r="F142" s="22" t="s">
        <v>3195</v>
      </c>
      <c r="G142" s="22" t="s">
        <v>3196</v>
      </c>
      <c r="H142" s="19" t="s">
        <v>3182</v>
      </c>
      <c r="I142" s="315" t="s">
        <v>3197</v>
      </c>
      <c r="J142" s="303"/>
      <c r="K142" s="303"/>
      <c r="L142" s="303"/>
      <c r="M142" s="303"/>
      <c r="N142" s="303"/>
      <c r="O142" s="303"/>
      <c r="P142" s="303"/>
      <c r="Q142" s="303"/>
      <c r="R142" s="303"/>
      <c r="S142" s="303"/>
      <c r="T142" s="303"/>
      <c r="U142" s="303"/>
      <c r="V142" s="303"/>
      <c r="W142" s="303"/>
      <c r="X142" s="303"/>
      <c r="Y142" s="303"/>
      <c r="Z142" s="303"/>
    </row>
    <row r="143" ht="12.75" customHeight="1">
      <c r="A143" s="18" t="s">
        <v>250</v>
      </c>
      <c r="B143" s="19" t="s">
        <v>894</v>
      </c>
      <c r="C143" s="20" t="s">
        <v>1364</v>
      </c>
      <c r="D143" s="19" t="s">
        <v>78</v>
      </c>
      <c r="E143" s="27" t="s">
        <v>3198</v>
      </c>
      <c r="F143" s="22" t="s">
        <v>3199</v>
      </c>
      <c r="G143" s="22" t="s">
        <v>3200</v>
      </c>
      <c r="H143" s="19" t="s">
        <v>3201</v>
      </c>
      <c r="I143" s="315" t="s">
        <v>3202</v>
      </c>
      <c r="J143" s="303"/>
      <c r="K143" s="303"/>
      <c r="L143" s="303"/>
      <c r="M143" s="303"/>
      <c r="N143" s="303"/>
      <c r="O143" s="303"/>
      <c r="P143" s="303"/>
      <c r="Q143" s="303"/>
      <c r="R143" s="303"/>
      <c r="S143" s="303"/>
      <c r="T143" s="303"/>
      <c r="U143" s="303"/>
      <c r="V143" s="303"/>
      <c r="W143" s="303"/>
      <c r="X143" s="303"/>
      <c r="Y143" s="303"/>
      <c r="Z143" s="303"/>
    </row>
    <row r="144" ht="12.75" customHeight="1">
      <c r="A144" s="18" t="s">
        <v>89</v>
      </c>
      <c r="B144" s="19" t="s">
        <v>894</v>
      </c>
      <c r="C144" s="20" t="s">
        <v>1049</v>
      </c>
      <c r="D144" s="19" t="s">
        <v>950</v>
      </c>
      <c r="E144" s="27" t="s">
        <v>3203</v>
      </c>
      <c r="F144" s="22" t="s">
        <v>3204</v>
      </c>
      <c r="G144" s="22" t="s">
        <v>3205</v>
      </c>
      <c r="H144" s="19" t="s">
        <v>3201</v>
      </c>
      <c r="I144" s="315" t="s">
        <v>3206</v>
      </c>
      <c r="J144" s="303"/>
      <c r="K144" s="303"/>
      <c r="L144" s="303"/>
      <c r="M144" s="303"/>
      <c r="N144" s="303"/>
      <c r="O144" s="303"/>
      <c r="P144" s="303"/>
      <c r="Q144" s="303"/>
      <c r="R144" s="303"/>
      <c r="S144" s="303"/>
      <c r="T144" s="303"/>
      <c r="U144" s="303"/>
      <c r="V144" s="303"/>
      <c r="W144" s="303"/>
      <c r="X144" s="303"/>
      <c r="Y144" s="303"/>
      <c r="Z144" s="303"/>
    </row>
    <row r="145" ht="12.75" customHeight="1">
      <c r="A145" s="18" t="s">
        <v>320</v>
      </c>
      <c r="B145" s="19" t="s">
        <v>894</v>
      </c>
      <c r="C145" s="20" t="s">
        <v>1512</v>
      </c>
      <c r="D145" s="19" t="s">
        <v>921</v>
      </c>
      <c r="E145" s="27" t="s">
        <v>3009</v>
      </c>
      <c r="F145" s="22" t="s">
        <v>3207</v>
      </c>
      <c r="G145" s="22" t="s">
        <v>3208</v>
      </c>
      <c r="H145" s="19" t="s">
        <v>3201</v>
      </c>
      <c r="I145" s="315" t="s">
        <v>3209</v>
      </c>
      <c r="J145" s="303"/>
      <c r="K145" s="303"/>
      <c r="L145" s="303"/>
      <c r="M145" s="303"/>
      <c r="N145" s="303"/>
      <c r="O145" s="303"/>
      <c r="P145" s="303"/>
      <c r="Q145" s="303"/>
      <c r="R145" s="303"/>
      <c r="S145" s="303"/>
      <c r="T145" s="303"/>
      <c r="U145" s="303"/>
      <c r="V145" s="303"/>
      <c r="W145" s="303"/>
      <c r="X145" s="303"/>
      <c r="Y145" s="303"/>
      <c r="Z145" s="303"/>
    </row>
    <row r="146" ht="12.75" customHeight="1">
      <c r="A146" s="18" t="s">
        <v>186</v>
      </c>
      <c r="B146" s="19" t="s">
        <v>891</v>
      </c>
      <c r="C146" s="20" t="s">
        <v>1210</v>
      </c>
      <c r="D146" s="19" t="s">
        <v>188</v>
      </c>
      <c r="E146" s="27" t="s">
        <v>3210</v>
      </c>
      <c r="F146" s="22" t="s">
        <v>3211</v>
      </c>
      <c r="G146" s="22" t="s">
        <v>3212</v>
      </c>
      <c r="H146" s="19" t="s">
        <v>3201</v>
      </c>
      <c r="I146" s="315" t="s">
        <v>3213</v>
      </c>
      <c r="J146" s="303"/>
      <c r="K146" s="303"/>
      <c r="L146" s="303"/>
      <c r="M146" s="303"/>
      <c r="N146" s="303"/>
      <c r="O146" s="303"/>
      <c r="P146" s="303"/>
      <c r="Q146" s="303"/>
      <c r="R146" s="303"/>
      <c r="S146" s="303"/>
      <c r="T146" s="303"/>
      <c r="U146" s="303"/>
      <c r="V146" s="303"/>
      <c r="W146" s="303"/>
      <c r="X146" s="303"/>
      <c r="Y146" s="303"/>
      <c r="Z146" s="303"/>
    </row>
    <row r="147" ht="12.75" customHeight="1">
      <c r="A147" s="18" t="s">
        <v>593</v>
      </c>
      <c r="B147" s="19" t="s">
        <v>894</v>
      </c>
      <c r="C147" s="20" t="s">
        <v>2028</v>
      </c>
      <c r="D147" s="19" t="s">
        <v>39</v>
      </c>
      <c r="E147" s="27" t="s">
        <v>3214</v>
      </c>
      <c r="F147" s="22" t="s">
        <v>3215</v>
      </c>
      <c r="G147" s="22" t="s">
        <v>3216</v>
      </c>
      <c r="H147" s="19" t="s">
        <v>3201</v>
      </c>
      <c r="I147" s="315" t="s">
        <v>3217</v>
      </c>
      <c r="J147" s="303"/>
      <c r="K147" s="303"/>
      <c r="L147" s="303"/>
      <c r="M147" s="303"/>
      <c r="N147" s="303"/>
      <c r="O147" s="303"/>
      <c r="P147" s="303"/>
      <c r="Q147" s="303"/>
      <c r="R147" s="303"/>
      <c r="S147" s="303"/>
      <c r="T147" s="303"/>
      <c r="U147" s="303"/>
      <c r="V147" s="303"/>
      <c r="W147" s="303"/>
      <c r="X147" s="303"/>
      <c r="Y147" s="303"/>
      <c r="Z147" s="303"/>
    </row>
    <row r="148" ht="12.75" customHeight="1">
      <c r="A148" s="18" t="s">
        <v>584</v>
      </c>
      <c r="B148" s="19" t="s">
        <v>894</v>
      </c>
      <c r="C148" s="20" t="s">
        <v>2013</v>
      </c>
      <c r="D148" s="19" t="s">
        <v>78</v>
      </c>
      <c r="E148" s="27" t="s">
        <v>3218</v>
      </c>
      <c r="F148" s="22" t="s">
        <v>3219</v>
      </c>
      <c r="G148" s="22" t="s">
        <v>3220</v>
      </c>
      <c r="H148" s="19" t="s">
        <v>3201</v>
      </c>
      <c r="I148" s="315" t="s">
        <v>3221</v>
      </c>
      <c r="J148" s="303"/>
      <c r="K148" s="303"/>
      <c r="L148" s="303"/>
      <c r="M148" s="303"/>
      <c r="N148" s="303"/>
      <c r="O148" s="303"/>
      <c r="P148" s="303"/>
      <c r="Q148" s="303"/>
      <c r="R148" s="303"/>
      <c r="S148" s="303"/>
      <c r="T148" s="303"/>
      <c r="U148" s="303"/>
      <c r="V148" s="303"/>
      <c r="W148" s="303"/>
      <c r="X148" s="303"/>
      <c r="Y148" s="303"/>
      <c r="Z148" s="303"/>
    </row>
    <row r="149" ht="12.75" customHeight="1">
      <c r="A149" s="18" t="s">
        <v>420</v>
      </c>
      <c r="B149" s="19" t="s">
        <v>944</v>
      </c>
      <c r="C149" s="20" t="s">
        <v>421</v>
      </c>
      <c r="D149" s="19" t="s">
        <v>6</v>
      </c>
      <c r="E149" s="27" t="s">
        <v>3043</v>
      </c>
      <c r="F149" s="22" t="s">
        <v>3222</v>
      </c>
      <c r="G149" s="22" t="s">
        <v>3223</v>
      </c>
      <c r="H149" s="19" t="s">
        <v>3201</v>
      </c>
      <c r="I149" s="315" t="s">
        <v>3224</v>
      </c>
      <c r="J149" s="303"/>
      <c r="K149" s="303"/>
      <c r="L149" s="303"/>
      <c r="M149" s="303"/>
      <c r="N149" s="303"/>
      <c r="O149" s="303"/>
      <c r="P149" s="303"/>
      <c r="Q149" s="303"/>
      <c r="R149" s="303"/>
      <c r="S149" s="303"/>
      <c r="T149" s="303"/>
      <c r="U149" s="303"/>
      <c r="V149" s="303"/>
      <c r="W149" s="303"/>
      <c r="X149" s="303"/>
      <c r="Y149" s="303"/>
      <c r="Z149" s="303"/>
    </row>
    <row r="150" ht="12.75" customHeight="1">
      <c r="A150" s="18" t="s">
        <v>719</v>
      </c>
      <c r="B150" s="19" t="s">
        <v>891</v>
      </c>
      <c r="C150" s="20" t="s">
        <v>720</v>
      </c>
      <c r="D150" s="19" t="s">
        <v>1213</v>
      </c>
      <c r="E150" s="27" t="s">
        <v>2918</v>
      </c>
      <c r="F150" s="22" t="s">
        <v>3225</v>
      </c>
      <c r="G150" s="22" t="s">
        <v>3226</v>
      </c>
      <c r="H150" s="19" t="s">
        <v>3201</v>
      </c>
      <c r="I150" s="315" t="s">
        <v>3227</v>
      </c>
      <c r="J150" s="303"/>
      <c r="K150" s="303"/>
      <c r="L150" s="303"/>
      <c r="M150" s="303"/>
      <c r="N150" s="303"/>
      <c r="O150" s="303"/>
      <c r="P150" s="303"/>
      <c r="Q150" s="303"/>
      <c r="R150" s="303"/>
      <c r="S150" s="303"/>
      <c r="T150" s="303"/>
      <c r="U150" s="303"/>
      <c r="V150" s="303"/>
      <c r="W150" s="303"/>
      <c r="X150" s="303"/>
      <c r="Y150" s="303"/>
      <c r="Z150" s="303"/>
    </row>
    <row r="151" ht="12.75" customHeight="1">
      <c r="A151" s="18" t="s">
        <v>62</v>
      </c>
      <c r="B151" s="19" t="s">
        <v>963</v>
      </c>
      <c r="C151" s="20" t="s">
        <v>990</v>
      </c>
      <c r="D151" s="19" t="s">
        <v>950</v>
      </c>
      <c r="E151" s="27" t="s">
        <v>3038</v>
      </c>
      <c r="F151" s="22" t="s">
        <v>2673</v>
      </c>
      <c r="G151" s="22" t="s">
        <v>3228</v>
      </c>
      <c r="H151" s="19" t="s">
        <v>3201</v>
      </c>
      <c r="I151" s="315" t="s">
        <v>3229</v>
      </c>
      <c r="J151" s="303"/>
      <c r="K151" s="303"/>
      <c r="L151" s="303"/>
      <c r="M151" s="303"/>
      <c r="N151" s="303"/>
      <c r="O151" s="303"/>
      <c r="P151" s="303"/>
      <c r="Q151" s="303"/>
      <c r="R151" s="303"/>
      <c r="S151" s="303"/>
      <c r="T151" s="303"/>
      <c r="U151" s="303"/>
      <c r="V151" s="303"/>
      <c r="W151" s="303"/>
      <c r="X151" s="303"/>
      <c r="Y151" s="303"/>
      <c r="Z151" s="303"/>
    </row>
    <row r="152" ht="12.75" customHeight="1">
      <c r="A152" s="18" t="s">
        <v>697</v>
      </c>
      <c r="B152" s="19" t="s">
        <v>894</v>
      </c>
      <c r="C152" s="20" t="s">
        <v>2200</v>
      </c>
      <c r="D152" s="19" t="s">
        <v>39</v>
      </c>
      <c r="E152" s="27" t="s">
        <v>2918</v>
      </c>
      <c r="F152" s="22" t="s">
        <v>3230</v>
      </c>
      <c r="G152" s="22" t="s">
        <v>3231</v>
      </c>
      <c r="H152" s="19" t="s">
        <v>3201</v>
      </c>
      <c r="I152" s="315" t="s">
        <v>3232</v>
      </c>
      <c r="J152" s="303"/>
      <c r="K152" s="303"/>
      <c r="L152" s="303"/>
      <c r="M152" s="303"/>
      <c r="N152" s="303"/>
      <c r="O152" s="303"/>
      <c r="P152" s="303"/>
      <c r="Q152" s="303"/>
      <c r="R152" s="303"/>
      <c r="S152" s="303"/>
      <c r="T152" s="303"/>
      <c r="U152" s="303"/>
      <c r="V152" s="303"/>
      <c r="W152" s="303"/>
      <c r="X152" s="303"/>
      <c r="Y152" s="303"/>
      <c r="Z152" s="303"/>
    </row>
    <row r="153" ht="12.75" customHeight="1">
      <c r="A153" s="18" t="s">
        <v>596</v>
      </c>
      <c r="B153" s="19" t="s">
        <v>894</v>
      </c>
      <c r="C153" s="20" t="s">
        <v>2033</v>
      </c>
      <c r="D153" s="19" t="s">
        <v>39</v>
      </c>
      <c r="E153" s="27" t="s">
        <v>3233</v>
      </c>
      <c r="F153" s="22" t="s">
        <v>3234</v>
      </c>
      <c r="G153" s="22" t="s">
        <v>3235</v>
      </c>
      <c r="H153" s="19" t="s">
        <v>3201</v>
      </c>
      <c r="I153" s="315" t="s">
        <v>3236</v>
      </c>
      <c r="J153" s="303"/>
      <c r="K153" s="303"/>
      <c r="L153" s="303"/>
      <c r="M153" s="303"/>
      <c r="N153" s="303"/>
      <c r="O153" s="303"/>
      <c r="P153" s="303"/>
      <c r="Q153" s="303"/>
      <c r="R153" s="303"/>
      <c r="S153" s="303"/>
      <c r="T153" s="303"/>
      <c r="U153" s="303"/>
      <c r="V153" s="303"/>
      <c r="W153" s="303"/>
      <c r="X153" s="303"/>
      <c r="Y153" s="303"/>
      <c r="Z153" s="303"/>
    </row>
    <row r="154" ht="12.75" customHeight="1">
      <c r="A154" s="18" t="s">
        <v>164</v>
      </c>
      <c r="B154" s="19" t="s">
        <v>894</v>
      </c>
      <c r="C154" s="20" t="s">
        <v>1173</v>
      </c>
      <c r="D154" s="19" t="s">
        <v>82</v>
      </c>
      <c r="E154" s="27" t="s">
        <v>3237</v>
      </c>
      <c r="F154" s="22" t="s">
        <v>3238</v>
      </c>
      <c r="G154" s="22" t="s">
        <v>3239</v>
      </c>
      <c r="H154" s="19" t="s">
        <v>3201</v>
      </c>
      <c r="I154" s="315" t="s">
        <v>3240</v>
      </c>
      <c r="J154" s="303"/>
      <c r="K154" s="303"/>
      <c r="L154" s="303"/>
      <c r="M154" s="303"/>
      <c r="N154" s="303"/>
      <c r="O154" s="303"/>
      <c r="P154" s="303"/>
      <c r="Q154" s="303"/>
      <c r="R154" s="303"/>
      <c r="S154" s="303"/>
      <c r="T154" s="303"/>
      <c r="U154" s="303"/>
      <c r="V154" s="303"/>
      <c r="W154" s="303"/>
      <c r="X154" s="303"/>
      <c r="Y154" s="303"/>
      <c r="Z154" s="303"/>
    </row>
    <row r="155" ht="12.75" customHeight="1">
      <c r="A155" s="18" t="s">
        <v>716</v>
      </c>
      <c r="B155" s="19" t="s">
        <v>891</v>
      </c>
      <c r="C155" s="20" t="s">
        <v>717</v>
      </c>
      <c r="D155" s="19" t="s">
        <v>1213</v>
      </c>
      <c r="E155" s="27" t="s">
        <v>2918</v>
      </c>
      <c r="F155" s="22" t="s">
        <v>3241</v>
      </c>
      <c r="G155" s="22" t="s">
        <v>3242</v>
      </c>
      <c r="H155" s="19" t="s">
        <v>3201</v>
      </c>
      <c r="I155" s="315" t="s">
        <v>3243</v>
      </c>
      <c r="J155" s="303"/>
      <c r="K155" s="303"/>
      <c r="L155" s="303"/>
      <c r="M155" s="303"/>
      <c r="N155" s="303"/>
      <c r="O155" s="303"/>
      <c r="P155" s="303"/>
      <c r="Q155" s="303"/>
      <c r="R155" s="303"/>
      <c r="S155" s="303"/>
      <c r="T155" s="303"/>
      <c r="U155" s="303"/>
      <c r="V155" s="303"/>
      <c r="W155" s="303"/>
      <c r="X155" s="303"/>
      <c r="Y155" s="303"/>
      <c r="Z155" s="303"/>
    </row>
    <row r="156" ht="12.75" customHeight="1">
      <c r="A156" s="18" t="s">
        <v>548</v>
      </c>
      <c r="B156" s="19" t="s">
        <v>894</v>
      </c>
      <c r="C156" s="20" t="s">
        <v>1954</v>
      </c>
      <c r="D156" s="19" t="s">
        <v>39</v>
      </c>
      <c r="E156" s="27" t="s">
        <v>3111</v>
      </c>
      <c r="F156" s="22" t="s">
        <v>3244</v>
      </c>
      <c r="G156" s="22" t="s">
        <v>3245</v>
      </c>
      <c r="H156" s="19" t="s">
        <v>3201</v>
      </c>
      <c r="I156" s="315" t="s">
        <v>3246</v>
      </c>
      <c r="J156" s="303"/>
      <c r="K156" s="303"/>
      <c r="L156" s="303"/>
      <c r="M156" s="303"/>
      <c r="N156" s="303"/>
      <c r="O156" s="303"/>
      <c r="P156" s="303"/>
      <c r="Q156" s="303"/>
      <c r="R156" s="303"/>
      <c r="S156" s="303"/>
      <c r="T156" s="303"/>
      <c r="U156" s="303"/>
      <c r="V156" s="303"/>
      <c r="W156" s="303"/>
      <c r="X156" s="303"/>
      <c r="Y156" s="303"/>
      <c r="Z156" s="303"/>
    </row>
    <row r="157" ht="12.75" customHeight="1">
      <c r="A157" s="18" t="s">
        <v>812</v>
      </c>
      <c r="B157" s="19" t="s">
        <v>944</v>
      </c>
      <c r="C157" s="20" t="s">
        <v>813</v>
      </c>
      <c r="D157" s="19" t="s">
        <v>39</v>
      </c>
      <c r="E157" s="27" t="s">
        <v>2896</v>
      </c>
      <c r="F157" s="22" t="s">
        <v>3247</v>
      </c>
      <c r="G157" s="22" t="s">
        <v>3248</v>
      </c>
      <c r="H157" s="19" t="s">
        <v>3249</v>
      </c>
      <c r="I157" s="315" t="s">
        <v>3250</v>
      </c>
      <c r="J157" s="303"/>
      <c r="K157" s="303"/>
      <c r="L157" s="303"/>
      <c r="M157" s="303"/>
      <c r="N157" s="303"/>
      <c r="O157" s="303"/>
      <c r="P157" s="303"/>
      <c r="Q157" s="303"/>
      <c r="R157" s="303"/>
      <c r="S157" s="303"/>
      <c r="T157" s="303"/>
      <c r="U157" s="303"/>
      <c r="V157" s="303"/>
      <c r="W157" s="303"/>
      <c r="X157" s="303"/>
      <c r="Y157" s="303"/>
      <c r="Z157" s="303"/>
    </row>
    <row r="158" ht="12.75" customHeight="1">
      <c r="A158" s="18" t="s">
        <v>631</v>
      </c>
      <c r="B158" s="19" t="s">
        <v>894</v>
      </c>
      <c r="C158" s="20" t="s">
        <v>2090</v>
      </c>
      <c r="D158" s="19" t="s">
        <v>39</v>
      </c>
      <c r="E158" s="27" t="s">
        <v>3251</v>
      </c>
      <c r="F158" s="22" t="s">
        <v>3252</v>
      </c>
      <c r="G158" s="22" t="s">
        <v>3253</v>
      </c>
      <c r="H158" s="19" t="s">
        <v>3249</v>
      </c>
      <c r="I158" s="315" t="s">
        <v>3254</v>
      </c>
      <c r="J158" s="303"/>
      <c r="K158" s="303"/>
      <c r="L158" s="303"/>
      <c r="M158" s="303"/>
      <c r="N158" s="303"/>
      <c r="O158" s="303"/>
      <c r="P158" s="303"/>
      <c r="Q158" s="303"/>
      <c r="R158" s="303"/>
      <c r="S158" s="303"/>
      <c r="T158" s="303"/>
      <c r="U158" s="303"/>
      <c r="V158" s="303"/>
      <c r="W158" s="303"/>
      <c r="X158" s="303"/>
      <c r="Y158" s="303"/>
      <c r="Z158" s="303"/>
    </row>
    <row r="159" ht="12.75" customHeight="1">
      <c r="A159" s="18" t="s">
        <v>512</v>
      </c>
      <c r="B159" s="19" t="s">
        <v>894</v>
      </c>
      <c r="C159" s="20" t="s">
        <v>1886</v>
      </c>
      <c r="D159" s="19" t="s">
        <v>39</v>
      </c>
      <c r="E159" s="27" t="s">
        <v>3255</v>
      </c>
      <c r="F159" s="22" t="s">
        <v>3256</v>
      </c>
      <c r="G159" s="22" t="s">
        <v>3257</v>
      </c>
      <c r="H159" s="19" t="s">
        <v>3249</v>
      </c>
      <c r="I159" s="315" t="s">
        <v>3258</v>
      </c>
      <c r="J159" s="303"/>
      <c r="K159" s="303"/>
      <c r="L159" s="303"/>
      <c r="M159" s="303"/>
      <c r="N159" s="303"/>
      <c r="O159" s="303"/>
      <c r="P159" s="303"/>
      <c r="Q159" s="303"/>
      <c r="R159" s="303"/>
      <c r="S159" s="303"/>
      <c r="T159" s="303"/>
      <c r="U159" s="303"/>
      <c r="V159" s="303"/>
      <c r="W159" s="303"/>
      <c r="X159" s="303"/>
      <c r="Y159" s="303"/>
      <c r="Z159" s="303"/>
    </row>
    <row r="160" ht="12.75" customHeight="1">
      <c r="A160" s="18" t="s">
        <v>686</v>
      </c>
      <c r="B160" s="19" t="s">
        <v>894</v>
      </c>
      <c r="C160" s="20" t="s">
        <v>2184</v>
      </c>
      <c r="D160" s="19" t="s">
        <v>39</v>
      </c>
      <c r="E160" s="27" t="s">
        <v>3259</v>
      </c>
      <c r="F160" s="22" t="s">
        <v>3260</v>
      </c>
      <c r="G160" s="22" t="s">
        <v>3261</v>
      </c>
      <c r="H160" s="19" t="s">
        <v>3249</v>
      </c>
      <c r="I160" s="315" t="s">
        <v>3262</v>
      </c>
      <c r="J160" s="303"/>
      <c r="K160" s="303"/>
      <c r="L160" s="303"/>
      <c r="M160" s="303"/>
      <c r="N160" s="303"/>
      <c r="O160" s="303"/>
      <c r="P160" s="303"/>
      <c r="Q160" s="303"/>
      <c r="R160" s="303"/>
      <c r="S160" s="303"/>
      <c r="T160" s="303"/>
      <c r="U160" s="303"/>
      <c r="V160" s="303"/>
      <c r="W160" s="303"/>
      <c r="X160" s="303"/>
      <c r="Y160" s="303"/>
      <c r="Z160" s="303"/>
    </row>
    <row r="161" ht="12.75" customHeight="1">
      <c r="A161" s="18" t="s">
        <v>757</v>
      </c>
      <c r="B161" s="19" t="s">
        <v>894</v>
      </c>
      <c r="C161" s="20" t="s">
        <v>2293</v>
      </c>
      <c r="D161" s="19" t="s">
        <v>78</v>
      </c>
      <c r="E161" s="27" t="s">
        <v>3263</v>
      </c>
      <c r="F161" s="22" t="s">
        <v>3264</v>
      </c>
      <c r="G161" s="22" t="s">
        <v>3265</v>
      </c>
      <c r="H161" s="19" t="s">
        <v>3249</v>
      </c>
      <c r="I161" s="315" t="s">
        <v>3266</v>
      </c>
      <c r="J161" s="303"/>
      <c r="K161" s="303"/>
      <c r="L161" s="303"/>
      <c r="M161" s="303"/>
      <c r="N161" s="303"/>
      <c r="O161" s="303"/>
      <c r="P161" s="303"/>
      <c r="Q161" s="303"/>
      <c r="R161" s="303"/>
      <c r="S161" s="303"/>
      <c r="T161" s="303"/>
      <c r="U161" s="303"/>
      <c r="V161" s="303"/>
      <c r="W161" s="303"/>
      <c r="X161" s="303"/>
      <c r="Y161" s="303"/>
      <c r="Z161" s="303"/>
    </row>
    <row r="162" ht="12.75" customHeight="1">
      <c r="A162" s="18" t="s">
        <v>438</v>
      </c>
      <c r="B162" s="19" t="s">
        <v>894</v>
      </c>
      <c r="C162" s="20" t="s">
        <v>1718</v>
      </c>
      <c r="D162" s="19" t="s">
        <v>39</v>
      </c>
      <c r="E162" s="27" t="s">
        <v>3194</v>
      </c>
      <c r="F162" s="22" t="s">
        <v>3267</v>
      </c>
      <c r="G162" s="22" t="s">
        <v>3268</v>
      </c>
      <c r="H162" s="19" t="s">
        <v>3249</v>
      </c>
      <c r="I162" s="315" t="s">
        <v>3269</v>
      </c>
      <c r="J162" s="303"/>
      <c r="K162" s="303"/>
      <c r="L162" s="303"/>
      <c r="M162" s="303"/>
      <c r="N162" s="303"/>
      <c r="O162" s="303"/>
      <c r="P162" s="303"/>
      <c r="Q162" s="303"/>
      <c r="R162" s="303"/>
      <c r="S162" s="303"/>
      <c r="T162" s="303"/>
      <c r="U162" s="303"/>
      <c r="V162" s="303"/>
      <c r="W162" s="303"/>
      <c r="X162" s="303"/>
      <c r="Y162" s="303"/>
      <c r="Z162" s="303"/>
    </row>
    <row r="163" ht="12.75" customHeight="1">
      <c r="A163" s="18" t="s">
        <v>530</v>
      </c>
      <c r="B163" s="19" t="s">
        <v>894</v>
      </c>
      <c r="C163" s="20" t="s">
        <v>1920</v>
      </c>
      <c r="D163" s="19" t="s">
        <v>39</v>
      </c>
      <c r="E163" s="27" t="s">
        <v>3165</v>
      </c>
      <c r="F163" s="22" t="s">
        <v>3270</v>
      </c>
      <c r="G163" s="22" t="s">
        <v>3271</v>
      </c>
      <c r="H163" s="19" t="s">
        <v>3249</v>
      </c>
      <c r="I163" s="315" t="s">
        <v>3272</v>
      </c>
      <c r="J163" s="303"/>
      <c r="K163" s="303"/>
      <c r="L163" s="303"/>
      <c r="M163" s="303"/>
      <c r="N163" s="303"/>
      <c r="O163" s="303"/>
      <c r="P163" s="303"/>
      <c r="Q163" s="303"/>
      <c r="R163" s="303"/>
      <c r="S163" s="303"/>
      <c r="T163" s="303"/>
      <c r="U163" s="303"/>
      <c r="V163" s="303"/>
      <c r="W163" s="303"/>
      <c r="X163" s="303"/>
      <c r="Y163" s="303"/>
      <c r="Z163" s="303"/>
    </row>
    <row r="164" ht="12.75" customHeight="1">
      <c r="A164" s="18" t="s">
        <v>465</v>
      </c>
      <c r="B164" s="19" t="s">
        <v>891</v>
      </c>
      <c r="C164" s="20" t="s">
        <v>466</v>
      </c>
      <c r="D164" s="19" t="s">
        <v>1421</v>
      </c>
      <c r="E164" s="27" t="s">
        <v>2632</v>
      </c>
      <c r="F164" s="22" t="s">
        <v>3273</v>
      </c>
      <c r="G164" s="22" t="s">
        <v>3273</v>
      </c>
      <c r="H164" s="19" t="s">
        <v>3249</v>
      </c>
      <c r="I164" s="315" t="s">
        <v>3274</v>
      </c>
      <c r="J164" s="303"/>
      <c r="K164" s="303"/>
      <c r="L164" s="303"/>
      <c r="M164" s="303"/>
      <c r="N164" s="303"/>
      <c r="O164" s="303"/>
      <c r="P164" s="303"/>
      <c r="Q164" s="303"/>
      <c r="R164" s="303"/>
      <c r="S164" s="303"/>
      <c r="T164" s="303"/>
      <c r="U164" s="303"/>
      <c r="V164" s="303"/>
      <c r="W164" s="303"/>
      <c r="X164" s="303"/>
      <c r="Y164" s="303"/>
      <c r="Z164" s="303"/>
    </row>
    <row r="165" ht="12.75" customHeight="1">
      <c r="A165" s="18" t="s">
        <v>599</v>
      </c>
      <c r="B165" s="19" t="s">
        <v>894</v>
      </c>
      <c r="C165" s="20" t="s">
        <v>2038</v>
      </c>
      <c r="D165" s="19" t="s">
        <v>39</v>
      </c>
      <c r="E165" s="27" t="s">
        <v>3275</v>
      </c>
      <c r="F165" s="22" t="s">
        <v>3276</v>
      </c>
      <c r="G165" s="22" t="s">
        <v>3277</v>
      </c>
      <c r="H165" s="19" t="s">
        <v>3249</v>
      </c>
      <c r="I165" s="315" t="s">
        <v>3278</v>
      </c>
      <c r="J165" s="303"/>
      <c r="K165" s="303"/>
      <c r="L165" s="303"/>
      <c r="M165" s="303"/>
      <c r="N165" s="303"/>
      <c r="O165" s="303"/>
      <c r="P165" s="303"/>
      <c r="Q165" s="303"/>
      <c r="R165" s="303"/>
      <c r="S165" s="303"/>
      <c r="T165" s="303"/>
      <c r="U165" s="303"/>
      <c r="V165" s="303"/>
      <c r="W165" s="303"/>
      <c r="X165" s="303"/>
      <c r="Y165" s="303"/>
      <c r="Z165" s="303"/>
    </row>
    <row r="166" ht="12.75" customHeight="1">
      <c r="A166" s="18" t="s">
        <v>54</v>
      </c>
      <c r="B166" s="19" t="s">
        <v>894</v>
      </c>
      <c r="C166" s="20" t="s">
        <v>970</v>
      </c>
      <c r="D166" s="19" t="s">
        <v>950</v>
      </c>
      <c r="E166" s="27" t="s">
        <v>3279</v>
      </c>
      <c r="F166" s="22" t="s">
        <v>3280</v>
      </c>
      <c r="G166" s="22" t="s">
        <v>3281</v>
      </c>
      <c r="H166" s="19" t="s">
        <v>3249</v>
      </c>
      <c r="I166" s="315" t="s">
        <v>3256</v>
      </c>
      <c r="J166" s="303"/>
      <c r="K166" s="303"/>
      <c r="L166" s="303"/>
      <c r="M166" s="303"/>
      <c r="N166" s="303"/>
      <c r="O166" s="303"/>
      <c r="P166" s="303"/>
      <c r="Q166" s="303"/>
      <c r="R166" s="303"/>
      <c r="S166" s="303"/>
      <c r="T166" s="303"/>
      <c r="U166" s="303"/>
      <c r="V166" s="303"/>
      <c r="W166" s="303"/>
      <c r="X166" s="303"/>
      <c r="Y166" s="303"/>
      <c r="Z166" s="303"/>
    </row>
    <row r="167" ht="12.75" customHeight="1">
      <c r="A167" s="18" t="s">
        <v>560</v>
      </c>
      <c r="B167" s="19" t="s">
        <v>894</v>
      </c>
      <c r="C167" s="20" t="s">
        <v>1977</v>
      </c>
      <c r="D167" s="19" t="s">
        <v>39</v>
      </c>
      <c r="E167" s="27" t="s">
        <v>3275</v>
      </c>
      <c r="F167" s="22" t="s">
        <v>3282</v>
      </c>
      <c r="G167" s="22" t="s">
        <v>3283</v>
      </c>
      <c r="H167" s="19" t="s">
        <v>3249</v>
      </c>
      <c r="I167" s="315" t="s">
        <v>3284</v>
      </c>
      <c r="J167" s="303"/>
      <c r="K167" s="303"/>
      <c r="L167" s="303"/>
      <c r="M167" s="303"/>
      <c r="N167" s="303"/>
      <c r="O167" s="303"/>
      <c r="P167" s="303"/>
      <c r="Q167" s="303"/>
      <c r="R167" s="303"/>
      <c r="S167" s="303"/>
      <c r="T167" s="303"/>
      <c r="U167" s="303"/>
      <c r="V167" s="303"/>
      <c r="W167" s="303"/>
      <c r="X167" s="303"/>
      <c r="Y167" s="303"/>
      <c r="Z167" s="303"/>
    </row>
    <row r="168" ht="12.75" customHeight="1">
      <c r="A168" s="18" t="s">
        <v>509</v>
      </c>
      <c r="B168" s="19" t="s">
        <v>894</v>
      </c>
      <c r="C168" s="20" t="s">
        <v>1879</v>
      </c>
      <c r="D168" s="19" t="s">
        <v>39</v>
      </c>
      <c r="E168" s="27" t="s">
        <v>3111</v>
      </c>
      <c r="F168" s="22" t="s">
        <v>3285</v>
      </c>
      <c r="G168" s="22" t="s">
        <v>3286</v>
      </c>
      <c r="H168" s="19" t="s">
        <v>3249</v>
      </c>
      <c r="I168" s="315" t="s">
        <v>3287</v>
      </c>
      <c r="J168" s="303"/>
      <c r="K168" s="303"/>
      <c r="L168" s="303"/>
      <c r="M168" s="303"/>
      <c r="N168" s="303"/>
      <c r="O168" s="303"/>
      <c r="P168" s="303"/>
      <c r="Q168" s="303"/>
      <c r="R168" s="303"/>
      <c r="S168" s="303"/>
      <c r="T168" s="303"/>
      <c r="U168" s="303"/>
      <c r="V168" s="303"/>
      <c r="W168" s="303"/>
      <c r="X168" s="303"/>
      <c r="Y168" s="303"/>
      <c r="Z168" s="303"/>
    </row>
    <row r="169" ht="12.75" customHeight="1">
      <c r="A169" s="18" t="s">
        <v>411</v>
      </c>
      <c r="B169" s="19" t="s">
        <v>894</v>
      </c>
      <c r="C169" s="20" t="s">
        <v>1658</v>
      </c>
      <c r="D169" s="19" t="s">
        <v>921</v>
      </c>
      <c r="E169" s="27" t="s">
        <v>3161</v>
      </c>
      <c r="F169" s="22" t="s">
        <v>3288</v>
      </c>
      <c r="G169" s="22" t="s">
        <v>3289</v>
      </c>
      <c r="H169" s="19" t="s">
        <v>3249</v>
      </c>
      <c r="I169" s="315" t="s">
        <v>3290</v>
      </c>
      <c r="J169" s="303"/>
      <c r="K169" s="303"/>
      <c r="L169" s="303"/>
      <c r="M169" s="303"/>
      <c r="N169" s="303"/>
      <c r="O169" s="303"/>
      <c r="P169" s="303"/>
      <c r="Q169" s="303"/>
      <c r="R169" s="303"/>
      <c r="S169" s="303"/>
      <c r="T169" s="303"/>
      <c r="U169" s="303"/>
      <c r="V169" s="303"/>
      <c r="W169" s="303"/>
      <c r="X169" s="303"/>
      <c r="Y169" s="303"/>
      <c r="Z169" s="303"/>
    </row>
    <row r="170" ht="12.75" customHeight="1">
      <c r="A170" s="18" t="s">
        <v>3291</v>
      </c>
      <c r="B170" s="19" t="s">
        <v>891</v>
      </c>
      <c r="C170" s="20" t="s">
        <v>126</v>
      </c>
      <c r="D170" s="19" t="s">
        <v>921</v>
      </c>
      <c r="E170" s="27" t="s">
        <v>3292</v>
      </c>
      <c r="F170" s="22" t="s">
        <v>3293</v>
      </c>
      <c r="G170" s="22" t="s">
        <v>3294</v>
      </c>
      <c r="H170" s="19" t="s">
        <v>3295</v>
      </c>
      <c r="I170" s="315" t="s">
        <v>3296</v>
      </c>
      <c r="J170" s="303"/>
      <c r="K170" s="303"/>
      <c r="L170" s="303"/>
      <c r="M170" s="303"/>
      <c r="N170" s="303"/>
      <c r="O170" s="303"/>
      <c r="P170" s="303"/>
      <c r="Q170" s="303"/>
      <c r="R170" s="303"/>
      <c r="S170" s="303"/>
      <c r="T170" s="303"/>
      <c r="U170" s="303"/>
      <c r="V170" s="303"/>
      <c r="W170" s="303"/>
      <c r="X170" s="303"/>
      <c r="Y170" s="303"/>
      <c r="Z170" s="303"/>
    </row>
    <row r="171" ht="12.75" customHeight="1">
      <c r="A171" s="18" t="s">
        <v>462</v>
      </c>
      <c r="B171" s="19" t="s">
        <v>891</v>
      </c>
      <c r="C171" s="20" t="s">
        <v>463</v>
      </c>
      <c r="D171" s="19" t="s">
        <v>1421</v>
      </c>
      <c r="E171" s="27" t="s">
        <v>3297</v>
      </c>
      <c r="F171" s="22" t="s">
        <v>3298</v>
      </c>
      <c r="G171" s="22" t="s">
        <v>3299</v>
      </c>
      <c r="H171" s="19" t="s">
        <v>3295</v>
      </c>
      <c r="I171" s="315" t="s">
        <v>3300</v>
      </c>
      <c r="J171" s="303"/>
      <c r="K171" s="303"/>
      <c r="L171" s="303"/>
      <c r="M171" s="303"/>
      <c r="N171" s="303"/>
      <c r="O171" s="303"/>
      <c r="P171" s="303"/>
      <c r="Q171" s="303"/>
      <c r="R171" s="303"/>
      <c r="S171" s="303"/>
      <c r="T171" s="303"/>
      <c r="U171" s="303"/>
      <c r="V171" s="303"/>
      <c r="W171" s="303"/>
      <c r="X171" s="303"/>
      <c r="Y171" s="303"/>
      <c r="Z171" s="303"/>
    </row>
    <row r="172" ht="12.75" customHeight="1">
      <c r="A172" s="18" t="s">
        <v>871</v>
      </c>
      <c r="B172" s="19" t="s">
        <v>891</v>
      </c>
      <c r="C172" s="20" t="s">
        <v>872</v>
      </c>
      <c r="D172" s="19" t="s">
        <v>1421</v>
      </c>
      <c r="E172" s="27" t="s">
        <v>2632</v>
      </c>
      <c r="F172" s="22" t="s">
        <v>3301</v>
      </c>
      <c r="G172" s="22" t="s">
        <v>3301</v>
      </c>
      <c r="H172" s="19" t="s">
        <v>3295</v>
      </c>
      <c r="I172" s="315" t="s">
        <v>3302</v>
      </c>
      <c r="J172" s="303"/>
      <c r="K172" s="303"/>
      <c r="L172" s="303"/>
      <c r="M172" s="303"/>
      <c r="N172" s="303"/>
      <c r="O172" s="303"/>
      <c r="P172" s="303"/>
      <c r="Q172" s="303"/>
      <c r="R172" s="303"/>
      <c r="S172" s="303"/>
      <c r="T172" s="303"/>
      <c r="U172" s="303"/>
      <c r="V172" s="303"/>
      <c r="W172" s="303"/>
      <c r="X172" s="303"/>
      <c r="Y172" s="303"/>
      <c r="Z172" s="303"/>
    </row>
    <row r="173" ht="12.75" customHeight="1">
      <c r="A173" s="18" t="s">
        <v>515</v>
      </c>
      <c r="B173" s="19" t="s">
        <v>894</v>
      </c>
      <c r="C173" s="20" t="s">
        <v>1891</v>
      </c>
      <c r="D173" s="19" t="s">
        <v>39</v>
      </c>
      <c r="E173" s="27" t="s">
        <v>3303</v>
      </c>
      <c r="F173" s="22" t="s">
        <v>3304</v>
      </c>
      <c r="G173" s="22" t="s">
        <v>3305</v>
      </c>
      <c r="H173" s="19" t="s">
        <v>3295</v>
      </c>
      <c r="I173" s="315" t="s">
        <v>3306</v>
      </c>
      <c r="J173" s="303"/>
      <c r="K173" s="303"/>
      <c r="L173" s="303"/>
      <c r="M173" s="303"/>
      <c r="N173" s="303"/>
      <c r="O173" s="303"/>
      <c r="P173" s="303"/>
      <c r="Q173" s="303"/>
      <c r="R173" s="303"/>
      <c r="S173" s="303"/>
      <c r="T173" s="303"/>
      <c r="U173" s="303"/>
      <c r="V173" s="303"/>
      <c r="W173" s="303"/>
      <c r="X173" s="303"/>
      <c r="Y173" s="303"/>
      <c r="Z173" s="303"/>
    </row>
    <row r="174" ht="12.75" customHeight="1">
      <c r="A174" s="18" t="s">
        <v>533</v>
      </c>
      <c r="B174" s="19" t="s">
        <v>894</v>
      </c>
      <c r="C174" s="20" t="s">
        <v>1925</v>
      </c>
      <c r="D174" s="19" t="s">
        <v>39</v>
      </c>
      <c r="E174" s="27" t="s">
        <v>3151</v>
      </c>
      <c r="F174" s="22" t="s">
        <v>3307</v>
      </c>
      <c r="G174" s="22" t="s">
        <v>3308</v>
      </c>
      <c r="H174" s="19" t="s">
        <v>3295</v>
      </c>
      <c r="I174" s="315" t="s">
        <v>3309</v>
      </c>
      <c r="J174" s="303"/>
      <c r="K174" s="303"/>
      <c r="L174" s="303"/>
      <c r="M174" s="303"/>
      <c r="N174" s="303"/>
      <c r="O174" s="303"/>
      <c r="P174" s="303"/>
      <c r="Q174" s="303"/>
      <c r="R174" s="303"/>
      <c r="S174" s="303"/>
      <c r="T174" s="303"/>
      <c r="U174" s="303"/>
      <c r="V174" s="303"/>
      <c r="W174" s="303"/>
      <c r="X174" s="303"/>
      <c r="Y174" s="303"/>
      <c r="Z174" s="303"/>
    </row>
    <row r="175" ht="12.75" customHeight="1">
      <c r="A175" s="18" t="s">
        <v>545</v>
      </c>
      <c r="B175" s="19" t="s">
        <v>894</v>
      </c>
      <c r="C175" s="20" t="s">
        <v>1949</v>
      </c>
      <c r="D175" s="19" t="s">
        <v>39</v>
      </c>
      <c r="E175" s="27" t="s">
        <v>3310</v>
      </c>
      <c r="F175" s="22" t="s">
        <v>3311</v>
      </c>
      <c r="G175" s="22" t="s">
        <v>3312</v>
      </c>
      <c r="H175" s="19" t="s">
        <v>3295</v>
      </c>
      <c r="I175" s="315" t="s">
        <v>3313</v>
      </c>
      <c r="J175" s="303"/>
      <c r="K175" s="303"/>
      <c r="L175" s="303"/>
      <c r="M175" s="303"/>
      <c r="N175" s="303"/>
      <c r="O175" s="303"/>
      <c r="P175" s="303"/>
      <c r="Q175" s="303"/>
      <c r="R175" s="303"/>
      <c r="S175" s="303"/>
      <c r="T175" s="303"/>
      <c r="U175" s="303"/>
      <c r="V175" s="303"/>
      <c r="W175" s="303"/>
      <c r="X175" s="303"/>
      <c r="Y175" s="303"/>
      <c r="Z175" s="303"/>
    </row>
    <row r="176" ht="12.75" customHeight="1">
      <c r="A176" s="18" t="s">
        <v>114</v>
      </c>
      <c r="B176" s="19" t="s">
        <v>894</v>
      </c>
      <c r="C176" s="20" t="s">
        <v>1104</v>
      </c>
      <c r="D176" s="19" t="s">
        <v>82</v>
      </c>
      <c r="E176" s="27" t="s">
        <v>3314</v>
      </c>
      <c r="F176" s="22" t="s">
        <v>3315</v>
      </c>
      <c r="G176" s="22" t="s">
        <v>3316</v>
      </c>
      <c r="H176" s="19" t="s">
        <v>3295</v>
      </c>
      <c r="I176" s="315" t="s">
        <v>3317</v>
      </c>
      <c r="J176" s="303"/>
      <c r="K176" s="303"/>
      <c r="L176" s="303"/>
      <c r="M176" s="303"/>
      <c r="N176" s="303"/>
      <c r="O176" s="303"/>
      <c r="P176" s="303"/>
      <c r="Q176" s="303"/>
      <c r="R176" s="303"/>
      <c r="S176" s="303"/>
      <c r="T176" s="303"/>
      <c r="U176" s="303"/>
      <c r="V176" s="303"/>
      <c r="W176" s="303"/>
      <c r="X176" s="303"/>
      <c r="Y176" s="303"/>
      <c r="Z176" s="303"/>
    </row>
    <row r="177" ht="12.75" customHeight="1">
      <c r="A177" s="18" t="s">
        <v>488</v>
      </c>
      <c r="B177" s="19" t="s">
        <v>894</v>
      </c>
      <c r="C177" s="20" t="s">
        <v>1837</v>
      </c>
      <c r="D177" s="19" t="s">
        <v>39</v>
      </c>
      <c r="E177" s="27" t="s">
        <v>3255</v>
      </c>
      <c r="F177" s="22" t="s">
        <v>3318</v>
      </c>
      <c r="G177" s="22" t="s">
        <v>3319</v>
      </c>
      <c r="H177" s="19" t="s">
        <v>3295</v>
      </c>
      <c r="I177" s="315" t="s">
        <v>3320</v>
      </c>
      <c r="J177" s="303"/>
      <c r="K177" s="303"/>
      <c r="L177" s="303"/>
      <c r="M177" s="303"/>
      <c r="N177" s="303"/>
      <c r="O177" s="303"/>
      <c r="P177" s="303"/>
      <c r="Q177" s="303"/>
      <c r="R177" s="303"/>
      <c r="S177" s="303"/>
      <c r="T177" s="303"/>
      <c r="U177" s="303"/>
      <c r="V177" s="303"/>
      <c r="W177" s="303"/>
      <c r="X177" s="303"/>
      <c r="Y177" s="303"/>
      <c r="Z177" s="303"/>
    </row>
    <row r="178" ht="12.75" customHeight="1">
      <c r="A178" s="18" t="s">
        <v>713</v>
      </c>
      <c r="B178" s="19" t="s">
        <v>891</v>
      </c>
      <c r="C178" s="20" t="s">
        <v>714</v>
      </c>
      <c r="D178" s="19" t="s">
        <v>1213</v>
      </c>
      <c r="E178" s="27" t="s">
        <v>2918</v>
      </c>
      <c r="F178" s="22" t="s">
        <v>3321</v>
      </c>
      <c r="G178" s="22" t="s">
        <v>3322</v>
      </c>
      <c r="H178" s="19" t="s">
        <v>3295</v>
      </c>
      <c r="I178" s="315" t="s">
        <v>3323</v>
      </c>
      <c r="J178" s="303"/>
      <c r="K178" s="303"/>
      <c r="L178" s="303"/>
      <c r="M178" s="303"/>
      <c r="N178" s="303"/>
      <c r="O178" s="303"/>
      <c r="P178" s="303"/>
      <c r="Q178" s="303"/>
      <c r="R178" s="303"/>
      <c r="S178" s="303"/>
      <c r="T178" s="303"/>
      <c r="U178" s="303"/>
      <c r="V178" s="303"/>
      <c r="W178" s="303"/>
      <c r="X178" s="303"/>
      <c r="Y178" s="303"/>
      <c r="Z178" s="303"/>
    </row>
    <row r="179" ht="12.75" customHeight="1">
      <c r="A179" s="18" t="s">
        <v>730</v>
      </c>
      <c r="B179" s="19" t="s">
        <v>891</v>
      </c>
      <c r="C179" s="20" t="s">
        <v>731</v>
      </c>
      <c r="D179" s="19" t="s">
        <v>1213</v>
      </c>
      <c r="E179" s="27" t="s">
        <v>2918</v>
      </c>
      <c r="F179" s="22" t="s">
        <v>3324</v>
      </c>
      <c r="G179" s="22" t="s">
        <v>3325</v>
      </c>
      <c r="H179" s="19" t="s">
        <v>3295</v>
      </c>
      <c r="I179" s="315" t="s">
        <v>3326</v>
      </c>
      <c r="J179" s="303"/>
      <c r="K179" s="303"/>
      <c r="L179" s="303"/>
      <c r="M179" s="303"/>
      <c r="N179" s="303"/>
      <c r="O179" s="303"/>
      <c r="P179" s="303"/>
      <c r="Q179" s="303"/>
      <c r="R179" s="303"/>
      <c r="S179" s="303"/>
      <c r="T179" s="303"/>
      <c r="U179" s="303"/>
      <c r="V179" s="303"/>
      <c r="W179" s="303"/>
      <c r="X179" s="303"/>
      <c r="Y179" s="303"/>
      <c r="Z179" s="303"/>
    </row>
    <row r="180" ht="12.75" customHeight="1">
      <c r="A180" s="18" t="s">
        <v>506</v>
      </c>
      <c r="B180" s="19" t="s">
        <v>894</v>
      </c>
      <c r="C180" s="20" t="s">
        <v>1874</v>
      </c>
      <c r="D180" s="19" t="s">
        <v>39</v>
      </c>
      <c r="E180" s="27" t="s">
        <v>3194</v>
      </c>
      <c r="F180" s="22" t="s">
        <v>3327</v>
      </c>
      <c r="G180" s="22" t="s">
        <v>3328</v>
      </c>
      <c r="H180" s="19" t="s">
        <v>3295</v>
      </c>
      <c r="I180" s="315" t="s">
        <v>3329</v>
      </c>
      <c r="J180" s="303"/>
      <c r="K180" s="303"/>
      <c r="L180" s="303"/>
      <c r="M180" s="303"/>
      <c r="N180" s="303"/>
      <c r="O180" s="303"/>
      <c r="P180" s="303"/>
      <c r="Q180" s="303"/>
      <c r="R180" s="303"/>
      <c r="S180" s="303"/>
      <c r="T180" s="303"/>
      <c r="U180" s="303"/>
      <c r="V180" s="303"/>
      <c r="W180" s="303"/>
      <c r="X180" s="303"/>
      <c r="Y180" s="303"/>
      <c r="Z180" s="303"/>
    </row>
    <row r="181" ht="12.75" customHeight="1">
      <c r="A181" s="18" t="s">
        <v>524</v>
      </c>
      <c r="B181" s="19" t="s">
        <v>894</v>
      </c>
      <c r="C181" s="20" t="s">
        <v>1906</v>
      </c>
      <c r="D181" s="19" t="s">
        <v>39</v>
      </c>
      <c r="E181" s="27" t="s">
        <v>3165</v>
      </c>
      <c r="F181" s="22" t="s">
        <v>3060</v>
      </c>
      <c r="G181" s="22" t="s">
        <v>3330</v>
      </c>
      <c r="H181" s="19" t="s">
        <v>3295</v>
      </c>
      <c r="I181" s="315" t="s">
        <v>3331</v>
      </c>
      <c r="J181" s="303"/>
      <c r="K181" s="303"/>
      <c r="L181" s="303"/>
      <c r="M181" s="303"/>
      <c r="N181" s="303"/>
      <c r="O181" s="303"/>
      <c r="P181" s="303"/>
      <c r="Q181" s="303"/>
      <c r="R181" s="303"/>
      <c r="S181" s="303"/>
      <c r="T181" s="303"/>
      <c r="U181" s="303"/>
      <c r="V181" s="303"/>
      <c r="W181" s="303"/>
      <c r="X181" s="303"/>
      <c r="Y181" s="303"/>
      <c r="Z181" s="303"/>
    </row>
    <row r="182" ht="12.75" customHeight="1">
      <c r="A182" s="18" t="s">
        <v>444</v>
      </c>
      <c r="B182" s="19" t="s">
        <v>944</v>
      </c>
      <c r="C182" s="20" t="s">
        <v>445</v>
      </c>
      <c r="D182" s="19" t="s">
        <v>39</v>
      </c>
      <c r="E182" s="27" t="s">
        <v>2632</v>
      </c>
      <c r="F182" s="22" t="s">
        <v>3332</v>
      </c>
      <c r="G182" s="22" t="s">
        <v>3332</v>
      </c>
      <c r="H182" s="19" t="s">
        <v>3295</v>
      </c>
      <c r="I182" s="315" t="s">
        <v>3333</v>
      </c>
      <c r="J182" s="303"/>
      <c r="K182" s="303"/>
      <c r="L182" s="303"/>
      <c r="M182" s="303"/>
      <c r="N182" s="303"/>
      <c r="O182" s="303"/>
      <c r="P182" s="303"/>
      <c r="Q182" s="303"/>
      <c r="R182" s="303"/>
      <c r="S182" s="303"/>
      <c r="T182" s="303"/>
      <c r="U182" s="303"/>
      <c r="V182" s="303"/>
      <c r="W182" s="303"/>
      <c r="X182" s="303"/>
      <c r="Y182" s="303"/>
      <c r="Z182" s="303"/>
    </row>
    <row r="183" ht="12.75" customHeight="1">
      <c r="A183" s="18" t="s">
        <v>704</v>
      </c>
      <c r="B183" s="19" t="s">
        <v>891</v>
      </c>
      <c r="C183" s="20" t="s">
        <v>705</v>
      </c>
      <c r="D183" s="19" t="s">
        <v>1421</v>
      </c>
      <c r="E183" s="27" t="s">
        <v>2918</v>
      </c>
      <c r="F183" s="22" t="s">
        <v>3334</v>
      </c>
      <c r="G183" s="22" t="s">
        <v>3335</v>
      </c>
      <c r="H183" s="19" t="s">
        <v>3295</v>
      </c>
      <c r="I183" s="315" t="s">
        <v>3336</v>
      </c>
      <c r="J183" s="303"/>
      <c r="K183" s="303"/>
      <c r="L183" s="303"/>
      <c r="M183" s="303"/>
      <c r="N183" s="303"/>
      <c r="O183" s="303"/>
      <c r="P183" s="303"/>
      <c r="Q183" s="303"/>
      <c r="R183" s="303"/>
      <c r="S183" s="303"/>
      <c r="T183" s="303"/>
      <c r="U183" s="303"/>
      <c r="V183" s="303"/>
      <c r="W183" s="303"/>
      <c r="X183" s="303"/>
      <c r="Y183" s="303"/>
      <c r="Z183" s="303"/>
    </row>
    <row r="184" ht="12.75" customHeight="1">
      <c r="A184" s="18" t="s">
        <v>647</v>
      </c>
      <c r="B184" s="19" t="s">
        <v>894</v>
      </c>
      <c r="C184" s="20" t="s">
        <v>2116</v>
      </c>
      <c r="D184" s="19" t="s">
        <v>39</v>
      </c>
      <c r="E184" s="27" t="s">
        <v>3151</v>
      </c>
      <c r="F184" s="22" t="s">
        <v>3337</v>
      </c>
      <c r="G184" s="22" t="s">
        <v>3338</v>
      </c>
      <c r="H184" s="19" t="s">
        <v>3295</v>
      </c>
      <c r="I184" s="315" t="s">
        <v>3339</v>
      </c>
      <c r="J184" s="303"/>
      <c r="K184" s="303"/>
      <c r="L184" s="303"/>
      <c r="M184" s="303"/>
      <c r="N184" s="303"/>
      <c r="O184" s="303"/>
      <c r="P184" s="303"/>
      <c r="Q184" s="303"/>
      <c r="R184" s="303"/>
      <c r="S184" s="303"/>
      <c r="T184" s="303"/>
      <c r="U184" s="303"/>
      <c r="V184" s="303"/>
      <c r="W184" s="303"/>
      <c r="X184" s="303"/>
      <c r="Y184" s="303"/>
      <c r="Z184" s="303"/>
    </row>
    <row r="185" ht="12.75" customHeight="1">
      <c r="A185" s="18" t="s">
        <v>725</v>
      </c>
      <c r="B185" s="19" t="s">
        <v>891</v>
      </c>
      <c r="C185" s="20" t="s">
        <v>726</v>
      </c>
      <c r="D185" s="19" t="s">
        <v>1421</v>
      </c>
      <c r="E185" s="27" t="s">
        <v>3255</v>
      </c>
      <c r="F185" s="22" t="s">
        <v>3340</v>
      </c>
      <c r="G185" s="22" t="s">
        <v>3341</v>
      </c>
      <c r="H185" s="19" t="s">
        <v>3342</v>
      </c>
      <c r="I185" s="315" t="s">
        <v>3343</v>
      </c>
      <c r="J185" s="303"/>
      <c r="K185" s="303"/>
      <c r="L185" s="303"/>
      <c r="M185" s="303"/>
      <c r="N185" s="303"/>
      <c r="O185" s="303"/>
      <c r="P185" s="303"/>
      <c r="Q185" s="303"/>
      <c r="R185" s="303"/>
      <c r="S185" s="303"/>
      <c r="T185" s="303"/>
      <c r="U185" s="303"/>
      <c r="V185" s="303"/>
      <c r="W185" s="303"/>
      <c r="X185" s="303"/>
      <c r="Y185" s="303"/>
      <c r="Z185" s="303"/>
    </row>
    <row r="186" ht="12.75" customHeight="1">
      <c r="A186" s="18" t="s">
        <v>450</v>
      </c>
      <c r="B186" s="19" t="s">
        <v>891</v>
      </c>
      <c r="C186" s="20" t="s">
        <v>451</v>
      </c>
      <c r="D186" s="19" t="s">
        <v>1213</v>
      </c>
      <c r="E186" s="27" t="s">
        <v>2918</v>
      </c>
      <c r="F186" s="22" t="s">
        <v>3344</v>
      </c>
      <c r="G186" s="22" t="s">
        <v>3345</v>
      </c>
      <c r="H186" s="19" t="s">
        <v>3342</v>
      </c>
      <c r="I186" s="315" t="s">
        <v>3346</v>
      </c>
      <c r="J186" s="303"/>
      <c r="K186" s="303"/>
      <c r="L186" s="303"/>
      <c r="M186" s="303"/>
      <c r="N186" s="303"/>
      <c r="O186" s="303"/>
      <c r="P186" s="303"/>
      <c r="Q186" s="303"/>
      <c r="R186" s="303"/>
      <c r="S186" s="303"/>
      <c r="T186" s="303"/>
      <c r="U186" s="303"/>
      <c r="V186" s="303"/>
      <c r="W186" s="303"/>
      <c r="X186" s="303"/>
      <c r="Y186" s="303"/>
      <c r="Z186" s="303"/>
    </row>
    <row r="187" ht="12.75" customHeight="1">
      <c r="A187" s="18" t="s">
        <v>30</v>
      </c>
      <c r="B187" s="19" t="s">
        <v>891</v>
      </c>
      <c r="C187" s="20" t="s">
        <v>31</v>
      </c>
      <c r="D187" s="19" t="s">
        <v>921</v>
      </c>
      <c r="E187" s="27" t="s">
        <v>3347</v>
      </c>
      <c r="F187" s="22" t="s">
        <v>3348</v>
      </c>
      <c r="G187" s="22" t="s">
        <v>3349</v>
      </c>
      <c r="H187" s="19" t="s">
        <v>3342</v>
      </c>
      <c r="I187" s="315" t="s">
        <v>3350</v>
      </c>
      <c r="J187" s="303"/>
      <c r="K187" s="303"/>
      <c r="L187" s="303"/>
      <c r="M187" s="303"/>
      <c r="N187" s="303"/>
      <c r="O187" s="303"/>
      <c r="P187" s="303"/>
      <c r="Q187" s="303"/>
      <c r="R187" s="303"/>
      <c r="S187" s="303"/>
      <c r="T187" s="303"/>
      <c r="U187" s="303"/>
      <c r="V187" s="303"/>
      <c r="W187" s="303"/>
      <c r="X187" s="303"/>
      <c r="Y187" s="303"/>
      <c r="Z187" s="303"/>
    </row>
    <row r="188" ht="12.75" customHeight="1">
      <c r="A188" s="18" t="s">
        <v>668</v>
      </c>
      <c r="B188" s="19" t="s">
        <v>894</v>
      </c>
      <c r="C188" s="20" t="s">
        <v>2154</v>
      </c>
      <c r="D188" s="19" t="s">
        <v>39</v>
      </c>
      <c r="E188" s="27" t="s">
        <v>2655</v>
      </c>
      <c r="F188" s="22" t="s">
        <v>3351</v>
      </c>
      <c r="G188" s="22" t="s">
        <v>3352</v>
      </c>
      <c r="H188" s="19" t="s">
        <v>3342</v>
      </c>
      <c r="I188" s="315" t="s">
        <v>3353</v>
      </c>
      <c r="J188" s="303"/>
      <c r="K188" s="303"/>
      <c r="L188" s="303"/>
      <c r="M188" s="303"/>
      <c r="N188" s="303"/>
      <c r="O188" s="303"/>
      <c r="P188" s="303"/>
      <c r="Q188" s="303"/>
      <c r="R188" s="303"/>
      <c r="S188" s="303"/>
      <c r="T188" s="303"/>
      <c r="U188" s="303"/>
      <c r="V188" s="303"/>
      <c r="W188" s="303"/>
      <c r="X188" s="303"/>
      <c r="Y188" s="303"/>
      <c r="Z188" s="303"/>
    </row>
    <row r="189" ht="12.75" customHeight="1">
      <c r="A189" s="18" t="s">
        <v>304</v>
      </c>
      <c r="B189" s="19" t="s">
        <v>894</v>
      </c>
      <c r="C189" s="20" t="s">
        <v>1478</v>
      </c>
      <c r="D189" s="19" t="s">
        <v>78</v>
      </c>
      <c r="E189" s="27" t="s">
        <v>3354</v>
      </c>
      <c r="F189" s="22" t="s">
        <v>3355</v>
      </c>
      <c r="G189" s="22" t="s">
        <v>3356</v>
      </c>
      <c r="H189" s="19" t="s">
        <v>3342</v>
      </c>
      <c r="I189" s="315" t="s">
        <v>3357</v>
      </c>
      <c r="J189" s="303"/>
      <c r="K189" s="303"/>
      <c r="L189" s="303"/>
      <c r="M189" s="303"/>
      <c r="N189" s="303"/>
      <c r="O189" s="303"/>
      <c r="P189" s="303"/>
      <c r="Q189" s="303"/>
      <c r="R189" s="303"/>
      <c r="S189" s="303"/>
      <c r="T189" s="303"/>
      <c r="U189" s="303"/>
      <c r="V189" s="303"/>
      <c r="W189" s="303"/>
      <c r="X189" s="303"/>
      <c r="Y189" s="303"/>
      <c r="Z189" s="303"/>
    </row>
    <row r="190" ht="12.75" customHeight="1">
      <c r="A190" s="18" t="s">
        <v>456</v>
      </c>
      <c r="B190" s="19" t="s">
        <v>894</v>
      </c>
      <c r="C190" s="20" t="s">
        <v>1752</v>
      </c>
      <c r="D190" s="19" t="s">
        <v>39</v>
      </c>
      <c r="E190" s="27" t="s">
        <v>3043</v>
      </c>
      <c r="F190" s="22" t="s">
        <v>3358</v>
      </c>
      <c r="G190" s="22" t="s">
        <v>3359</v>
      </c>
      <c r="H190" s="19" t="s">
        <v>3342</v>
      </c>
      <c r="I190" s="315" t="s">
        <v>3360</v>
      </c>
      <c r="J190" s="303"/>
      <c r="K190" s="303"/>
      <c r="L190" s="303"/>
      <c r="M190" s="303"/>
      <c r="N190" s="303"/>
      <c r="O190" s="303"/>
      <c r="P190" s="303"/>
      <c r="Q190" s="303"/>
      <c r="R190" s="303"/>
      <c r="S190" s="303"/>
      <c r="T190" s="303"/>
      <c r="U190" s="303"/>
      <c r="V190" s="303"/>
      <c r="W190" s="303"/>
      <c r="X190" s="303"/>
      <c r="Y190" s="303"/>
      <c r="Z190" s="303"/>
    </row>
    <row r="191" ht="12.75" customHeight="1">
      <c r="A191" s="18" t="s">
        <v>202</v>
      </c>
      <c r="B191" s="19" t="s">
        <v>894</v>
      </c>
      <c r="C191" s="20" t="s">
        <v>1242</v>
      </c>
      <c r="D191" s="19" t="s">
        <v>921</v>
      </c>
      <c r="E191" s="27" t="s">
        <v>3083</v>
      </c>
      <c r="F191" s="22" t="s">
        <v>3361</v>
      </c>
      <c r="G191" s="22" t="s">
        <v>3362</v>
      </c>
      <c r="H191" s="19" t="s">
        <v>3342</v>
      </c>
      <c r="I191" s="315" t="s">
        <v>3363</v>
      </c>
      <c r="J191" s="303"/>
      <c r="K191" s="303"/>
      <c r="L191" s="303"/>
      <c r="M191" s="303"/>
      <c r="N191" s="303"/>
      <c r="O191" s="303"/>
      <c r="P191" s="303"/>
      <c r="Q191" s="303"/>
      <c r="R191" s="303"/>
      <c r="S191" s="303"/>
      <c r="T191" s="303"/>
      <c r="U191" s="303"/>
      <c r="V191" s="303"/>
      <c r="W191" s="303"/>
      <c r="X191" s="303"/>
      <c r="Y191" s="303"/>
      <c r="Z191" s="303"/>
    </row>
    <row r="192" ht="12.75" customHeight="1">
      <c r="A192" s="18" t="s">
        <v>837</v>
      </c>
      <c r="B192" s="19" t="s">
        <v>894</v>
      </c>
      <c r="C192" s="20" t="s">
        <v>838</v>
      </c>
      <c r="D192" s="19" t="s">
        <v>78</v>
      </c>
      <c r="E192" s="27" t="s">
        <v>2784</v>
      </c>
      <c r="F192" s="22" t="s">
        <v>3364</v>
      </c>
      <c r="G192" s="22" t="s">
        <v>3365</v>
      </c>
      <c r="H192" s="19" t="s">
        <v>3342</v>
      </c>
      <c r="I192" s="315" t="s">
        <v>3366</v>
      </c>
      <c r="J192" s="303"/>
      <c r="K192" s="303"/>
      <c r="L192" s="303"/>
      <c r="M192" s="303"/>
      <c r="N192" s="303"/>
      <c r="O192" s="303"/>
      <c r="P192" s="303"/>
      <c r="Q192" s="303"/>
      <c r="R192" s="303"/>
      <c r="S192" s="303"/>
      <c r="T192" s="303"/>
      <c r="U192" s="303"/>
      <c r="V192" s="303"/>
      <c r="W192" s="303"/>
      <c r="X192" s="303"/>
      <c r="Y192" s="303"/>
      <c r="Z192" s="303"/>
    </row>
    <row r="193" ht="12.75" customHeight="1">
      <c r="A193" s="18" t="s">
        <v>683</v>
      </c>
      <c r="B193" s="19" t="s">
        <v>894</v>
      </c>
      <c r="C193" s="20" t="s">
        <v>2179</v>
      </c>
      <c r="D193" s="19" t="s">
        <v>39</v>
      </c>
      <c r="E193" s="27" t="s">
        <v>3275</v>
      </c>
      <c r="F193" s="22" t="s">
        <v>3367</v>
      </c>
      <c r="G193" s="22" t="s">
        <v>3368</v>
      </c>
      <c r="H193" s="19" t="s">
        <v>3342</v>
      </c>
      <c r="I193" s="315" t="s">
        <v>3369</v>
      </c>
      <c r="J193" s="303"/>
      <c r="K193" s="303"/>
      <c r="L193" s="303"/>
      <c r="M193" s="303"/>
      <c r="N193" s="303"/>
      <c r="O193" s="303"/>
      <c r="P193" s="303"/>
      <c r="Q193" s="303"/>
      <c r="R193" s="303"/>
      <c r="S193" s="303"/>
      <c r="T193" s="303"/>
      <c r="U193" s="303"/>
      <c r="V193" s="303"/>
      <c r="W193" s="303"/>
      <c r="X193" s="303"/>
      <c r="Y193" s="303"/>
      <c r="Z193" s="303"/>
    </row>
    <row r="194" ht="12.75" customHeight="1">
      <c r="A194" s="18" t="s">
        <v>298</v>
      </c>
      <c r="B194" s="19" t="s">
        <v>894</v>
      </c>
      <c r="C194" s="20" t="s">
        <v>1472</v>
      </c>
      <c r="D194" s="19" t="s">
        <v>78</v>
      </c>
      <c r="E194" s="27" t="s">
        <v>3370</v>
      </c>
      <c r="F194" s="22" t="s">
        <v>3371</v>
      </c>
      <c r="G194" s="22" t="s">
        <v>3372</v>
      </c>
      <c r="H194" s="19" t="s">
        <v>3342</v>
      </c>
      <c r="I194" s="315" t="s">
        <v>3373</v>
      </c>
      <c r="J194" s="303"/>
      <c r="K194" s="303"/>
      <c r="L194" s="303"/>
      <c r="M194" s="303"/>
      <c r="N194" s="303"/>
      <c r="O194" s="303"/>
      <c r="P194" s="303"/>
      <c r="Q194" s="303"/>
      <c r="R194" s="303"/>
      <c r="S194" s="303"/>
      <c r="T194" s="303"/>
      <c r="U194" s="303"/>
      <c r="V194" s="303"/>
      <c r="W194" s="303"/>
      <c r="X194" s="303"/>
      <c r="Y194" s="303"/>
      <c r="Z194" s="303"/>
    </row>
    <row r="195" ht="12.75" customHeight="1">
      <c r="A195" s="18" t="s">
        <v>3374</v>
      </c>
      <c r="B195" s="19" t="s">
        <v>891</v>
      </c>
      <c r="C195" s="20" t="s">
        <v>1552</v>
      </c>
      <c r="D195" s="19" t="s">
        <v>921</v>
      </c>
      <c r="E195" s="27" t="s">
        <v>3375</v>
      </c>
      <c r="F195" s="22" t="s">
        <v>3376</v>
      </c>
      <c r="G195" s="22" t="s">
        <v>3377</v>
      </c>
      <c r="H195" s="19" t="s">
        <v>3342</v>
      </c>
      <c r="I195" s="315" t="s">
        <v>3378</v>
      </c>
      <c r="J195" s="303"/>
      <c r="K195" s="303"/>
      <c r="L195" s="303"/>
      <c r="M195" s="303"/>
      <c r="N195" s="303"/>
      <c r="O195" s="303"/>
      <c r="P195" s="303"/>
      <c r="Q195" s="303"/>
      <c r="R195" s="303"/>
      <c r="S195" s="303"/>
      <c r="T195" s="303"/>
      <c r="U195" s="303"/>
      <c r="V195" s="303"/>
      <c r="W195" s="303"/>
      <c r="X195" s="303"/>
      <c r="Y195" s="303"/>
      <c r="Z195" s="303"/>
    </row>
    <row r="196" ht="12.75" customHeight="1">
      <c r="A196" s="18" t="s">
        <v>551</v>
      </c>
      <c r="B196" s="19" t="s">
        <v>894</v>
      </c>
      <c r="C196" s="20" t="s">
        <v>1959</v>
      </c>
      <c r="D196" s="19" t="s">
        <v>39</v>
      </c>
      <c r="E196" s="27" t="s">
        <v>2918</v>
      </c>
      <c r="F196" s="22" t="s">
        <v>3379</v>
      </c>
      <c r="G196" s="22" t="s">
        <v>3380</v>
      </c>
      <c r="H196" s="19" t="s">
        <v>3342</v>
      </c>
      <c r="I196" s="315" t="s">
        <v>3381</v>
      </c>
      <c r="J196" s="303"/>
      <c r="K196" s="303"/>
      <c r="L196" s="303"/>
      <c r="M196" s="303"/>
      <c r="N196" s="303"/>
      <c r="O196" s="303"/>
      <c r="P196" s="303"/>
      <c r="Q196" s="303"/>
      <c r="R196" s="303"/>
      <c r="S196" s="303"/>
      <c r="T196" s="303"/>
      <c r="U196" s="303"/>
      <c r="V196" s="303"/>
      <c r="W196" s="303"/>
      <c r="X196" s="303"/>
      <c r="Y196" s="303"/>
      <c r="Z196" s="303"/>
    </row>
    <row r="197" ht="12.75" customHeight="1">
      <c r="A197" s="18" t="s">
        <v>3382</v>
      </c>
      <c r="B197" s="19" t="s">
        <v>891</v>
      </c>
      <c r="C197" s="20" t="s">
        <v>265</v>
      </c>
      <c r="D197" s="19" t="s">
        <v>921</v>
      </c>
      <c r="E197" s="27" t="s">
        <v>3383</v>
      </c>
      <c r="F197" s="22" t="s">
        <v>3384</v>
      </c>
      <c r="G197" s="22" t="s">
        <v>3385</v>
      </c>
      <c r="H197" s="19" t="s">
        <v>3342</v>
      </c>
      <c r="I197" s="315" t="s">
        <v>3386</v>
      </c>
      <c r="J197" s="303"/>
      <c r="K197" s="303"/>
      <c r="L197" s="303"/>
      <c r="M197" s="303"/>
      <c r="N197" s="303"/>
      <c r="O197" s="303"/>
      <c r="P197" s="303"/>
      <c r="Q197" s="303"/>
      <c r="R197" s="303"/>
      <c r="S197" s="303"/>
      <c r="T197" s="303"/>
      <c r="U197" s="303"/>
      <c r="V197" s="303"/>
      <c r="W197" s="303"/>
      <c r="X197" s="303"/>
      <c r="Y197" s="303"/>
      <c r="Z197" s="303"/>
    </row>
    <row r="198" ht="12.75" customHeight="1">
      <c r="A198" s="18" t="s">
        <v>587</v>
      </c>
      <c r="B198" s="19" t="s">
        <v>894</v>
      </c>
      <c r="C198" s="20" t="s">
        <v>2018</v>
      </c>
      <c r="D198" s="19" t="s">
        <v>39</v>
      </c>
      <c r="E198" s="27" t="s">
        <v>3111</v>
      </c>
      <c r="F198" s="22" t="s">
        <v>3387</v>
      </c>
      <c r="G198" s="22" t="s">
        <v>3388</v>
      </c>
      <c r="H198" s="19" t="s">
        <v>3342</v>
      </c>
      <c r="I198" s="315" t="s">
        <v>3389</v>
      </c>
      <c r="J198" s="303"/>
      <c r="K198" s="303"/>
      <c r="L198" s="303"/>
      <c r="M198" s="303"/>
      <c r="N198" s="303"/>
      <c r="O198" s="303"/>
      <c r="P198" s="303"/>
      <c r="Q198" s="303"/>
      <c r="R198" s="303"/>
      <c r="S198" s="303"/>
      <c r="T198" s="303"/>
      <c r="U198" s="303"/>
      <c r="V198" s="303"/>
      <c r="W198" s="303"/>
      <c r="X198" s="303"/>
      <c r="Y198" s="303"/>
      <c r="Z198" s="303"/>
    </row>
    <row r="199" ht="12.75" customHeight="1">
      <c r="A199" s="18" t="s">
        <v>539</v>
      </c>
      <c r="B199" s="19" t="s">
        <v>894</v>
      </c>
      <c r="C199" s="20" t="s">
        <v>1935</v>
      </c>
      <c r="D199" s="19" t="s">
        <v>39</v>
      </c>
      <c r="E199" s="27" t="s">
        <v>3096</v>
      </c>
      <c r="F199" s="22" t="s">
        <v>3390</v>
      </c>
      <c r="G199" s="22" t="s">
        <v>3391</v>
      </c>
      <c r="H199" s="19" t="s">
        <v>3342</v>
      </c>
      <c r="I199" s="315" t="s">
        <v>3392</v>
      </c>
      <c r="J199" s="303"/>
      <c r="K199" s="303"/>
      <c r="L199" s="303"/>
      <c r="M199" s="303"/>
      <c r="N199" s="303"/>
      <c r="O199" s="303"/>
      <c r="P199" s="303"/>
      <c r="Q199" s="303"/>
      <c r="R199" s="303"/>
      <c r="S199" s="303"/>
      <c r="T199" s="303"/>
      <c r="U199" s="303"/>
      <c r="V199" s="303"/>
      <c r="W199" s="303"/>
      <c r="X199" s="303"/>
      <c r="Y199" s="303"/>
      <c r="Z199" s="303"/>
    </row>
    <row r="200" ht="12.75" customHeight="1">
      <c r="A200" s="18" t="s">
        <v>390</v>
      </c>
      <c r="B200" s="19" t="s">
        <v>891</v>
      </c>
      <c r="C200" s="20" t="s">
        <v>391</v>
      </c>
      <c r="D200" s="19" t="s">
        <v>921</v>
      </c>
      <c r="E200" s="27" t="s">
        <v>3393</v>
      </c>
      <c r="F200" s="22" t="s">
        <v>3394</v>
      </c>
      <c r="G200" s="22" t="s">
        <v>3395</v>
      </c>
      <c r="H200" s="19" t="s">
        <v>3342</v>
      </c>
      <c r="I200" s="315" t="s">
        <v>3396</v>
      </c>
      <c r="J200" s="303"/>
      <c r="K200" s="303"/>
      <c r="L200" s="303"/>
      <c r="M200" s="303"/>
      <c r="N200" s="303"/>
      <c r="O200" s="303"/>
      <c r="P200" s="303"/>
      <c r="Q200" s="303"/>
      <c r="R200" s="303"/>
      <c r="S200" s="303"/>
      <c r="T200" s="303"/>
      <c r="U200" s="303"/>
      <c r="V200" s="303"/>
      <c r="W200" s="303"/>
      <c r="X200" s="303"/>
      <c r="Y200" s="303"/>
      <c r="Z200" s="303"/>
    </row>
    <row r="201" ht="12.75" customHeight="1">
      <c r="A201" s="18" t="s">
        <v>707</v>
      </c>
      <c r="B201" s="19" t="s">
        <v>894</v>
      </c>
      <c r="C201" s="20" t="s">
        <v>708</v>
      </c>
      <c r="D201" s="19" t="s">
        <v>39</v>
      </c>
      <c r="E201" s="27" t="s">
        <v>3255</v>
      </c>
      <c r="F201" s="22" t="s">
        <v>3397</v>
      </c>
      <c r="G201" s="22" t="s">
        <v>3398</v>
      </c>
      <c r="H201" s="19" t="s">
        <v>3342</v>
      </c>
      <c r="I201" s="315" t="s">
        <v>3399</v>
      </c>
      <c r="J201" s="303"/>
      <c r="K201" s="303"/>
      <c r="L201" s="303"/>
      <c r="M201" s="303"/>
      <c r="N201" s="303"/>
      <c r="O201" s="303"/>
      <c r="P201" s="303"/>
      <c r="Q201" s="303"/>
      <c r="R201" s="303"/>
      <c r="S201" s="303"/>
      <c r="T201" s="303"/>
      <c r="U201" s="303"/>
      <c r="V201" s="303"/>
      <c r="W201" s="303"/>
      <c r="X201" s="303"/>
      <c r="Y201" s="303"/>
      <c r="Z201" s="303"/>
    </row>
    <row r="202" ht="12.75" customHeight="1">
      <c r="A202" s="18" t="s">
        <v>602</v>
      </c>
      <c r="B202" s="19" t="s">
        <v>894</v>
      </c>
      <c r="C202" s="20" t="s">
        <v>2043</v>
      </c>
      <c r="D202" s="19" t="s">
        <v>39</v>
      </c>
      <c r="E202" s="27" t="s">
        <v>2632</v>
      </c>
      <c r="F202" s="22" t="s">
        <v>3400</v>
      </c>
      <c r="G202" s="22" t="s">
        <v>3400</v>
      </c>
      <c r="H202" s="19" t="s">
        <v>3342</v>
      </c>
      <c r="I202" s="315" t="s">
        <v>3401</v>
      </c>
      <c r="J202" s="303"/>
      <c r="K202" s="303"/>
      <c r="L202" s="303"/>
      <c r="M202" s="303"/>
      <c r="N202" s="303"/>
      <c r="O202" s="303"/>
      <c r="P202" s="303"/>
      <c r="Q202" s="303"/>
      <c r="R202" s="303"/>
      <c r="S202" s="303"/>
      <c r="T202" s="303"/>
      <c r="U202" s="303"/>
      <c r="V202" s="303"/>
      <c r="W202" s="303"/>
      <c r="X202" s="303"/>
      <c r="Y202" s="303"/>
      <c r="Z202" s="303"/>
    </row>
    <row r="203" ht="12.75" customHeight="1">
      <c r="A203" s="18" t="s">
        <v>459</v>
      </c>
      <c r="B203" s="19" t="s">
        <v>894</v>
      </c>
      <c r="C203" s="20" t="s">
        <v>1757</v>
      </c>
      <c r="D203" s="19" t="s">
        <v>39</v>
      </c>
      <c r="E203" s="27" t="s">
        <v>3402</v>
      </c>
      <c r="F203" s="22" t="s">
        <v>3403</v>
      </c>
      <c r="G203" s="22" t="s">
        <v>3404</v>
      </c>
      <c r="H203" s="19" t="s">
        <v>3342</v>
      </c>
      <c r="I203" s="315" t="s">
        <v>3405</v>
      </c>
      <c r="J203" s="303"/>
      <c r="K203" s="303"/>
      <c r="L203" s="303"/>
      <c r="M203" s="303"/>
      <c r="N203" s="303"/>
      <c r="O203" s="303"/>
      <c r="P203" s="303"/>
      <c r="Q203" s="303"/>
      <c r="R203" s="303"/>
      <c r="S203" s="303"/>
      <c r="T203" s="303"/>
      <c r="U203" s="303"/>
      <c r="V203" s="303"/>
      <c r="W203" s="303"/>
      <c r="X203" s="303"/>
      <c r="Y203" s="303"/>
      <c r="Z203" s="303"/>
    </row>
    <row r="204" ht="12.75" customHeight="1">
      <c r="A204" s="18" t="s">
        <v>497</v>
      </c>
      <c r="B204" s="19" t="s">
        <v>894</v>
      </c>
      <c r="C204" s="20" t="s">
        <v>1859</v>
      </c>
      <c r="D204" s="19" t="s">
        <v>39</v>
      </c>
      <c r="E204" s="27" t="s">
        <v>2850</v>
      </c>
      <c r="F204" s="22" t="s">
        <v>3406</v>
      </c>
      <c r="G204" s="22" t="s">
        <v>3407</v>
      </c>
      <c r="H204" s="19" t="s">
        <v>3342</v>
      </c>
      <c r="I204" s="315" t="s">
        <v>3408</v>
      </c>
      <c r="J204" s="303"/>
      <c r="K204" s="303"/>
      <c r="L204" s="303"/>
      <c r="M204" s="303"/>
      <c r="N204" s="303"/>
      <c r="O204" s="303"/>
      <c r="P204" s="303"/>
      <c r="Q204" s="303"/>
      <c r="R204" s="303"/>
      <c r="S204" s="303"/>
      <c r="T204" s="303"/>
      <c r="U204" s="303"/>
      <c r="V204" s="303"/>
      <c r="W204" s="303"/>
      <c r="X204" s="303"/>
      <c r="Y204" s="303"/>
      <c r="Z204" s="303"/>
    </row>
    <row r="205" ht="12.75" customHeight="1">
      <c r="A205" s="18" t="s">
        <v>536</v>
      </c>
      <c r="B205" s="19" t="s">
        <v>894</v>
      </c>
      <c r="C205" s="20" t="s">
        <v>1930</v>
      </c>
      <c r="D205" s="19" t="s">
        <v>39</v>
      </c>
      <c r="E205" s="27" t="s">
        <v>3409</v>
      </c>
      <c r="F205" s="22" t="s">
        <v>3410</v>
      </c>
      <c r="G205" s="22" t="s">
        <v>3411</v>
      </c>
      <c r="H205" s="19" t="s">
        <v>3342</v>
      </c>
      <c r="I205" s="315" t="s">
        <v>3412</v>
      </c>
      <c r="J205" s="303"/>
      <c r="K205" s="303"/>
      <c r="L205" s="303"/>
      <c r="M205" s="303"/>
      <c r="N205" s="303"/>
      <c r="O205" s="303"/>
      <c r="P205" s="303"/>
      <c r="Q205" s="303"/>
      <c r="R205" s="303"/>
      <c r="S205" s="303"/>
      <c r="T205" s="303"/>
      <c r="U205" s="303"/>
      <c r="V205" s="303"/>
      <c r="W205" s="303"/>
      <c r="X205" s="303"/>
      <c r="Y205" s="303"/>
      <c r="Z205" s="303"/>
    </row>
    <row r="206" ht="12.75" customHeight="1">
      <c r="A206" s="18" t="s">
        <v>518</v>
      </c>
      <c r="B206" s="19" t="s">
        <v>894</v>
      </c>
      <c r="C206" s="20" t="s">
        <v>1896</v>
      </c>
      <c r="D206" s="19" t="s">
        <v>39</v>
      </c>
      <c r="E206" s="27" t="s">
        <v>3413</v>
      </c>
      <c r="F206" s="22" t="s">
        <v>3414</v>
      </c>
      <c r="G206" s="22" t="s">
        <v>3415</v>
      </c>
      <c r="H206" s="19" t="s">
        <v>3342</v>
      </c>
      <c r="I206" s="315" t="s">
        <v>3416</v>
      </c>
      <c r="J206" s="303"/>
      <c r="K206" s="303"/>
      <c r="L206" s="303"/>
      <c r="M206" s="303"/>
      <c r="N206" s="303"/>
      <c r="O206" s="303"/>
      <c r="P206" s="303"/>
      <c r="Q206" s="303"/>
      <c r="R206" s="303"/>
      <c r="S206" s="303"/>
      <c r="T206" s="303"/>
      <c r="U206" s="303"/>
      <c r="V206" s="303"/>
      <c r="W206" s="303"/>
      <c r="X206" s="303"/>
      <c r="Y206" s="303"/>
      <c r="Z206" s="303"/>
    </row>
    <row r="207" ht="12.75" customHeight="1">
      <c r="A207" s="18" t="s">
        <v>625</v>
      </c>
      <c r="B207" s="19" t="s">
        <v>894</v>
      </c>
      <c r="C207" s="20" t="s">
        <v>2080</v>
      </c>
      <c r="D207" s="19" t="s">
        <v>39</v>
      </c>
      <c r="E207" s="27" t="s">
        <v>2612</v>
      </c>
      <c r="F207" s="22" t="s">
        <v>3417</v>
      </c>
      <c r="G207" s="22" t="s">
        <v>3418</v>
      </c>
      <c r="H207" s="19" t="s">
        <v>3342</v>
      </c>
      <c r="I207" s="315" t="s">
        <v>3419</v>
      </c>
      <c r="J207" s="303"/>
      <c r="K207" s="303"/>
      <c r="L207" s="303"/>
      <c r="M207" s="303"/>
      <c r="N207" s="303"/>
      <c r="O207" s="303"/>
      <c r="P207" s="303"/>
      <c r="Q207" s="303"/>
      <c r="R207" s="303"/>
      <c r="S207" s="303"/>
      <c r="T207" s="303"/>
      <c r="U207" s="303"/>
      <c r="V207" s="303"/>
      <c r="W207" s="303"/>
      <c r="X207" s="303"/>
      <c r="Y207" s="303"/>
      <c r="Z207" s="303"/>
    </row>
    <row r="208" ht="12.75" customHeight="1">
      <c r="A208" s="18" t="s">
        <v>193</v>
      </c>
      <c r="B208" s="19" t="s">
        <v>894</v>
      </c>
      <c r="C208" s="20" t="s">
        <v>1218</v>
      </c>
      <c r="D208" s="19" t="s">
        <v>950</v>
      </c>
      <c r="E208" s="27" t="s">
        <v>3420</v>
      </c>
      <c r="F208" s="22" t="s">
        <v>3421</v>
      </c>
      <c r="G208" s="22" t="s">
        <v>3422</v>
      </c>
      <c r="H208" s="19" t="s">
        <v>3342</v>
      </c>
      <c r="I208" s="315" t="s">
        <v>3423</v>
      </c>
      <c r="J208" s="303"/>
      <c r="K208" s="303"/>
      <c r="L208" s="303"/>
      <c r="M208" s="303"/>
      <c r="N208" s="303"/>
      <c r="O208" s="303"/>
      <c r="P208" s="303"/>
      <c r="Q208" s="303"/>
      <c r="R208" s="303"/>
      <c r="S208" s="303"/>
      <c r="T208" s="303"/>
      <c r="U208" s="303"/>
      <c r="V208" s="303"/>
      <c r="W208" s="303"/>
      <c r="X208" s="303"/>
      <c r="Y208" s="303"/>
      <c r="Z208" s="303"/>
    </row>
    <row r="209" ht="12.75" customHeight="1">
      <c r="A209" s="18" t="s">
        <v>680</v>
      </c>
      <c r="B209" s="19" t="s">
        <v>894</v>
      </c>
      <c r="C209" s="20" t="s">
        <v>2174</v>
      </c>
      <c r="D209" s="19" t="s">
        <v>39</v>
      </c>
      <c r="E209" s="27" t="s">
        <v>3303</v>
      </c>
      <c r="F209" s="22" t="s">
        <v>3424</v>
      </c>
      <c r="G209" s="22" t="s">
        <v>3425</v>
      </c>
      <c r="H209" s="19" t="s">
        <v>3342</v>
      </c>
      <c r="I209" s="315" t="s">
        <v>3426</v>
      </c>
      <c r="J209" s="303"/>
      <c r="K209" s="303"/>
      <c r="L209" s="303"/>
      <c r="M209" s="303"/>
      <c r="N209" s="303"/>
      <c r="O209" s="303"/>
      <c r="P209" s="303"/>
      <c r="Q209" s="303"/>
      <c r="R209" s="303"/>
      <c r="S209" s="303"/>
      <c r="T209" s="303"/>
      <c r="U209" s="303"/>
      <c r="V209" s="303"/>
      <c r="W209" s="303"/>
      <c r="X209" s="303"/>
      <c r="Y209" s="303"/>
      <c r="Z209" s="303"/>
    </row>
    <row r="210" ht="12.75" customHeight="1">
      <c r="A210" s="18" t="s">
        <v>295</v>
      </c>
      <c r="B210" s="19" t="s">
        <v>894</v>
      </c>
      <c r="C210" s="20" t="s">
        <v>1469</v>
      </c>
      <c r="D210" s="19" t="s">
        <v>78</v>
      </c>
      <c r="E210" s="27" t="s">
        <v>3427</v>
      </c>
      <c r="F210" s="22" t="s">
        <v>3428</v>
      </c>
      <c r="G210" s="22" t="s">
        <v>3429</v>
      </c>
      <c r="H210" s="19" t="s">
        <v>3342</v>
      </c>
      <c r="I210" s="315" t="s">
        <v>3430</v>
      </c>
      <c r="J210" s="303"/>
      <c r="K210" s="303"/>
      <c r="L210" s="303"/>
      <c r="M210" s="303"/>
      <c r="N210" s="303"/>
      <c r="O210" s="303"/>
      <c r="P210" s="303"/>
      <c r="Q210" s="303"/>
      <c r="R210" s="303"/>
      <c r="S210" s="303"/>
      <c r="T210" s="303"/>
      <c r="U210" s="303"/>
      <c r="V210" s="303"/>
      <c r="W210" s="303"/>
      <c r="X210" s="303"/>
      <c r="Y210" s="303"/>
      <c r="Z210" s="303"/>
    </row>
    <row r="211" ht="12.75" customHeight="1">
      <c r="A211" s="18" t="s">
        <v>590</v>
      </c>
      <c r="B211" s="19" t="s">
        <v>894</v>
      </c>
      <c r="C211" s="20" t="s">
        <v>2023</v>
      </c>
      <c r="D211" s="19" t="s">
        <v>39</v>
      </c>
      <c r="E211" s="27" t="s">
        <v>3255</v>
      </c>
      <c r="F211" s="22" t="s">
        <v>3431</v>
      </c>
      <c r="G211" s="22" t="s">
        <v>3432</v>
      </c>
      <c r="H211" s="19" t="s">
        <v>3342</v>
      </c>
      <c r="I211" s="315" t="s">
        <v>3433</v>
      </c>
      <c r="J211" s="303"/>
      <c r="K211" s="303"/>
      <c r="L211" s="303"/>
      <c r="M211" s="303"/>
      <c r="N211" s="303"/>
      <c r="O211" s="303"/>
      <c r="P211" s="303"/>
      <c r="Q211" s="303"/>
      <c r="R211" s="303"/>
      <c r="S211" s="303"/>
      <c r="T211" s="303"/>
      <c r="U211" s="303"/>
      <c r="V211" s="303"/>
      <c r="W211" s="303"/>
      <c r="X211" s="303"/>
      <c r="Y211" s="303"/>
      <c r="Z211" s="303"/>
    </row>
    <row r="212" ht="12.75" customHeight="1">
      <c r="A212" s="18" t="s">
        <v>644</v>
      </c>
      <c r="B212" s="19" t="s">
        <v>894</v>
      </c>
      <c r="C212" s="20" t="s">
        <v>2111</v>
      </c>
      <c r="D212" s="19" t="s">
        <v>39</v>
      </c>
      <c r="E212" s="27" t="s">
        <v>2968</v>
      </c>
      <c r="F212" s="22" t="s">
        <v>3434</v>
      </c>
      <c r="G212" s="22" t="s">
        <v>3435</v>
      </c>
      <c r="H212" s="19" t="s">
        <v>3342</v>
      </c>
      <c r="I212" s="315" t="s">
        <v>3436</v>
      </c>
      <c r="J212" s="303"/>
      <c r="K212" s="303"/>
      <c r="L212" s="303"/>
      <c r="M212" s="303"/>
      <c r="N212" s="303"/>
      <c r="O212" s="303"/>
      <c r="P212" s="303"/>
      <c r="Q212" s="303"/>
      <c r="R212" s="303"/>
      <c r="S212" s="303"/>
      <c r="T212" s="303"/>
      <c r="U212" s="303"/>
      <c r="V212" s="303"/>
      <c r="W212" s="303"/>
      <c r="X212" s="303"/>
      <c r="Y212" s="303"/>
      <c r="Z212" s="303"/>
    </row>
    <row r="213" ht="12.75" customHeight="1">
      <c r="A213" s="18" t="s">
        <v>261</v>
      </c>
      <c r="B213" s="19" t="s">
        <v>894</v>
      </c>
      <c r="C213" s="20" t="s">
        <v>1415</v>
      </c>
      <c r="D213" s="19" t="s">
        <v>921</v>
      </c>
      <c r="E213" s="27" t="s">
        <v>3437</v>
      </c>
      <c r="F213" s="22" t="s">
        <v>3438</v>
      </c>
      <c r="G213" s="22" t="s">
        <v>3439</v>
      </c>
      <c r="H213" s="19" t="s">
        <v>3342</v>
      </c>
      <c r="I213" s="315" t="s">
        <v>3440</v>
      </c>
      <c r="J213" s="303"/>
      <c r="K213" s="303"/>
      <c r="L213" s="303"/>
      <c r="M213" s="303"/>
      <c r="N213" s="303"/>
      <c r="O213" s="303"/>
      <c r="P213" s="303"/>
      <c r="Q213" s="303"/>
      <c r="R213" s="303"/>
      <c r="S213" s="303"/>
      <c r="T213" s="303"/>
      <c r="U213" s="303"/>
      <c r="V213" s="303"/>
      <c r="W213" s="303"/>
      <c r="X213" s="303"/>
      <c r="Y213" s="303"/>
      <c r="Z213" s="303"/>
    </row>
    <row r="214" ht="12.75" customHeight="1">
      <c r="A214" s="18" t="s">
        <v>183</v>
      </c>
      <c r="B214" s="19" t="s">
        <v>894</v>
      </c>
      <c r="C214" s="20" t="s">
        <v>184</v>
      </c>
      <c r="D214" s="19" t="s">
        <v>950</v>
      </c>
      <c r="E214" s="27" t="s">
        <v>2734</v>
      </c>
      <c r="F214" s="22" t="s">
        <v>3441</v>
      </c>
      <c r="G214" s="22" t="s">
        <v>3442</v>
      </c>
      <c r="H214" s="19" t="s">
        <v>3342</v>
      </c>
      <c r="I214" s="315" t="s">
        <v>3443</v>
      </c>
      <c r="J214" s="303"/>
      <c r="K214" s="303"/>
      <c r="L214" s="303"/>
      <c r="M214" s="303"/>
      <c r="N214" s="303"/>
      <c r="O214" s="303"/>
      <c r="P214" s="303"/>
      <c r="Q214" s="303"/>
      <c r="R214" s="303"/>
      <c r="S214" s="303"/>
      <c r="T214" s="303"/>
      <c r="U214" s="303"/>
      <c r="V214" s="303"/>
      <c r="W214" s="303"/>
      <c r="X214" s="303"/>
      <c r="Y214" s="303"/>
      <c r="Z214" s="303"/>
    </row>
    <row r="215" ht="12.75" customHeight="1">
      <c r="A215" s="18" t="s">
        <v>414</v>
      </c>
      <c r="B215" s="19" t="s">
        <v>894</v>
      </c>
      <c r="C215" s="20" t="s">
        <v>1665</v>
      </c>
      <c r="D215" s="19" t="s">
        <v>39</v>
      </c>
      <c r="E215" s="27" t="s">
        <v>2918</v>
      </c>
      <c r="F215" s="22" t="s">
        <v>3444</v>
      </c>
      <c r="G215" s="22" t="s">
        <v>3445</v>
      </c>
      <c r="H215" s="19" t="s">
        <v>3446</v>
      </c>
      <c r="I215" s="315" t="s">
        <v>3447</v>
      </c>
      <c r="J215" s="303"/>
      <c r="K215" s="303"/>
      <c r="L215" s="303"/>
      <c r="M215" s="303"/>
      <c r="N215" s="303"/>
      <c r="O215" s="303"/>
      <c r="P215" s="303"/>
      <c r="Q215" s="303"/>
      <c r="R215" s="303"/>
      <c r="S215" s="303"/>
      <c r="T215" s="303"/>
      <c r="U215" s="303"/>
      <c r="V215" s="303"/>
      <c r="W215" s="303"/>
      <c r="X215" s="303"/>
      <c r="Y215" s="303"/>
      <c r="Z215" s="303"/>
    </row>
    <row r="216" ht="12.75" customHeight="1">
      <c r="A216" s="18" t="s">
        <v>503</v>
      </c>
      <c r="B216" s="19" t="s">
        <v>894</v>
      </c>
      <c r="C216" s="20" t="s">
        <v>1869</v>
      </c>
      <c r="D216" s="19" t="s">
        <v>39</v>
      </c>
      <c r="E216" s="27" t="s">
        <v>2987</v>
      </c>
      <c r="F216" s="22" t="s">
        <v>3448</v>
      </c>
      <c r="G216" s="22" t="s">
        <v>3449</v>
      </c>
      <c r="H216" s="19" t="s">
        <v>3446</v>
      </c>
      <c r="I216" s="315" t="s">
        <v>3450</v>
      </c>
      <c r="J216" s="303"/>
      <c r="K216" s="303"/>
      <c r="L216" s="303"/>
      <c r="M216" s="303"/>
      <c r="N216" s="303"/>
      <c r="O216" s="303"/>
      <c r="P216" s="303"/>
      <c r="Q216" s="303"/>
      <c r="R216" s="303"/>
      <c r="S216" s="303"/>
      <c r="T216" s="303"/>
      <c r="U216" s="303"/>
      <c r="V216" s="303"/>
      <c r="W216" s="303"/>
      <c r="X216" s="303"/>
      <c r="Y216" s="303"/>
      <c r="Z216" s="303"/>
    </row>
    <row r="217" ht="12.75" customHeight="1">
      <c r="A217" s="18" t="s">
        <v>841</v>
      </c>
      <c r="B217" s="19" t="s">
        <v>944</v>
      </c>
      <c r="C217" s="20" t="s">
        <v>842</v>
      </c>
      <c r="D217" s="19" t="s">
        <v>39</v>
      </c>
      <c r="E217" s="27" t="s">
        <v>3147</v>
      </c>
      <c r="F217" s="22" t="s">
        <v>3451</v>
      </c>
      <c r="G217" s="22" t="s">
        <v>3452</v>
      </c>
      <c r="H217" s="19" t="s">
        <v>3446</v>
      </c>
      <c r="I217" s="315" t="s">
        <v>3453</v>
      </c>
      <c r="J217" s="303"/>
      <c r="K217" s="303"/>
      <c r="L217" s="303"/>
      <c r="M217" s="303"/>
      <c r="N217" s="303"/>
      <c r="O217" s="303"/>
      <c r="P217" s="303"/>
      <c r="Q217" s="303"/>
      <c r="R217" s="303"/>
      <c r="S217" s="303"/>
      <c r="T217" s="303"/>
      <c r="U217" s="303"/>
      <c r="V217" s="303"/>
      <c r="W217" s="303"/>
      <c r="X217" s="303"/>
      <c r="Y217" s="303"/>
      <c r="Z217" s="303"/>
    </row>
    <row r="218" ht="12.75" customHeight="1">
      <c r="A218" s="18" t="s">
        <v>557</v>
      </c>
      <c r="B218" s="19" t="s">
        <v>894</v>
      </c>
      <c r="C218" s="20" t="s">
        <v>558</v>
      </c>
      <c r="D218" s="19" t="s">
        <v>39</v>
      </c>
      <c r="E218" s="27" t="s">
        <v>3194</v>
      </c>
      <c r="F218" s="22" t="s">
        <v>3454</v>
      </c>
      <c r="G218" s="22" t="s">
        <v>3455</v>
      </c>
      <c r="H218" s="19" t="s">
        <v>3446</v>
      </c>
      <c r="I218" s="315" t="s">
        <v>3456</v>
      </c>
      <c r="J218" s="303"/>
      <c r="K218" s="303"/>
      <c r="L218" s="303"/>
      <c r="M218" s="303"/>
      <c r="N218" s="303"/>
      <c r="O218" s="303"/>
      <c r="P218" s="303"/>
      <c r="Q218" s="303"/>
      <c r="R218" s="303"/>
      <c r="S218" s="303"/>
      <c r="T218" s="303"/>
      <c r="U218" s="303"/>
      <c r="V218" s="303"/>
      <c r="W218" s="303"/>
      <c r="X218" s="303"/>
      <c r="Y218" s="303"/>
      <c r="Z218" s="303"/>
    </row>
    <row r="219" ht="12.75" customHeight="1">
      <c r="A219" s="18" t="s">
        <v>722</v>
      </c>
      <c r="B219" s="19" t="s">
        <v>891</v>
      </c>
      <c r="C219" s="20" t="s">
        <v>723</v>
      </c>
      <c r="D219" s="19" t="s">
        <v>1421</v>
      </c>
      <c r="E219" s="27" t="s">
        <v>2918</v>
      </c>
      <c r="F219" s="22" t="s">
        <v>3457</v>
      </c>
      <c r="G219" s="22" t="s">
        <v>3458</v>
      </c>
      <c r="H219" s="19" t="s">
        <v>3446</v>
      </c>
      <c r="I219" s="315" t="s">
        <v>3459</v>
      </c>
      <c r="J219" s="303"/>
      <c r="K219" s="303"/>
      <c r="L219" s="303"/>
      <c r="M219" s="303"/>
      <c r="N219" s="303"/>
      <c r="O219" s="303"/>
      <c r="P219" s="303"/>
      <c r="Q219" s="303"/>
      <c r="R219" s="303"/>
      <c r="S219" s="303"/>
      <c r="T219" s="303"/>
      <c r="U219" s="303"/>
      <c r="V219" s="303"/>
      <c r="W219" s="303"/>
      <c r="X219" s="303"/>
      <c r="Y219" s="303"/>
      <c r="Z219" s="303"/>
    </row>
    <row r="220" ht="12.75" customHeight="1">
      <c r="A220" s="18" t="s">
        <v>650</v>
      </c>
      <c r="B220" s="19" t="s">
        <v>894</v>
      </c>
      <c r="C220" s="20" t="s">
        <v>2121</v>
      </c>
      <c r="D220" s="19" t="s">
        <v>39</v>
      </c>
      <c r="E220" s="27" t="s">
        <v>2987</v>
      </c>
      <c r="F220" s="22" t="s">
        <v>3460</v>
      </c>
      <c r="G220" s="22" t="s">
        <v>3461</v>
      </c>
      <c r="H220" s="19" t="s">
        <v>3446</v>
      </c>
      <c r="I220" s="315" t="s">
        <v>3462</v>
      </c>
      <c r="J220" s="303"/>
      <c r="K220" s="303"/>
      <c r="L220" s="303"/>
      <c r="M220" s="303"/>
      <c r="N220" s="303"/>
      <c r="O220" s="303"/>
      <c r="P220" s="303"/>
      <c r="Q220" s="303"/>
      <c r="R220" s="303"/>
      <c r="S220" s="303"/>
      <c r="T220" s="303"/>
      <c r="U220" s="303"/>
      <c r="V220" s="303"/>
      <c r="W220" s="303"/>
      <c r="X220" s="303"/>
      <c r="Y220" s="303"/>
      <c r="Z220" s="303"/>
    </row>
    <row r="221" ht="12.75" customHeight="1">
      <c r="A221" s="18" t="s">
        <v>494</v>
      </c>
      <c r="B221" s="19" t="s">
        <v>894</v>
      </c>
      <c r="C221" s="20" t="s">
        <v>1848</v>
      </c>
      <c r="D221" s="19" t="s">
        <v>39</v>
      </c>
      <c r="E221" s="27" t="s">
        <v>3275</v>
      </c>
      <c r="F221" s="22" t="s">
        <v>3463</v>
      </c>
      <c r="G221" s="22" t="s">
        <v>3464</v>
      </c>
      <c r="H221" s="19" t="s">
        <v>3446</v>
      </c>
      <c r="I221" s="315" t="s">
        <v>3465</v>
      </c>
      <c r="J221" s="303"/>
      <c r="K221" s="303"/>
      <c r="L221" s="303"/>
      <c r="M221" s="303"/>
      <c r="N221" s="303"/>
      <c r="O221" s="303"/>
      <c r="P221" s="303"/>
      <c r="Q221" s="303"/>
      <c r="R221" s="303"/>
      <c r="S221" s="303"/>
      <c r="T221" s="303"/>
      <c r="U221" s="303"/>
      <c r="V221" s="303"/>
      <c r="W221" s="303"/>
      <c r="X221" s="303"/>
      <c r="Y221" s="303"/>
      <c r="Z221" s="303"/>
    </row>
    <row r="222" ht="12.75" customHeight="1">
      <c r="A222" s="18" t="s">
        <v>569</v>
      </c>
      <c r="B222" s="19" t="s">
        <v>891</v>
      </c>
      <c r="C222" s="20" t="s">
        <v>570</v>
      </c>
      <c r="D222" s="19" t="s">
        <v>1421</v>
      </c>
      <c r="E222" s="27" t="s">
        <v>3151</v>
      </c>
      <c r="F222" s="22" t="s">
        <v>3466</v>
      </c>
      <c r="G222" s="22" t="s">
        <v>3467</v>
      </c>
      <c r="H222" s="19" t="s">
        <v>3446</v>
      </c>
      <c r="I222" s="315" t="s">
        <v>3465</v>
      </c>
      <c r="J222" s="303"/>
      <c r="K222" s="303"/>
      <c r="L222" s="303"/>
      <c r="M222" s="303"/>
      <c r="N222" s="303"/>
      <c r="O222" s="303"/>
      <c r="P222" s="303"/>
      <c r="Q222" s="303"/>
      <c r="R222" s="303"/>
      <c r="S222" s="303"/>
      <c r="T222" s="303"/>
      <c r="U222" s="303"/>
      <c r="V222" s="303"/>
      <c r="W222" s="303"/>
      <c r="X222" s="303"/>
      <c r="Y222" s="303"/>
      <c r="Z222" s="303"/>
    </row>
    <row r="223" ht="12.75" customHeight="1">
      <c r="A223" s="18" t="s">
        <v>637</v>
      </c>
      <c r="B223" s="19" t="s">
        <v>894</v>
      </c>
      <c r="C223" s="20" t="s">
        <v>2100</v>
      </c>
      <c r="D223" s="19" t="s">
        <v>39</v>
      </c>
      <c r="E223" s="27" t="s">
        <v>3194</v>
      </c>
      <c r="F223" s="22" t="s">
        <v>3468</v>
      </c>
      <c r="G223" s="22" t="s">
        <v>3469</v>
      </c>
      <c r="H223" s="19" t="s">
        <v>3446</v>
      </c>
      <c r="I223" s="315" t="s">
        <v>3470</v>
      </c>
      <c r="J223" s="303"/>
      <c r="K223" s="303"/>
      <c r="L223" s="303"/>
      <c r="M223" s="303"/>
      <c r="N223" s="303"/>
      <c r="O223" s="303"/>
      <c r="P223" s="303"/>
      <c r="Q223" s="303"/>
      <c r="R223" s="303"/>
      <c r="S223" s="303"/>
      <c r="T223" s="303"/>
      <c r="U223" s="303"/>
      <c r="V223" s="303"/>
      <c r="W223" s="303"/>
      <c r="X223" s="303"/>
      <c r="Y223" s="303"/>
      <c r="Z223" s="303"/>
    </row>
    <row r="224" ht="12.75" customHeight="1">
      <c r="A224" s="18" t="s">
        <v>500</v>
      </c>
      <c r="B224" s="19" t="s">
        <v>894</v>
      </c>
      <c r="C224" s="20" t="s">
        <v>1864</v>
      </c>
      <c r="D224" s="19" t="s">
        <v>39</v>
      </c>
      <c r="E224" s="27" t="s">
        <v>3147</v>
      </c>
      <c r="F224" s="22" t="s">
        <v>3471</v>
      </c>
      <c r="G224" s="22" t="s">
        <v>3472</v>
      </c>
      <c r="H224" s="19" t="s">
        <v>3446</v>
      </c>
      <c r="I224" s="315" t="s">
        <v>3473</v>
      </c>
      <c r="J224" s="303"/>
      <c r="K224" s="303"/>
      <c r="L224" s="303"/>
      <c r="M224" s="303"/>
      <c r="N224" s="303"/>
      <c r="O224" s="303"/>
      <c r="P224" s="303"/>
      <c r="Q224" s="303"/>
      <c r="R224" s="303"/>
      <c r="S224" s="303"/>
      <c r="T224" s="303"/>
      <c r="U224" s="303"/>
      <c r="V224" s="303"/>
      <c r="W224" s="303"/>
      <c r="X224" s="303"/>
      <c r="Y224" s="303"/>
      <c r="Z224" s="303"/>
    </row>
    <row r="225" ht="12.75" customHeight="1">
      <c r="A225" s="18" t="s">
        <v>563</v>
      </c>
      <c r="B225" s="19" t="s">
        <v>894</v>
      </c>
      <c r="C225" s="20" t="s">
        <v>1980</v>
      </c>
      <c r="D225" s="19" t="s">
        <v>39</v>
      </c>
      <c r="E225" s="27" t="s">
        <v>2918</v>
      </c>
      <c r="F225" s="22" t="s">
        <v>3474</v>
      </c>
      <c r="G225" s="22" t="s">
        <v>3475</v>
      </c>
      <c r="H225" s="19" t="s">
        <v>3446</v>
      </c>
      <c r="I225" s="315" t="s">
        <v>3476</v>
      </c>
      <c r="J225" s="303"/>
      <c r="K225" s="303"/>
      <c r="L225" s="303"/>
      <c r="M225" s="303"/>
      <c r="N225" s="303"/>
      <c r="O225" s="303"/>
      <c r="P225" s="303"/>
      <c r="Q225" s="303"/>
      <c r="R225" s="303"/>
      <c r="S225" s="303"/>
      <c r="T225" s="303"/>
      <c r="U225" s="303"/>
      <c r="V225" s="303"/>
      <c r="W225" s="303"/>
      <c r="X225" s="303"/>
      <c r="Y225" s="303"/>
      <c r="Z225" s="303"/>
    </row>
    <row r="226" ht="12.75" customHeight="1">
      <c r="A226" s="18" t="s">
        <v>671</v>
      </c>
      <c r="B226" s="19" t="s">
        <v>894</v>
      </c>
      <c r="C226" s="20" t="s">
        <v>2159</v>
      </c>
      <c r="D226" s="19" t="s">
        <v>39</v>
      </c>
      <c r="E226" s="27" t="s">
        <v>3255</v>
      </c>
      <c r="F226" s="22" t="s">
        <v>3477</v>
      </c>
      <c r="G226" s="22" t="s">
        <v>3478</v>
      </c>
      <c r="H226" s="19" t="s">
        <v>3446</v>
      </c>
      <c r="I226" s="315" t="s">
        <v>3479</v>
      </c>
      <c r="J226" s="303"/>
      <c r="K226" s="303"/>
      <c r="L226" s="303"/>
      <c r="M226" s="303"/>
      <c r="N226" s="303"/>
      <c r="O226" s="303"/>
      <c r="P226" s="303"/>
      <c r="Q226" s="303"/>
      <c r="R226" s="303"/>
      <c r="S226" s="303"/>
      <c r="T226" s="303"/>
      <c r="U226" s="303"/>
      <c r="V226" s="303"/>
      <c r="W226" s="303"/>
      <c r="X226" s="303"/>
      <c r="Y226" s="303"/>
      <c r="Z226" s="303"/>
    </row>
    <row r="227" ht="12.75" customHeight="1">
      <c r="A227" s="18" t="s">
        <v>674</v>
      </c>
      <c r="B227" s="19" t="s">
        <v>894</v>
      </c>
      <c r="C227" s="20" t="s">
        <v>2164</v>
      </c>
      <c r="D227" s="19" t="s">
        <v>39</v>
      </c>
      <c r="E227" s="27" t="s">
        <v>3194</v>
      </c>
      <c r="F227" s="22" t="s">
        <v>3480</v>
      </c>
      <c r="G227" s="22" t="s">
        <v>3481</v>
      </c>
      <c r="H227" s="19" t="s">
        <v>3446</v>
      </c>
      <c r="I227" s="315" t="s">
        <v>3482</v>
      </c>
      <c r="J227" s="303"/>
      <c r="K227" s="303"/>
      <c r="L227" s="303"/>
      <c r="M227" s="303"/>
      <c r="N227" s="303"/>
      <c r="O227" s="303"/>
      <c r="P227" s="303"/>
      <c r="Q227" s="303"/>
      <c r="R227" s="303"/>
      <c r="S227" s="303"/>
      <c r="T227" s="303"/>
      <c r="U227" s="303"/>
      <c r="V227" s="303"/>
      <c r="W227" s="303"/>
      <c r="X227" s="303"/>
      <c r="Y227" s="303"/>
      <c r="Z227" s="303"/>
    </row>
    <row r="228" ht="12.75" customHeight="1">
      <c r="A228" s="18" t="s">
        <v>92</v>
      </c>
      <c r="B228" s="19" t="s">
        <v>894</v>
      </c>
      <c r="C228" s="20" t="s">
        <v>1058</v>
      </c>
      <c r="D228" s="19" t="s">
        <v>921</v>
      </c>
      <c r="E228" s="27" t="s">
        <v>3483</v>
      </c>
      <c r="F228" s="22" t="s">
        <v>3484</v>
      </c>
      <c r="G228" s="22" t="s">
        <v>3485</v>
      </c>
      <c r="H228" s="19" t="s">
        <v>3446</v>
      </c>
      <c r="I228" s="315" t="s">
        <v>3482</v>
      </c>
      <c r="J228" s="303"/>
      <c r="K228" s="303"/>
      <c r="L228" s="303"/>
      <c r="M228" s="303"/>
      <c r="N228" s="303"/>
      <c r="O228" s="303"/>
      <c r="P228" s="303"/>
      <c r="Q228" s="303"/>
      <c r="R228" s="303"/>
      <c r="S228" s="303"/>
      <c r="T228" s="303"/>
      <c r="U228" s="303"/>
      <c r="V228" s="303"/>
      <c r="W228" s="303"/>
      <c r="X228" s="303"/>
      <c r="Y228" s="303"/>
      <c r="Z228" s="303"/>
    </row>
    <row r="229" ht="12.75" customHeight="1">
      <c r="A229" s="18" t="s">
        <v>710</v>
      </c>
      <c r="B229" s="19" t="s">
        <v>891</v>
      </c>
      <c r="C229" s="20" t="s">
        <v>711</v>
      </c>
      <c r="D229" s="19" t="s">
        <v>921</v>
      </c>
      <c r="E229" s="27" t="s">
        <v>3486</v>
      </c>
      <c r="F229" s="22" t="s">
        <v>3487</v>
      </c>
      <c r="G229" s="22" t="s">
        <v>3488</v>
      </c>
      <c r="H229" s="19" t="s">
        <v>3446</v>
      </c>
      <c r="I229" s="315" t="s">
        <v>3489</v>
      </c>
      <c r="J229" s="303"/>
      <c r="K229" s="303"/>
      <c r="L229" s="303"/>
      <c r="M229" s="303"/>
      <c r="N229" s="303"/>
      <c r="O229" s="303"/>
      <c r="P229" s="303"/>
      <c r="Q229" s="303"/>
      <c r="R229" s="303"/>
      <c r="S229" s="303"/>
      <c r="T229" s="303"/>
      <c r="U229" s="303"/>
      <c r="V229" s="303"/>
      <c r="W229" s="303"/>
      <c r="X229" s="303"/>
      <c r="Y229" s="303"/>
      <c r="Z229" s="303"/>
    </row>
    <row r="230" ht="12.75" customHeight="1">
      <c r="A230" s="18" t="s">
        <v>619</v>
      </c>
      <c r="B230" s="19" t="s">
        <v>894</v>
      </c>
      <c r="C230" s="20" t="s">
        <v>2071</v>
      </c>
      <c r="D230" s="19" t="s">
        <v>39</v>
      </c>
      <c r="E230" s="27" t="s">
        <v>3194</v>
      </c>
      <c r="F230" s="22" t="s">
        <v>3490</v>
      </c>
      <c r="G230" s="22" t="s">
        <v>3491</v>
      </c>
      <c r="H230" s="19" t="s">
        <v>3446</v>
      </c>
      <c r="I230" s="315" t="s">
        <v>3489</v>
      </c>
      <c r="J230" s="303"/>
      <c r="K230" s="303"/>
      <c r="L230" s="303"/>
      <c r="M230" s="303"/>
      <c r="N230" s="303"/>
      <c r="O230" s="303"/>
      <c r="P230" s="303"/>
      <c r="Q230" s="303"/>
      <c r="R230" s="303"/>
      <c r="S230" s="303"/>
      <c r="T230" s="303"/>
      <c r="U230" s="303"/>
      <c r="V230" s="303"/>
      <c r="W230" s="303"/>
      <c r="X230" s="303"/>
      <c r="Y230" s="303"/>
      <c r="Z230" s="303"/>
    </row>
    <row r="231" ht="12.75" customHeight="1">
      <c r="A231" s="18" t="s">
        <v>614</v>
      </c>
      <c r="B231" s="19" t="s">
        <v>894</v>
      </c>
      <c r="C231" s="20" t="s">
        <v>2065</v>
      </c>
      <c r="D231" s="19" t="s">
        <v>39</v>
      </c>
      <c r="E231" s="27" t="s">
        <v>3255</v>
      </c>
      <c r="F231" s="22" t="s">
        <v>3492</v>
      </c>
      <c r="G231" s="22" t="s">
        <v>3493</v>
      </c>
      <c r="H231" s="19" t="s">
        <v>3446</v>
      </c>
      <c r="I231" s="315" t="s">
        <v>3494</v>
      </c>
      <c r="J231" s="303"/>
      <c r="K231" s="303"/>
      <c r="L231" s="303"/>
      <c r="M231" s="303"/>
      <c r="N231" s="303"/>
      <c r="O231" s="303"/>
      <c r="P231" s="303"/>
      <c r="Q231" s="303"/>
      <c r="R231" s="303"/>
      <c r="S231" s="303"/>
      <c r="T231" s="303"/>
      <c r="U231" s="303"/>
      <c r="V231" s="303"/>
      <c r="W231" s="303"/>
      <c r="X231" s="303"/>
      <c r="Y231" s="303"/>
      <c r="Z231" s="303"/>
    </row>
    <row r="232" ht="12.75" customHeight="1">
      <c r="A232" s="18" t="s">
        <v>677</v>
      </c>
      <c r="B232" s="19" t="s">
        <v>894</v>
      </c>
      <c r="C232" s="20" t="s">
        <v>2169</v>
      </c>
      <c r="D232" s="19" t="s">
        <v>39</v>
      </c>
      <c r="E232" s="27" t="s">
        <v>3147</v>
      </c>
      <c r="F232" s="22" t="s">
        <v>3495</v>
      </c>
      <c r="G232" s="22" t="s">
        <v>3496</v>
      </c>
      <c r="H232" s="19" t="s">
        <v>3446</v>
      </c>
      <c r="I232" s="315" t="s">
        <v>3497</v>
      </c>
      <c r="J232" s="303"/>
      <c r="K232" s="303"/>
      <c r="L232" s="303"/>
      <c r="M232" s="303"/>
      <c r="N232" s="303"/>
      <c r="O232" s="303"/>
      <c r="P232" s="303"/>
      <c r="Q232" s="303"/>
      <c r="R232" s="303"/>
      <c r="S232" s="303"/>
      <c r="T232" s="303"/>
      <c r="U232" s="303"/>
      <c r="V232" s="303"/>
      <c r="W232" s="303"/>
      <c r="X232" s="303"/>
      <c r="Y232" s="303"/>
      <c r="Z232" s="303"/>
    </row>
    <row r="233" ht="12.75" customHeight="1">
      <c r="A233" s="18" t="s">
        <v>554</v>
      </c>
      <c r="B233" s="19" t="s">
        <v>894</v>
      </c>
      <c r="C233" s="20" t="s">
        <v>1968</v>
      </c>
      <c r="D233" s="19" t="s">
        <v>39</v>
      </c>
      <c r="E233" s="27" t="s">
        <v>2918</v>
      </c>
      <c r="F233" s="22" t="s">
        <v>3498</v>
      </c>
      <c r="G233" s="22" t="s">
        <v>3499</v>
      </c>
      <c r="H233" s="19" t="s">
        <v>3446</v>
      </c>
      <c r="I233" s="315" t="s">
        <v>3497</v>
      </c>
      <c r="J233" s="303"/>
      <c r="K233" s="303"/>
      <c r="L233" s="303"/>
      <c r="M233" s="303"/>
      <c r="N233" s="303"/>
      <c r="O233" s="303"/>
      <c r="P233" s="303"/>
      <c r="Q233" s="303"/>
      <c r="R233" s="303"/>
      <c r="S233" s="303"/>
      <c r="T233" s="303"/>
      <c r="U233" s="303"/>
      <c r="V233" s="303"/>
      <c r="W233" s="303"/>
      <c r="X233" s="303"/>
      <c r="Y233" s="303"/>
      <c r="Z233" s="303"/>
    </row>
    <row r="234" ht="12.75" customHeight="1">
      <c r="A234" s="18" t="s">
        <v>605</v>
      </c>
      <c r="B234" s="19" t="s">
        <v>894</v>
      </c>
      <c r="C234" s="20" t="s">
        <v>2048</v>
      </c>
      <c r="D234" s="19" t="s">
        <v>39</v>
      </c>
      <c r="E234" s="27" t="s">
        <v>3043</v>
      </c>
      <c r="F234" s="22" t="s">
        <v>3500</v>
      </c>
      <c r="G234" s="22" t="s">
        <v>3501</v>
      </c>
      <c r="H234" s="19" t="s">
        <v>3446</v>
      </c>
      <c r="I234" s="315" t="s">
        <v>3502</v>
      </c>
      <c r="J234" s="303"/>
      <c r="K234" s="303"/>
      <c r="L234" s="303"/>
      <c r="M234" s="303"/>
      <c r="N234" s="303"/>
      <c r="O234" s="303"/>
      <c r="P234" s="303"/>
      <c r="Q234" s="303"/>
      <c r="R234" s="303"/>
      <c r="S234" s="303"/>
      <c r="T234" s="303"/>
      <c r="U234" s="303"/>
      <c r="V234" s="303"/>
      <c r="W234" s="303"/>
      <c r="X234" s="303"/>
      <c r="Y234" s="303"/>
      <c r="Z234" s="303"/>
    </row>
    <row r="235" ht="12.75" customHeight="1">
      <c r="A235" s="18" t="s">
        <v>622</v>
      </c>
      <c r="B235" s="19" t="s">
        <v>894</v>
      </c>
      <c r="C235" s="20" t="s">
        <v>623</v>
      </c>
      <c r="D235" s="19" t="s">
        <v>39</v>
      </c>
      <c r="E235" s="27" t="s">
        <v>3275</v>
      </c>
      <c r="F235" s="22" t="s">
        <v>3503</v>
      </c>
      <c r="G235" s="22" t="s">
        <v>3504</v>
      </c>
      <c r="H235" s="19" t="s">
        <v>3505</v>
      </c>
      <c r="I235" s="315" t="s">
        <v>3502</v>
      </c>
      <c r="J235" s="303"/>
      <c r="K235" s="303"/>
      <c r="L235" s="303"/>
      <c r="M235" s="303"/>
      <c r="N235" s="303"/>
      <c r="O235" s="303"/>
      <c r="P235" s="303"/>
      <c r="Q235" s="303"/>
      <c r="R235" s="303"/>
      <c r="S235" s="303"/>
      <c r="T235" s="303"/>
      <c r="U235" s="303"/>
      <c r="V235" s="303"/>
      <c r="W235" s="303"/>
      <c r="X235" s="303"/>
      <c r="Y235" s="303"/>
      <c r="Z235" s="303"/>
    </row>
    <row r="236" ht="12.75" customHeight="1">
      <c r="A236" s="18" t="s">
        <v>608</v>
      </c>
      <c r="B236" s="19" t="s">
        <v>894</v>
      </c>
      <c r="C236" s="20" t="s">
        <v>2053</v>
      </c>
      <c r="D236" s="19" t="s">
        <v>39</v>
      </c>
      <c r="E236" s="27" t="s">
        <v>2850</v>
      </c>
      <c r="F236" s="22" t="s">
        <v>3506</v>
      </c>
      <c r="G236" s="22" t="s">
        <v>3507</v>
      </c>
      <c r="H236" s="19" t="s">
        <v>3505</v>
      </c>
      <c r="I236" s="315" t="s">
        <v>3508</v>
      </c>
      <c r="J236" s="303"/>
      <c r="K236" s="303"/>
      <c r="L236" s="303"/>
      <c r="M236" s="303"/>
      <c r="N236" s="303"/>
      <c r="O236" s="303"/>
      <c r="P236" s="303"/>
      <c r="Q236" s="303"/>
      <c r="R236" s="303"/>
      <c r="S236" s="303"/>
      <c r="T236" s="303"/>
      <c r="U236" s="303"/>
      <c r="V236" s="303"/>
      <c r="W236" s="303"/>
      <c r="X236" s="303"/>
      <c r="Y236" s="303"/>
      <c r="Z236" s="303"/>
    </row>
    <row r="237" ht="12.75" customHeight="1">
      <c r="A237" s="18" t="s">
        <v>641</v>
      </c>
      <c r="B237" s="19" t="s">
        <v>894</v>
      </c>
      <c r="C237" s="20" t="s">
        <v>2106</v>
      </c>
      <c r="D237" s="19" t="s">
        <v>39</v>
      </c>
      <c r="E237" s="27" t="s">
        <v>2632</v>
      </c>
      <c r="F237" s="22" t="s">
        <v>3509</v>
      </c>
      <c r="G237" s="22" t="s">
        <v>3509</v>
      </c>
      <c r="H237" s="19" t="s">
        <v>3505</v>
      </c>
      <c r="I237" s="315" t="s">
        <v>3508</v>
      </c>
      <c r="J237" s="303"/>
      <c r="K237" s="303"/>
      <c r="L237" s="303"/>
      <c r="M237" s="303"/>
      <c r="N237" s="303"/>
      <c r="O237" s="303"/>
      <c r="P237" s="303"/>
      <c r="Q237" s="303"/>
      <c r="R237" s="303"/>
      <c r="S237" s="303"/>
      <c r="T237" s="303"/>
      <c r="U237" s="303"/>
      <c r="V237" s="303"/>
      <c r="W237" s="303"/>
      <c r="X237" s="303"/>
      <c r="Y237" s="303"/>
      <c r="Z237" s="303"/>
    </row>
    <row r="238" ht="12.75" customHeight="1">
      <c r="A238" s="18" t="s">
        <v>634</v>
      </c>
      <c r="B238" s="19" t="s">
        <v>894</v>
      </c>
      <c r="C238" s="20" t="s">
        <v>2095</v>
      </c>
      <c r="D238" s="19" t="s">
        <v>39</v>
      </c>
      <c r="E238" s="27" t="s">
        <v>3147</v>
      </c>
      <c r="F238" s="22" t="s">
        <v>3510</v>
      </c>
      <c r="G238" s="22" t="s">
        <v>3511</v>
      </c>
      <c r="H238" s="19" t="s">
        <v>3505</v>
      </c>
      <c r="I238" s="315" t="s">
        <v>3508</v>
      </c>
      <c r="J238" s="303"/>
      <c r="K238" s="303"/>
      <c r="L238" s="303"/>
      <c r="M238" s="303"/>
      <c r="N238" s="303"/>
      <c r="O238" s="303"/>
      <c r="P238" s="303"/>
      <c r="Q238" s="303"/>
      <c r="R238" s="303"/>
      <c r="S238" s="303"/>
      <c r="T238" s="303"/>
      <c r="U238" s="303"/>
      <c r="V238" s="303"/>
      <c r="W238" s="303"/>
      <c r="X238" s="303"/>
      <c r="Y238" s="303"/>
      <c r="Z238" s="303"/>
    </row>
    <row r="239" ht="12.75" customHeight="1">
      <c r="A239" s="18" t="s">
        <v>809</v>
      </c>
      <c r="B239" s="19" t="s">
        <v>944</v>
      </c>
      <c r="C239" s="20" t="s">
        <v>810</v>
      </c>
      <c r="D239" s="19" t="s">
        <v>39</v>
      </c>
      <c r="E239" s="27" t="s">
        <v>2632</v>
      </c>
      <c r="F239" s="22" t="s">
        <v>3512</v>
      </c>
      <c r="G239" s="22" t="s">
        <v>3512</v>
      </c>
      <c r="H239" s="19" t="s">
        <v>3505</v>
      </c>
      <c r="I239" s="315" t="s">
        <v>3513</v>
      </c>
      <c r="J239" s="303"/>
      <c r="K239" s="303"/>
      <c r="L239" s="303"/>
      <c r="M239" s="303"/>
      <c r="N239" s="303"/>
      <c r="O239" s="303"/>
      <c r="P239" s="303"/>
      <c r="Q239" s="303"/>
      <c r="R239" s="303"/>
      <c r="S239" s="303"/>
      <c r="T239" s="303"/>
      <c r="U239" s="303"/>
      <c r="V239" s="303"/>
      <c r="W239" s="303"/>
      <c r="X239" s="303"/>
      <c r="Y239" s="303"/>
      <c r="Z239" s="303"/>
    </row>
    <row r="240" ht="12.75" customHeight="1">
      <c r="A240" s="18" t="s">
        <v>611</v>
      </c>
      <c r="B240" s="19" t="s">
        <v>894</v>
      </c>
      <c r="C240" s="20" t="s">
        <v>2060</v>
      </c>
      <c r="D240" s="19" t="s">
        <v>39</v>
      </c>
      <c r="E240" s="27" t="s">
        <v>2987</v>
      </c>
      <c r="F240" s="22" t="s">
        <v>3514</v>
      </c>
      <c r="G240" s="22" t="s">
        <v>3515</v>
      </c>
      <c r="H240" s="19" t="s">
        <v>3505</v>
      </c>
      <c r="I240" s="315" t="s">
        <v>3513</v>
      </c>
      <c r="J240" s="303"/>
      <c r="K240" s="303"/>
      <c r="L240" s="303"/>
      <c r="M240" s="303"/>
      <c r="N240" s="303"/>
      <c r="O240" s="303"/>
      <c r="P240" s="303"/>
      <c r="Q240" s="303"/>
      <c r="R240" s="303"/>
      <c r="S240" s="303"/>
      <c r="T240" s="303"/>
      <c r="U240" s="303"/>
      <c r="V240" s="303"/>
      <c r="W240" s="303"/>
      <c r="X240" s="303"/>
      <c r="Y240" s="303"/>
      <c r="Z240" s="303"/>
    </row>
    <row r="241" ht="12.75" customHeight="1">
      <c r="A241" s="18" t="s">
        <v>542</v>
      </c>
      <c r="B241" s="19" t="s">
        <v>894</v>
      </c>
      <c r="C241" s="20" t="s">
        <v>1942</v>
      </c>
      <c r="D241" s="19" t="s">
        <v>39</v>
      </c>
      <c r="E241" s="27" t="s">
        <v>3043</v>
      </c>
      <c r="F241" s="22" t="s">
        <v>3516</v>
      </c>
      <c r="G241" s="22" t="s">
        <v>3517</v>
      </c>
      <c r="H241" s="19" t="s">
        <v>3505</v>
      </c>
      <c r="I241" s="315" t="s">
        <v>3513</v>
      </c>
      <c r="J241" s="303"/>
      <c r="K241" s="303"/>
      <c r="L241" s="303"/>
      <c r="M241" s="303"/>
      <c r="N241" s="303"/>
      <c r="O241" s="303"/>
      <c r="P241" s="303"/>
      <c r="Q241" s="303"/>
      <c r="R241" s="303"/>
      <c r="S241" s="303"/>
      <c r="T241" s="303"/>
      <c r="U241" s="303"/>
      <c r="V241" s="303"/>
      <c r="W241" s="303"/>
      <c r="X241" s="303"/>
      <c r="Y241" s="303"/>
      <c r="Z241" s="303"/>
    </row>
    <row r="242" ht="12.75" customHeight="1">
      <c r="A242" s="18" t="s">
        <v>426</v>
      </c>
      <c r="B242" s="19" t="s">
        <v>891</v>
      </c>
      <c r="C242" s="20" t="s">
        <v>427</v>
      </c>
      <c r="D242" s="19" t="s">
        <v>1213</v>
      </c>
      <c r="E242" s="27" t="s">
        <v>3147</v>
      </c>
      <c r="F242" s="22" t="s">
        <v>3518</v>
      </c>
      <c r="G242" s="22" t="s">
        <v>3519</v>
      </c>
      <c r="H242" s="19" t="s">
        <v>3505</v>
      </c>
      <c r="I242" s="315" t="s">
        <v>3513</v>
      </c>
      <c r="J242" s="303"/>
      <c r="K242" s="303"/>
      <c r="L242" s="303"/>
      <c r="M242" s="303"/>
      <c r="N242" s="303"/>
      <c r="O242" s="303"/>
      <c r="P242" s="303"/>
      <c r="Q242" s="303"/>
      <c r="R242" s="303"/>
      <c r="S242" s="303"/>
      <c r="T242" s="303"/>
      <c r="U242" s="303"/>
      <c r="V242" s="303"/>
      <c r="W242" s="303"/>
      <c r="X242" s="303"/>
      <c r="Y242" s="303"/>
      <c r="Z242" s="303"/>
    </row>
    <row r="243" ht="12.75" customHeight="1">
      <c r="A243" s="18" t="s">
        <v>628</v>
      </c>
      <c r="B243" s="19" t="s">
        <v>894</v>
      </c>
      <c r="C243" s="20" t="s">
        <v>2085</v>
      </c>
      <c r="D243" s="19" t="s">
        <v>39</v>
      </c>
      <c r="E243" s="27" t="s">
        <v>2632</v>
      </c>
      <c r="F243" s="22" t="s">
        <v>3520</v>
      </c>
      <c r="G243" s="22" t="s">
        <v>3520</v>
      </c>
      <c r="H243" s="19" t="s">
        <v>3505</v>
      </c>
      <c r="I243" s="315" t="s">
        <v>3513</v>
      </c>
      <c r="J243" s="303"/>
      <c r="K243" s="303"/>
      <c r="L243" s="303"/>
      <c r="M243" s="303"/>
      <c r="N243" s="303"/>
      <c r="O243" s="303"/>
      <c r="P243" s="303"/>
      <c r="Q243" s="303"/>
      <c r="R243" s="303"/>
      <c r="S243" s="303"/>
      <c r="T243" s="303"/>
      <c r="U243" s="303"/>
      <c r="V243" s="303"/>
      <c r="W243" s="303"/>
      <c r="X243" s="303"/>
      <c r="Y243" s="303"/>
      <c r="Z243" s="303"/>
    </row>
    <row r="244" ht="12.75" customHeight="1">
      <c r="A244" s="18" t="s">
        <v>803</v>
      </c>
      <c r="B244" s="19" t="s">
        <v>894</v>
      </c>
      <c r="C244" s="20" t="s">
        <v>2364</v>
      </c>
      <c r="D244" s="19" t="s">
        <v>39</v>
      </c>
      <c r="E244" s="27" t="s">
        <v>2632</v>
      </c>
      <c r="F244" s="22" t="s">
        <v>3521</v>
      </c>
      <c r="G244" s="22" t="s">
        <v>3521</v>
      </c>
      <c r="H244" s="19" t="s">
        <v>3505</v>
      </c>
      <c r="I244" s="315" t="s">
        <v>3522</v>
      </c>
      <c r="J244" s="303"/>
      <c r="K244" s="303"/>
      <c r="L244" s="303"/>
      <c r="M244" s="303"/>
      <c r="N244" s="303"/>
      <c r="O244" s="303"/>
      <c r="P244" s="303"/>
      <c r="Q244" s="303"/>
      <c r="R244" s="303"/>
      <c r="S244" s="303"/>
      <c r="T244" s="303"/>
      <c r="U244" s="303"/>
      <c r="V244" s="303"/>
      <c r="W244" s="303"/>
      <c r="X244" s="303"/>
      <c r="Y244" s="303"/>
      <c r="Z244" s="303"/>
    </row>
    <row r="245" ht="12.75" customHeight="1">
      <c r="A245" s="18" t="s">
        <v>138</v>
      </c>
      <c r="B245" s="19" t="s">
        <v>894</v>
      </c>
      <c r="C245" s="20" t="s">
        <v>1140</v>
      </c>
      <c r="D245" s="19" t="s">
        <v>82</v>
      </c>
      <c r="E245" s="27" t="s">
        <v>3523</v>
      </c>
      <c r="F245" s="22" t="s">
        <v>3524</v>
      </c>
      <c r="G245" s="22" t="s">
        <v>3525</v>
      </c>
      <c r="H245" s="19" t="s">
        <v>3505</v>
      </c>
      <c r="I245" s="315" t="s">
        <v>3522</v>
      </c>
      <c r="J245" s="303"/>
      <c r="K245" s="303"/>
      <c r="L245" s="303"/>
      <c r="M245" s="303"/>
      <c r="N245" s="303"/>
      <c r="O245" s="303"/>
      <c r="P245" s="303"/>
      <c r="Q245" s="303"/>
      <c r="R245" s="303"/>
      <c r="S245" s="303"/>
      <c r="T245" s="303"/>
      <c r="U245" s="303"/>
      <c r="V245" s="303"/>
      <c r="W245" s="303"/>
      <c r="X245" s="303"/>
      <c r="Y245" s="303"/>
      <c r="Z245" s="303"/>
    </row>
    <row r="246" ht="12.75" customHeight="1">
      <c r="A246" s="18" t="s">
        <v>566</v>
      </c>
      <c r="B246" s="19" t="s">
        <v>894</v>
      </c>
      <c r="C246" s="20" t="s">
        <v>567</v>
      </c>
      <c r="D246" s="19" t="s">
        <v>39</v>
      </c>
      <c r="E246" s="27" t="s">
        <v>2632</v>
      </c>
      <c r="F246" s="22" t="s">
        <v>3526</v>
      </c>
      <c r="G246" s="22" t="s">
        <v>3526</v>
      </c>
      <c r="H246" s="19" t="s">
        <v>3505</v>
      </c>
      <c r="I246" s="315" t="s">
        <v>3522</v>
      </c>
      <c r="J246" s="303"/>
      <c r="K246" s="303"/>
      <c r="L246" s="303"/>
      <c r="M246" s="303"/>
      <c r="N246" s="303"/>
      <c r="O246" s="303"/>
      <c r="P246" s="303"/>
      <c r="Q246" s="303"/>
      <c r="R246" s="303"/>
      <c r="S246" s="303"/>
      <c r="T246" s="303"/>
      <c r="U246" s="303"/>
      <c r="V246" s="303"/>
      <c r="W246" s="303"/>
      <c r="X246" s="303"/>
      <c r="Y246" s="303"/>
      <c r="Z246" s="303"/>
    </row>
    <row r="247" ht="12.75" customHeight="1">
      <c r="A247" s="316" t="s">
        <v>13</v>
      </c>
      <c r="B247" s="317" t="s">
        <v>891</v>
      </c>
      <c r="C247" s="318" t="s">
        <v>14</v>
      </c>
      <c r="D247" s="317" t="s">
        <v>15</v>
      </c>
      <c r="E247" s="319" t="s">
        <v>3527</v>
      </c>
      <c r="F247" s="320" t="s">
        <v>3505</v>
      </c>
      <c r="G247" s="320" t="s">
        <v>3505</v>
      </c>
      <c r="H247" s="317" t="s">
        <v>3505</v>
      </c>
      <c r="I247" s="321" t="s">
        <v>3522</v>
      </c>
      <c r="J247" s="303"/>
      <c r="K247" s="303"/>
      <c r="L247" s="303"/>
      <c r="M247" s="303"/>
      <c r="N247" s="303"/>
      <c r="O247" s="303"/>
      <c r="P247" s="303"/>
      <c r="Q247" s="303"/>
      <c r="R247" s="303"/>
      <c r="S247" s="303"/>
      <c r="T247" s="303"/>
      <c r="U247" s="303"/>
      <c r="V247" s="303"/>
      <c r="W247" s="303"/>
      <c r="X247" s="303"/>
      <c r="Y247" s="303"/>
      <c r="Z247" s="303"/>
    </row>
    <row r="248" ht="12.75" customHeight="1">
      <c r="A248" s="303"/>
      <c r="B248" s="303"/>
      <c r="C248" s="322"/>
      <c r="D248" s="303"/>
      <c r="E248" s="323"/>
      <c r="F248" s="324"/>
      <c r="G248" s="324"/>
      <c r="H248" s="303"/>
      <c r="I248" s="303"/>
      <c r="J248" s="303"/>
      <c r="K248" s="303"/>
      <c r="L248" s="303"/>
      <c r="M248" s="303"/>
      <c r="N248" s="303"/>
      <c r="O248" s="303"/>
      <c r="P248" s="303"/>
      <c r="Q248" s="303"/>
      <c r="R248" s="303"/>
      <c r="S248" s="303"/>
      <c r="T248" s="303"/>
      <c r="U248" s="303"/>
      <c r="V248" s="303"/>
      <c r="W248" s="303"/>
      <c r="X248" s="303"/>
      <c r="Y248" s="303"/>
      <c r="Z248" s="303"/>
    </row>
    <row r="249" ht="12.75" customHeight="1">
      <c r="A249" s="303"/>
      <c r="B249" s="303"/>
      <c r="C249" s="322"/>
      <c r="D249" s="303"/>
      <c r="E249" s="323"/>
      <c r="F249" s="324"/>
      <c r="G249" s="324"/>
      <c r="H249" s="303"/>
      <c r="I249" s="303"/>
      <c r="J249" s="303"/>
      <c r="K249" s="303"/>
      <c r="L249" s="303"/>
      <c r="M249" s="303"/>
      <c r="N249" s="303"/>
      <c r="O249" s="303"/>
      <c r="P249" s="303"/>
      <c r="Q249" s="303"/>
      <c r="R249" s="303"/>
      <c r="S249" s="303"/>
      <c r="T249" s="303"/>
      <c r="U249" s="303"/>
      <c r="V249" s="303"/>
      <c r="W249" s="303"/>
      <c r="X249" s="303"/>
      <c r="Y249" s="303"/>
      <c r="Z249" s="303"/>
    </row>
    <row r="250" ht="12.75" customHeight="1">
      <c r="A250" s="303"/>
      <c r="B250" s="303"/>
      <c r="C250" s="322"/>
      <c r="D250" s="303"/>
      <c r="E250" s="323"/>
      <c r="F250" s="324"/>
      <c r="G250" s="324"/>
      <c r="H250" s="303"/>
      <c r="I250" s="303"/>
      <c r="J250" s="303"/>
      <c r="K250" s="303"/>
      <c r="L250" s="303"/>
      <c r="M250" s="303"/>
      <c r="N250" s="303"/>
      <c r="O250" s="303"/>
      <c r="P250" s="303"/>
      <c r="Q250" s="303"/>
      <c r="R250" s="303"/>
      <c r="S250" s="303"/>
      <c r="T250" s="303"/>
      <c r="U250" s="303"/>
      <c r="V250" s="303"/>
      <c r="W250" s="303"/>
      <c r="X250" s="303"/>
      <c r="Y250" s="303"/>
      <c r="Z250" s="303"/>
    </row>
    <row r="251" ht="12.75" customHeight="1">
      <c r="A251" s="303"/>
      <c r="B251" s="303"/>
      <c r="C251" s="322"/>
      <c r="D251" s="303"/>
      <c r="E251" s="323"/>
      <c r="F251" s="324"/>
      <c r="G251" s="324"/>
      <c r="H251" s="303"/>
      <c r="I251" s="303"/>
      <c r="J251" s="303"/>
      <c r="K251" s="303"/>
      <c r="L251" s="303"/>
      <c r="M251" s="303"/>
      <c r="N251" s="303"/>
      <c r="O251" s="303"/>
      <c r="P251" s="303"/>
      <c r="Q251" s="303"/>
      <c r="R251" s="303"/>
      <c r="S251" s="303"/>
      <c r="T251" s="303"/>
      <c r="U251" s="303"/>
      <c r="V251" s="303"/>
      <c r="W251" s="303"/>
      <c r="X251" s="303"/>
      <c r="Y251" s="303"/>
      <c r="Z251" s="303"/>
    </row>
    <row r="252" ht="12.75" customHeight="1">
      <c r="A252" s="303"/>
      <c r="B252" s="303"/>
      <c r="C252" s="322"/>
      <c r="D252" s="303"/>
      <c r="E252" s="323"/>
      <c r="F252" s="324"/>
      <c r="G252" s="324"/>
      <c r="H252" s="303"/>
      <c r="I252" s="303"/>
      <c r="J252" s="303"/>
      <c r="K252" s="303"/>
      <c r="L252" s="303"/>
      <c r="M252" s="303"/>
      <c r="N252" s="303"/>
      <c r="O252" s="303"/>
      <c r="P252" s="303"/>
      <c r="Q252" s="303"/>
      <c r="R252" s="303"/>
      <c r="S252" s="303"/>
      <c r="T252" s="303"/>
      <c r="U252" s="303"/>
      <c r="V252" s="303"/>
      <c r="W252" s="303"/>
      <c r="X252" s="303"/>
      <c r="Y252" s="303"/>
      <c r="Z252" s="303"/>
    </row>
    <row r="253" ht="12.75" customHeight="1">
      <c r="A253" s="303"/>
      <c r="B253" s="303"/>
      <c r="C253" s="322"/>
      <c r="D253" s="303"/>
      <c r="E253" s="323"/>
      <c r="F253" s="324"/>
      <c r="G253" s="324"/>
      <c r="H253" s="303"/>
      <c r="I253" s="303"/>
      <c r="J253" s="303"/>
      <c r="K253" s="303"/>
      <c r="L253" s="303"/>
      <c r="M253" s="303"/>
      <c r="N253" s="303"/>
      <c r="O253" s="303"/>
      <c r="P253" s="303"/>
      <c r="Q253" s="303"/>
      <c r="R253" s="303"/>
      <c r="S253" s="303"/>
      <c r="T253" s="303"/>
      <c r="U253" s="303"/>
      <c r="V253" s="303"/>
      <c r="W253" s="303"/>
      <c r="X253" s="303"/>
      <c r="Y253" s="303"/>
      <c r="Z253" s="303"/>
    </row>
    <row r="254" ht="12.75" customHeight="1">
      <c r="A254" s="303"/>
      <c r="B254" s="303"/>
      <c r="C254" s="322"/>
      <c r="D254" s="303"/>
      <c r="E254" s="323"/>
      <c r="F254" s="324"/>
      <c r="G254" s="324"/>
      <c r="H254" s="303"/>
      <c r="I254" s="303"/>
      <c r="J254" s="303"/>
      <c r="K254" s="303"/>
      <c r="L254" s="303"/>
      <c r="M254" s="303"/>
      <c r="N254" s="303"/>
      <c r="O254" s="303"/>
      <c r="P254" s="303"/>
      <c r="Q254" s="303"/>
      <c r="R254" s="303"/>
      <c r="S254" s="303"/>
      <c r="T254" s="303"/>
      <c r="U254" s="303"/>
      <c r="V254" s="303"/>
      <c r="W254" s="303"/>
      <c r="X254" s="303"/>
      <c r="Y254" s="303"/>
      <c r="Z254" s="303"/>
    </row>
    <row r="255" ht="12.75" customHeight="1">
      <c r="A255" s="303"/>
      <c r="B255" s="303"/>
      <c r="C255" s="322"/>
      <c r="D255" s="303"/>
      <c r="E255" s="323"/>
      <c r="F255" s="324"/>
      <c r="G255" s="324"/>
      <c r="H255" s="303"/>
      <c r="I255" s="303"/>
      <c r="J255" s="303"/>
      <c r="K255" s="303"/>
      <c r="L255" s="303"/>
      <c r="M255" s="303"/>
      <c r="N255" s="303"/>
      <c r="O255" s="303"/>
      <c r="P255" s="303"/>
      <c r="Q255" s="303"/>
      <c r="R255" s="303"/>
      <c r="S255" s="303"/>
      <c r="T255" s="303"/>
      <c r="U255" s="303"/>
      <c r="V255" s="303"/>
      <c r="W255" s="303"/>
      <c r="X255" s="303"/>
      <c r="Y255" s="303"/>
      <c r="Z255" s="303"/>
    </row>
    <row r="256" ht="12.75" customHeight="1">
      <c r="A256" s="303"/>
      <c r="B256" s="303"/>
      <c r="C256" s="322"/>
      <c r="D256" s="303"/>
      <c r="E256" s="323"/>
      <c r="F256" s="324"/>
      <c r="G256" s="324"/>
      <c r="H256" s="303"/>
      <c r="I256" s="303"/>
      <c r="J256" s="303"/>
      <c r="K256" s="303"/>
      <c r="L256" s="303"/>
      <c r="M256" s="303"/>
      <c r="N256" s="303"/>
      <c r="O256" s="303"/>
      <c r="P256" s="303"/>
      <c r="Q256" s="303"/>
      <c r="R256" s="303"/>
      <c r="S256" s="303"/>
      <c r="T256" s="303"/>
      <c r="U256" s="303"/>
      <c r="V256" s="303"/>
      <c r="W256" s="303"/>
      <c r="X256" s="303"/>
      <c r="Y256" s="303"/>
      <c r="Z256" s="303"/>
    </row>
    <row r="257" ht="12.75" customHeight="1">
      <c r="A257" s="303"/>
      <c r="B257" s="303"/>
      <c r="C257" s="322"/>
      <c r="D257" s="303"/>
      <c r="E257" s="323"/>
      <c r="F257" s="324"/>
      <c r="G257" s="324"/>
      <c r="H257" s="303"/>
      <c r="I257" s="303"/>
      <c r="J257" s="303"/>
      <c r="K257" s="303"/>
      <c r="L257" s="303"/>
      <c r="M257" s="303"/>
      <c r="N257" s="303"/>
      <c r="O257" s="303"/>
      <c r="P257" s="303"/>
      <c r="Q257" s="303"/>
      <c r="R257" s="303"/>
      <c r="S257" s="303"/>
      <c r="T257" s="303"/>
      <c r="U257" s="303"/>
      <c r="V257" s="303"/>
      <c r="W257" s="303"/>
      <c r="X257" s="303"/>
      <c r="Y257" s="303"/>
      <c r="Z257" s="303"/>
    </row>
    <row r="258" ht="12.75" customHeight="1">
      <c r="A258" s="303"/>
      <c r="B258" s="303"/>
      <c r="C258" s="322"/>
      <c r="D258" s="303"/>
      <c r="E258" s="323"/>
      <c r="F258" s="324"/>
      <c r="G258" s="324"/>
      <c r="H258" s="303"/>
      <c r="I258" s="303"/>
      <c r="J258" s="303"/>
      <c r="K258" s="303"/>
      <c r="L258" s="303"/>
      <c r="M258" s="303"/>
      <c r="N258" s="303"/>
      <c r="O258" s="303"/>
      <c r="P258" s="303"/>
      <c r="Q258" s="303"/>
      <c r="R258" s="303"/>
      <c r="S258" s="303"/>
      <c r="T258" s="303"/>
      <c r="U258" s="303"/>
      <c r="V258" s="303"/>
      <c r="W258" s="303"/>
      <c r="X258" s="303"/>
      <c r="Y258" s="303"/>
      <c r="Z258" s="303"/>
    </row>
    <row r="259" ht="12.75" customHeight="1">
      <c r="A259" s="303"/>
      <c r="B259" s="303"/>
      <c r="C259" s="322"/>
      <c r="D259" s="303"/>
      <c r="E259" s="323"/>
      <c r="F259" s="324"/>
      <c r="G259" s="324"/>
      <c r="H259" s="303"/>
      <c r="I259" s="303"/>
      <c r="J259" s="303"/>
      <c r="K259" s="303"/>
      <c r="L259" s="303"/>
      <c r="M259" s="303"/>
      <c r="N259" s="303"/>
      <c r="O259" s="303"/>
      <c r="P259" s="303"/>
      <c r="Q259" s="303"/>
      <c r="R259" s="303"/>
      <c r="S259" s="303"/>
      <c r="T259" s="303"/>
      <c r="U259" s="303"/>
      <c r="V259" s="303"/>
      <c r="W259" s="303"/>
      <c r="X259" s="303"/>
      <c r="Y259" s="303"/>
      <c r="Z259" s="303"/>
    </row>
    <row r="260" ht="12.75" customHeight="1">
      <c r="A260" s="303"/>
      <c r="B260" s="303"/>
      <c r="C260" s="322"/>
      <c r="D260" s="303"/>
      <c r="E260" s="323"/>
      <c r="F260" s="324"/>
      <c r="G260" s="324"/>
      <c r="H260" s="303"/>
      <c r="I260" s="303"/>
      <c r="J260" s="303"/>
      <c r="K260" s="303"/>
      <c r="L260" s="303"/>
      <c r="M260" s="303"/>
      <c r="N260" s="303"/>
      <c r="O260" s="303"/>
      <c r="P260" s="303"/>
      <c r="Q260" s="303"/>
      <c r="R260" s="303"/>
      <c r="S260" s="303"/>
      <c r="T260" s="303"/>
      <c r="U260" s="303"/>
      <c r="V260" s="303"/>
      <c r="W260" s="303"/>
      <c r="X260" s="303"/>
      <c r="Y260" s="303"/>
      <c r="Z260" s="303"/>
    </row>
    <row r="261" ht="12.75" customHeight="1">
      <c r="A261" s="303"/>
      <c r="B261" s="303"/>
      <c r="C261" s="322"/>
      <c r="D261" s="303"/>
      <c r="E261" s="323"/>
      <c r="F261" s="324"/>
      <c r="G261" s="324"/>
      <c r="H261" s="303"/>
      <c r="I261" s="303"/>
      <c r="J261" s="303"/>
      <c r="K261" s="303"/>
      <c r="L261" s="303"/>
      <c r="M261" s="303"/>
      <c r="N261" s="303"/>
      <c r="O261" s="303"/>
      <c r="P261" s="303"/>
      <c r="Q261" s="303"/>
      <c r="R261" s="303"/>
      <c r="S261" s="303"/>
      <c r="T261" s="303"/>
      <c r="U261" s="303"/>
      <c r="V261" s="303"/>
      <c r="W261" s="303"/>
      <c r="X261" s="303"/>
      <c r="Y261" s="303"/>
      <c r="Z261" s="303"/>
    </row>
    <row r="262" ht="12.75" customHeight="1">
      <c r="A262" s="303"/>
      <c r="B262" s="303"/>
      <c r="C262" s="322"/>
      <c r="D262" s="303"/>
      <c r="E262" s="323"/>
      <c r="F262" s="324"/>
      <c r="G262" s="324"/>
      <c r="H262" s="303"/>
      <c r="I262" s="303"/>
      <c r="J262" s="303"/>
      <c r="K262" s="303"/>
      <c r="L262" s="303"/>
      <c r="M262" s="303"/>
      <c r="N262" s="303"/>
      <c r="O262" s="303"/>
      <c r="P262" s="303"/>
      <c r="Q262" s="303"/>
      <c r="R262" s="303"/>
      <c r="S262" s="303"/>
      <c r="T262" s="303"/>
      <c r="U262" s="303"/>
      <c r="V262" s="303"/>
      <c r="W262" s="303"/>
      <c r="X262" s="303"/>
      <c r="Y262" s="303"/>
      <c r="Z262" s="303"/>
    </row>
    <row r="263" ht="12.75" customHeight="1">
      <c r="A263" s="303"/>
      <c r="B263" s="303"/>
      <c r="C263" s="322"/>
      <c r="D263" s="303"/>
      <c r="E263" s="323"/>
      <c r="F263" s="324"/>
      <c r="G263" s="324"/>
      <c r="H263" s="303"/>
      <c r="I263" s="303"/>
      <c r="J263" s="303"/>
      <c r="K263" s="303"/>
      <c r="L263" s="303"/>
      <c r="M263" s="303"/>
      <c r="N263" s="303"/>
      <c r="O263" s="303"/>
      <c r="P263" s="303"/>
      <c r="Q263" s="303"/>
      <c r="R263" s="303"/>
      <c r="S263" s="303"/>
      <c r="T263" s="303"/>
      <c r="U263" s="303"/>
      <c r="V263" s="303"/>
      <c r="W263" s="303"/>
      <c r="X263" s="303"/>
      <c r="Y263" s="303"/>
      <c r="Z263" s="303"/>
    </row>
    <row r="264" ht="12.75" customHeight="1">
      <c r="A264" s="303"/>
      <c r="B264" s="303"/>
      <c r="C264" s="322"/>
      <c r="D264" s="303"/>
      <c r="E264" s="323"/>
      <c r="F264" s="324"/>
      <c r="G264" s="324"/>
      <c r="H264" s="303"/>
      <c r="I264" s="303"/>
      <c r="J264" s="303"/>
      <c r="K264" s="303"/>
      <c r="L264" s="303"/>
      <c r="M264" s="303"/>
      <c r="N264" s="303"/>
      <c r="O264" s="303"/>
      <c r="P264" s="303"/>
      <c r="Q264" s="303"/>
      <c r="R264" s="303"/>
      <c r="S264" s="303"/>
      <c r="T264" s="303"/>
      <c r="U264" s="303"/>
      <c r="V264" s="303"/>
      <c r="W264" s="303"/>
      <c r="X264" s="303"/>
      <c r="Y264" s="303"/>
      <c r="Z264" s="303"/>
    </row>
    <row r="265" ht="12.75" customHeight="1">
      <c r="A265" s="303"/>
      <c r="B265" s="303"/>
      <c r="C265" s="322"/>
      <c r="D265" s="303"/>
      <c r="E265" s="323"/>
      <c r="F265" s="324"/>
      <c r="G265" s="324"/>
      <c r="H265" s="303"/>
      <c r="I265" s="303"/>
      <c r="J265" s="303"/>
      <c r="K265" s="303"/>
      <c r="L265" s="303"/>
      <c r="M265" s="303"/>
      <c r="N265" s="303"/>
      <c r="O265" s="303"/>
      <c r="P265" s="303"/>
      <c r="Q265" s="303"/>
      <c r="R265" s="303"/>
      <c r="S265" s="303"/>
      <c r="T265" s="303"/>
      <c r="U265" s="303"/>
      <c r="V265" s="303"/>
      <c r="W265" s="303"/>
      <c r="X265" s="303"/>
      <c r="Y265" s="303"/>
      <c r="Z265" s="303"/>
    </row>
    <row r="266" ht="12.75" customHeight="1">
      <c r="A266" s="303"/>
      <c r="B266" s="303"/>
      <c r="C266" s="322"/>
      <c r="D266" s="303"/>
      <c r="E266" s="323"/>
      <c r="F266" s="324"/>
      <c r="G266" s="324"/>
      <c r="H266" s="303"/>
      <c r="I266" s="303"/>
      <c r="J266" s="303"/>
      <c r="K266" s="303"/>
      <c r="L266" s="303"/>
      <c r="M266" s="303"/>
      <c r="N266" s="303"/>
      <c r="O266" s="303"/>
      <c r="P266" s="303"/>
      <c r="Q266" s="303"/>
      <c r="R266" s="303"/>
      <c r="S266" s="303"/>
      <c r="T266" s="303"/>
      <c r="U266" s="303"/>
      <c r="V266" s="303"/>
      <c r="W266" s="303"/>
      <c r="X266" s="303"/>
      <c r="Y266" s="303"/>
      <c r="Z266" s="303"/>
    </row>
    <row r="267" ht="12.75" customHeight="1">
      <c r="A267" s="303"/>
      <c r="B267" s="303"/>
      <c r="C267" s="322"/>
      <c r="D267" s="303"/>
      <c r="E267" s="323"/>
      <c r="F267" s="324"/>
      <c r="G267" s="324"/>
      <c r="H267" s="303"/>
      <c r="I267" s="303"/>
      <c r="J267" s="303"/>
      <c r="K267" s="303"/>
      <c r="L267" s="303"/>
      <c r="M267" s="303"/>
      <c r="N267" s="303"/>
      <c r="O267" s="303"/>
      <c r="P267" s="303"/>
      <c r="Q267" s="303"/>
      <c r="R267" s="303"/>
      <c r="S267" s="303"/>
      <c r="T267" s="303"/>
      <c r="U267" s="303"/>
      <c r="V267" s="303"/>
      <c r="W267" s="303"/>
      <c r="X267" s="303"/>
      <c r="Y267" s="303"/>
      <c r="Z267" s="303"/>
    </row>
    <row r="268" ht="12.75" customHeight="1">
      <c r="A268" s="303"/>
      <c r="B268" s="303"/>
      <c r="C268" s="322"/>
      <c r="D268" s="303"/>
      <c r="E268" s="323"/>
      <c r="F268" s="324"/>
      <c r="G268" s="324"/>
      <c r="H268" s="303"/>
      <c r="I268" s="303"/>
      <c r="J268" s="303"/>
      <c r="K268" s="303"/>
      <c r="L268" s="303"/>
      <c r="M268" s="303"/>
      <c r="N268" s="303"/>
      <c r="O268" s="303"/>
      <c r="P268" s="303"/>
      <c r="Q268" s="303"/>
      <c r="R268" s="303"/>
      <c r="S268" s="303"/>
      <c r="T268" s="303"/>
      <c r="U268" s="303"/>
      <c r="V268" s="303"/>
      <c r="W268" s="303"/>
      <c r="X268" s="303"/>
      <c r="Y268" s="303"/>
      <c r="Z268" s="303"/>
    </row>
    <row r="269" ht="12.75" customHeight="1">
      <c r="A269" s="303"/>
      <c r="B269" s="303"/>
      <c r="C269" s="322"/>
      <c r="D269" s="303"/>
      <c r="E269" s="323"/>
      <c r="F269" s="324"/>
      <c r="G269" s="324"/>
      <c r="H269" s="303"/>
      <c r="I269" s="303"/>
      <c r="J269" s="303"/>
      <c r="K269" s="303"/>
      <c r="L269" s="303"/>
      <c r="M269" s="303"/>
      <c r="N269" s="303"/>
      <c r="O269" s="303"/>
      <c r="P269" s="303"/>
      <c r="Q269" s="303"/>
      <c r="R269" s="303"/>
      <c r="S269" s="303"/>
      <c r="T269" s="303"/>
      <c r="U269" s="303"/>
      <c r="V269" s="303"/>
      <c r="W269" s="303"/>
      <c r="X269" s="303"/>
      <c r="Y269" s="303"/>
      <c r="Z269" s="303"/>
    </row>
    <row r="270" ht="12.75" customHeight="1">
      <c r="A270" s="303"/>
      <c r="B270" s="303"/>
      <c r="C270" s="322"/>
      <c r="D270" s="303"/>
      <c r="E270" s="323"/>
      <c r="F270" s="324"/>
      <c r="G270" s="324"/>
      <c r="H270" s="303"/>
      <c r="I270" s="303"/>
      <c r="J270" s="303"/>
      <c r="K270" s="303"/>
      <c r="L270" s="303"/>
      <c r="M270" s="303"/>
      <c r="N270" s="303"/>
      <c r="O270" s="303"/>
      <c r="P270" s="303"/>
      <c r="Q270" s="303"/>
      <c r="R270" s="303"/>
      <c r="S270" s="303"/>
      <c r="T270" s="303"/>
      <c r="U270" s="303"/>
      <c r="V270" s="303"/>
      <c r="W270" s="303"/>
      <c r="X270" s="303"/>
      <c r="Y270" s="303"/>
      <c r="Z270" s="303"/>
    </row>
    <row r="271" ht="12.75" customHeight="1">
      <c r="A271" s="303"/>
      <c r="B271" s="303"/>
      <c r="C271" s="322"/>
      <c r="D271" s="303"/>
      <c r="E271" s="323"/>
      <c r="F271" s="324"/>
      <c r="G271" s="324"/>
      <c r="H271" s="303"/>
      <c r="I271" s="303"/>
      <c r="J271" s="303"/>
      <c r="K271" s="303"/>
      <c r="L271" s="303"/>
      <c r="M271" s="303"/>
      <c r="N271" s="303"/>
      <c r="O271" s="303"/>
      <c r="P271" s="303"/>
      <c r="Q271" s="303"/>
      <c r="R271" s="303"/>
      <c r="S271" s="303"/>
      <c r="T271" s="303"/>
      <c r="U271" s="303"/>
      <c r="V271" s="303"/>
      <c r="W271" s="303"/>
      <c r="X271" s="303"/>
      <c r="Y271" s="303"/>
      <c r="Z271" s="303"/>
    </row>
    <row r="272" ht="12.75" customHeight="1">
      <c r="A272" s="303"/>
      <c r="B272" s="303"/>
      <c r="C272" s="322"/>
      <c r="D272" s="303"/>
      <c r="E272" s="323"/>
      <c r="F272" s="324"/>
      <c r="G272" s="324"/>
      <c r="H272" s="303"/>
      <c r="I272" s="303"/>
      <c r="J272" s="303"/>
      <c r="K272" s="303"/>
      <c r="L272" s="303"/>
      <c r="M272" s="303"/>
      <c r="N272" s="303"/>
      <c r="O272" s="303"/>
      <c r="P272" s="303"/>
      <c r="Q272" s="303"/>
      <c r="R272" s="303"/>
      <c r="S272" s="303"/>
      <c r="T272" s="303"/>
      <c r="U272" s="303"/>
      <c r="V272" s="303"/>
      <c r="W272" s="303"/>
      <c r="X272" s="303"/>
      <c r="Y272" s="303"/>
      <c r="Z272" s="303"/>
    </row>
    <row r="273" ht="12.75" customHeight="1">
      <c r="A273" s="303"/>
      <c r="B273" s="303"/>
      <c r="C273" s="322"/>
      <c r="D273" s="303"/>
      <c r="E273" s="323"/>
      <c r="F273" s="324"/>
      <c r="G273" s="324"/>
      <c r="H273" s="303"/>
      <c r="I273" s="303"/>
      <c r="J273" s="303"/>
      <c r="K273" s="303"/>
      <c r="L273" s="303"/>
      <c r="M273" s="303"/>
      <c r="N273" s="303"/>
      <c r="O273" s="303"/>
      <c r="P273" s="303"/>
      <c r="Q273" s="303"/>
      <c r="R273" s="303"/>
      <c r="S273" s="303"/>
      <c r="T273" s="303"/>
      <c r="U273" s="303"/>
      <c r="V273" s="303"/>
      <c r="W273" s="303"/>
      <c r="X273" s="303"/>
      <c r="Y273" s="303"/>
      <c r="Z273" s="303"/>
    </row>
    <row r="274" ht="12.75" customHeight="1">
      <c r="A274" s="303"/>
      <c r="B274" s="303"/>
      <c r="C274" s="322"/>
      <c r="D274" s="303"/>
      <c r="E274" s="323"/>
      <c r="F274" s="324"/>
      <c r="G274" s="324"/>
      <c r="H274" s="303"/>
      <c r="I274" s="303"/>
      <c r="J274" s="303"/>
      <c r="K274" s="303"/>
      <c r="L274" s="303"/>
      <c r="M274" s="303"/>
      <c r="N274" s="303"/>
      <c r="O274" s="303"/>
      <c r="P274" s="303"/>
      <c r="Q274" s="303"/>
      <c r="R274" s="303"/>
      <c r="S274" s="303"/>
      <c r="T274" s="303"/>
      <c r="U274" s="303"/>
      <c r="V274" s="303"/>
      <c r="W274" s="303"/>
      <c r="X274" s="303"/>
      <c r="Y274" s="303"/>
      <c r="Z274" s="303"/>
    </row>
    <row r="275" ht="12.75" customHeight="1">
      <c r="A275" s="303"/>
      <c r="B275" s="303"/>
      <c r="C275" s="322"/>
      <c r="D275" s="303"/>
      <c r="E275" s="323"/>
      <c r="F275" s="324"/>
      <c r="G275" s="324"/>
      <c r="H275" s="303"/>
      <c r="I275" s="303"/>
      <c r="J275" s="303"/>
      <c r="K275" s="303"/>
      <c r="L275" s="303"/>
      <c r="M275" s="303"/>
      <c r="N275" s="303"/>
      <c r="O275" s="303"/>
      <c r="P275" s="303"/>
      <c r="Q275" s="303"/>
      <c r="R275" s="303"/>
      <c r="S275" s="303"/>
      <c r="T275" s="303"/>
      <c r="U275" s="303"/>
      <c r="V275" s="303"/>
      <c r="W275" s="303"/>
      <c r="X275" s="303"/>
      <c r="Y275" s="303"/>
      <c r="Z275" s="303"/>
    </row>
    <row r="276" ht="12.75" customHeight="1">
      <c r="A276" s="303"/>
      <c r="B276" s="303"/>
      <c r="C276" s="322"/>
      <c r="D276" s="303"/>
      <c r="E276" s="323"/>
      <c r="F276" s="324"/>
      <c r="G276" s="324"/>
      <c r="H276" s="303"/>
      <c r="I276" s="303"/>
      <c r="J276" s="303"/>
      <c r="K276" s="303"/>
      <c r="L276" s="303"/>
      <c r="M276" s="303"/>
      <c r="N276" s="303"/>
      <c r="O276" s="303"/>
      <c r="P276" s="303"/>
      <c r="Q276" s="303"/>
      <c r="R276" s="303"/>
      <c r="S276" s="303"/>
      <c r="T276" s="303"/>
      <c r="U276" s="303"/>
      <c r="V276" s="303"/>
      <c r="W276" s="303"/>
      <c r="X276" s="303"/>
      <c r="Y276" s="303"/>
      <c r="Z276" s="303"/>
    </row>
    <row r="277" ht="12.75" customHeight="1">
      <c r="A277" s="303"/>
      <c r="B277" s="303"/>
      <c r="C277" s="322"/>
      <c r="D277" s="303"/>
      <c r="E277" s="323"/>
      <c r="F277" s="324"/>
      <c r="G277" s="324"/>
      <c r="H277" s="303"/>
      <c r="I277" s="303"/>
      <c r="J277" s="303"/>
      <c r="K277" s="303"/>
      <c r="L277" s="303"/>
      <c r="M277" s="303"/>
      <c r="N277" s="303"/>
      <c r="O277" s="303"/>
      <c r="P277" s="303"/>
      <c r="Q277" s="303"/>
      <c r="R277" s="303"/>
      <c r="S277" s="303"/>
      <c r="T277" s="303"/>
      <c r="U277" s="303"/>
      <c r="V277" s="303"/>
      <c r="W277" s="303"/>
      <c r="X277" s="303"/>
      <c r="Y277" s="303"/>
      <c r="Z277" s="303"/>
    </row>
    <row r="278" ht="12.75" customHeight="1">
      <c r="A278" s="303"/>
      <c r="B278" s="303"/>
      <c r="C278" s="322"/>
      <c r="D278" s="303"/>
      <c r="E278" s="323"/>
      <c r="F278" s="324"/>
      <c r="G278" s="324"/>
      <c r="H278" s="303"/>
      <c r="I278" s="303"/>
      <c r="J278" s="303"/>
      <c r="K278" s="303"/>
      <c r="L278" s="303"/>
      <c r="M278" s="303"/>
      <c r="N278" s="303"/>
      <c r="O278" s="303"/>
      <c r="P278" s="303"/>
      <c r="Q278" s="303"/>
      <c r="R278" s="303"/>
      <c r="S278" s="303"/>
      <c r="T278" s="303"/>
      <c r="U278" s="303"/>
      <c r="V278" s="303"/>
      <c r="W278" s="303"/>
      <c r="X278" s="303"/>
      <c r="Y278" s="303"/>
      <c r="Z278" s="303"/>
    </row>
    <row r="279" ht="12.75" customHeight="1">
      <c r="A279" s="303"/>
      <c r="B279" s="303"/>
      <c r="C279" s="322"/>
      <c r="D279" s="303"/>
      <c r="E279" s="323"/>
      <c r="F279" s="324"/>
      <c r="G279" s="324"/>
      <c r="H279" s="303"/>
      <c r="I279" s="303"/>
      <c r="J279" s="303"/>
      <c r="K279" s="303"/>
      <c r="L279" s="303"/>
      <c r="M279" s="303"/>
      <c r="N279" s="303"/>
      <c r="O279" s="303"/>
      <c r="P279" s="303"/>
      <c r="Q279" s="303"/>
      <c r="R279" s="303"/>
      <c r="S279" s="303"/>
      <c r="T279" s="303"/>
      <c r="U279" s="303"/>
      <c r="V279" s="303"/>
      <c r="W279" s="303"/>
      <c r="X279" s="303"/>
      <c r="Y279" s="303"/>
      <c r="Z279" s="303"/>
    </row>
    <row r="280" ht="12.75" customHeight="1">
      <c r="A280" s="303"/>
      <c r="B280" s="303"/>
      <c r="C280" s="322"/>
      <c r="D280" s="303"/>
      <c r="E280" s="323"/>
      <c r="F280" s="324"/>
      <c r="G280" s="324"/>
      <c r="H280" s="303"/>
      <c r="I280" s="303"/>
      <c r="J280" s="303"/>
      <c r="K280" s="303"/>
      <c r="L280" s="303"/>
      <c r="M280" s="303"/>
      <c r="N280" s="303"/>
      <c r="O280" s="303"/>
      <c r="P280" s="303"/>
      <c r="Q280" s="303"/>
      <c r="R280" s="303"/>
      <c r="S280" s="303"/>
      <c r="T280" s="303"/>
      <c r="U280" s="303"/>
      <c r="V280" s="303"/>
      <c r="W280" s="303"/>
      <c r="X280" s="303"/>
      <c r="Y280" s="303"/>
      <c r="Z280" s="303"/>
    </row>
    <row r="281" ht="12.75" customHeight="1">
      <c r="A281" s="303"/>
      <c r="B281" s="303"/>
      <c r="C281" s="322"/>
      <c r="D281" s="303"/>
      <c r="E281" s="323"/>
      <c r="F281" s="324"/>
      <c r="G281" s="324"/>
      <c r="H281" s="303"/>
      <c r="I281" s="303"/>
      <c r="J281" s="303"/>
      <c r="K281" s="303"/>
      <c r="L281" s="303"/>
      <c r="M281" s="303"/>
      <c r="N281" s="303"/>
      <c r="O281" s="303"/>
      <c r="P281" s="303"/>
      <c r="Q281" s="303"/>
      <c r="R281" s="303"/>
      <c r="S281" s="303"/>
      <c r="T281" s="303"/>
      <c r="U281" s="303"/>
      <c r="V281" s="303"/>
      <c r="W281" s="303"/>
      <c r="X281" s="303"/>
      <c r="Y281" s="303"/>
      <c r="Z281" s="303"/>
    </row>
    <row r="282" ht="12.75" customHeight="1">
      <c r="A282" s="303"/>
      <c r="B282" s="303"/>
      <c r="C282" s="322"/>
      <c r="D282" s="303"/>
      <c r="E282" s="323"/>
      <c r="F282" s="324"/>
      <c r="G282" s="324"/>
      <c r="H282" s="303"/>
      <c r="I282" s="303"/>
      <c r="J282" s="303"/>
      <c r="K282" s="303"/>
      <c r="L282" s="303"/>
      <c r="M282" s="303"/>
      <c r="N282" s="303"/>
      <c r="O282" s="303"/>
      <c r="P282" s="303"/>
      <c r="Q282" s="303"/>
      <c r="R282" s="303"/>
      <c r="S282" s="303"/>
      <c r="T282" s="303"/>
      <c r="U282" s="303"/>
      <c r="V282" s="303"/>
      <c r="W282" s="303"/>
      <c r="X282" s="303"/>
      <c r="Y282" s="303"/>
      <c r="Z282" s="303"/>
    </row>
    <row r="283" ht="12.75" customHeight="1">
      <c r="A283" s="303"/>
      <c r="B283" s="303"/>
      <c r="C283" s="322"/>
      <c r="D283" s="303"/>
      <c r="E283" s="323"/>
      <c r="F283" s="324"/>
      <c r="G283" s="324"/>
      <c r="H283" s="303"/>
      <c r="I283" s="303"/>
      <c r="J283" s="303"/>
      <c r="K283" s="303"/>
      <c r="L283" s="303"/>
      <c r="M283" s="303"/>
      <c r="N283" s="303"/>
      <c r="O283" s="303"/>
      <c r="P283" s="303"/>
      <c r="Q283" s="303"/>
      <c r="R283" s="303"/>
      <c r="S283" s="303"/>
      <c r="T283" s="303"/>
      <c r="U283" s="303"/>
      <c r="V283" s="303"/>
      <c r="W283" s="303"/>
      <c r="X283" s="303"/>
      <c r="Y283" s="303"/>
      <c r="Z283" s="303"/>
    </row>
    <row r="284" ht="12.75" customHeight="1">
      <c r="A284" s="303"/>
      <c r="B284" s="303"/>
      <c r="C284" s="322"/>
      <c r="D284" s="303"/>
      <c r="E284" s="323"/>
      <c r="F284" s="324"/>
      <c r="G284" s="324"/>
      <c r="H284" s="303"/>
      <c r="I284" s="303"/>
      <c r="J284" s="303"/>
      <c r="K284" s="303"/>
      <c r="L284" s="303"/>
      <c r="M284" s="303"/>
      <c r="N284" s="303"/>
      <c r="O284" s="303"/>
      <c r="P284" s="303"/>
      <c r="Q284" s="303"/>
      <c r="R284" s="303"/>
      <c r="S284" s="303"/>
      <c r="T284" s="303"/>
      <c r="U284" s="303"/>
      <c r="V284" s="303"/>
      <c r="W284" s="303"/>
      <c r="X284" s="303"/>
      <c r="Y284" s="303"/>
      <c r="Z284" s="303"/>
    </row>
    <row r="285" ht="12.75" customHeight="1">
      <c r="A285" s="303"/>
      <c r="B285" s="303"/>
      <c r="C285" s="322"/>
      <c r="D285" s="303"/>
      <c r="E285" s="323"/>
      <c r="F285" s="324"/>
      <c r="G285" s="324"/>
      <c r="H285" s="303"/>
      <c r="I285" s="303"/>
      <c r="J285" s="303"/>
      <c r="K285" s="303"/>
      <c r="L285" s="303"/>
      <c r="M285" s="303"/>
      <c r="N285" s="303"/>
      <c r="O285" s="303"/>
      <c r="P285" s="303"/>
      <c r="Q285" s="303"/>
      <c r="R285" s="303"/>
      <c r="S285" s="303"/>
      <c r="T285" s="303"/>
      <c r="U285" s="303"/>
      <c r="V285" s="303"/>
      <c r="W285" s="303"/>
      <c r="X285" s="303"/>
      <c r="Y285" s="303"/>
      <c r="Z285" s="303"/>
    </row>
    <row r="286" ht="12.75" customHeight="1">
      <c r="A286" s="303"/>
      <c r="B286" s="303"/>
      <c r="C286" s="322"/>
      <c r="D286" s="303"/>
      <c r="E286" s="323"/>
      <c r="F286" s="324"/>
      <c r="G286" s="324"/>
      <c r="H286" s="303"/>
      <c r="I286" s="303"/>
      <c r="J286" s="303"/>
      <c r="K286" s="303"/>
      <c r="L286" s="303"/>
      <c r="M286" s="303"/>
      <c r="N286" s="303"/>
      <c r="O286" s="303"/>
      <c r="P286" s="303"/>
      <c r="Q286" s="303"/>
      <c r="R286" s="303"/>
      <c r="S286" s="303"/>
      <c r="T286" s="303"/>
      <c r="U286" s="303"/>
      <c r="V286" s="303"/>
      <c r="W286" s="303"/>
      <c r="X286" s="303"/>
      <c r="Y286" s="303"/>
      <c r="Z286" s="303"/>
    </row>
    <row r="287" ht="12.75" customHeight="1">
      <c r="A287" s="303"/>
      <c r="B287" s="303"/>
      <c r="C287" s="322"/>
      <c r="D287" s="303"/>
      <c r="E287" s="323"/>
      <c r="F287" s="324"/>
      <c r="G287" s="324"/>
      <c r="H287" s="303"/>
      <c r="I287" s="303"/>
      <c r="J287" s="303"/>
      <c r="K287" s="303"/>
      <c r="L287" s="303"/>
      <c r="M287" s="303"/>
      <c r="N287" s="303"/>
      <c r="O287" s="303"/>
      <c r="P287" s="303"/>
      <c r="Q287" s="303"/>
      <c r="R287" s="303"/>
      <c r="S287" s="303"/>
      <c r="T287" s="303"/>
      <c r="U287" s="303"/>
      <c r="V287" s="303"/>
      <c r="W287" s="303"/>
      <c r="X287" s="303"/>
      <c r="Y287" s="303"/>
      <c r="Z287" s="303"/>
    </row>
    <row r="288" ht="12.75" customHeight="1">
      <c r="A288" s="303"/>
      <c r="B288" s="303"/>
      <c r="C288" s="322"/>
      <c r="D288" s="303"/>
      <c r="E288" s="323"/>
      <c r="F288" s="324"/>
      <c r="G288" s="324"/>
      <c r="H288" s="303"/>
      <c r="I288" s="303"/>
      <c r="J288" s="303"/>
      <c r="K288" s="303"/>
      <c r="L288" s="303"/>
      <c r="M288" s="303"/>
      <c r="N288" s="303"/>
      <c r="O288" s="303"/>
      <c r="P288" s="303"/>
      <c r="Q288" s="303"/>
      <c r="R288" s="303"/>
      <c r="S288" s="303"/>
      <c r="T288" s="303"/>
      <c r="U288" s="303"/>
      <c r="V288" s="303"/>
      <c r="W288" s="303"/>
      <c r="X288" s="303"/>
      <c r="Y288" s="303"/>
      <c r="Z288" s="303"/>
    </row>
    <row r="289" ht="12.75" customHeight="1">
      <c r="A289" s="303"/>
      <c r="B289" s="303"/>
      <c r="C289" s="322"/>
      <c r="D289" s="303"/>
      <c r="E289" s="323"/>
      <c r="F289" s="324"/>
      <c r="G289" s="324"/>
      <c r="H289" s="303"/>
      <c r="I289" s="303"/>
      <c r="J289" s="303"/>
      <c r="K289" s="303"/>
      <c r="L289" s="303"/>
      <c r="M289" s="303"/>
      <c r="N289" s="303"/>
      <c r="O289" s="303"/>
      <c r="P289" s="303"/>
      <c r="Q289" s="303"/>
      <c r="R289" s="303"/>
      <c r="S289" s="303"/>
      <c r="T289" s="303"/>
      <c r="U289" s="303"/>
      <c r="V289" s="303"/>
      <c r="W289" s="303"/>
      <c r="X289" s="303"/>
      <c r="Y289" s="303"/>
      <c r="Z289" s="303"/>
    </row>
    <row r="290" ht="12.75" customHeight="1">
      <c r="A290" s="303"/>
      <c r="B290" s="303"/>
      <c r="C290" s="322"/>
      <c r="D290" s="303"/>
      <c r="E290" s="323"/>
      <c r="F290" s="324"/>
      <c r="G290" s="324"/>
      <c r="H290" s="303"/>
      <c r="I290" s="303"/>
      <c r="J290" s="303"/>
      <c r="K290" s="303"/>
      <c r="L290" s="303"/>
      <c r="M290" s="303"/>
      <c r="N290" s="303"/>
      <c r="O290" s="303"/>
      <c r="P290" s="303"/>
      <c r="Q290" s="303"/>
      <c r="R290" s="303"/>
      <c r="S290" s="303"/>
      <c r="T290" s="303"/>
      <c r="U290" s="303"/>
      <c r="V290" s="303"/>
      <c r="W290" s="303"/>
      <c r="X290" s="303"/>
      <c r="Y290" s="303"/>
      <c r="Z290" s="303"/>
    </row>
    <row r="291" ht="12.75" customHeight="1">
      <c r="A291" s="303"/>
      <c r="B291" s="303"/>
      <c r="C291" s="322"/>
      <c r="D291" s="303"/>
      <c r="E291" s="323"/>
      <c r="F291" s="324"/>
      <c r="G291" s="324"/>
      <c r="H291" s="303"/>
      <c r="I291" s="303"/>
      <c r="J291" s="303"/>
      <c r="K291" s="303"/>
      <c r="L291" s="303"/>
      <c r="M291" s="303"/>
      <c r="N291" s="303"/>
      <c r="O291" s="303"/>
      <c r="P291" s="303"/>
      <c r="Q291" s="303"/>
      <c r="R291" s="303"/>
      <c r="S291" s="303"/>
      <c r="T291" s="303"/>
      <c r="U291" s="303"/>
      <c r="V291" s="303"/>
      <c r="W291" s="303"/>
      <c r="X291" s="303"/>
      <c r="Y291" s="303"/>
      <c r="Z291" s="303"/>
    </row>
    <row r="292" ht="12.75" customHeight="1">
      <c r="A292" s="303"/>
      <c r="B292" s="303"/>
      <c r="C292" s="322"/>
      <c r="D292" s="303"/>
      <c r="E292" s="323"/>
      <c r="F292" s="324"/>
      <c r="G292" s="324"/>
      <c r="H292" s="303"/>
      <c r="I292" s="303"/>
      <c r="J292" s="303"/>
      <c r="K292" s="303"/>
      <c r="L292" s="303"/>
      <c r="M292" s="303"/>
      <c r="N292" s="303"/>
      <c r="O292" s="303"/>
      <c r="P292" s="303"/>
      <c r="Q292" s="303"/>
      <c r="R292" s="303"/>
      <c r="S292" s="303"/>
      <c r="T292" s="303"/>
      <c r="U292" s="303"/>
      <c r="V292" s="303"/>
      <c r="W292" s="303"/>
      <c r="X292" s="303"/>
      <c r="Y292" s="303"/>
      <c r="Z292" s="303"/>
    </row>
    <row r="293" ht="12.75" customHeight="1">
      <c r="A293" s="303"/>
      <c r="B293" s="303"/>
      <c r="C293" s="322"/>
      <c r="D293" s="303"/>
      <c r="E293" s="323"/>
      <c r="F293" s="324"/>
      <c r="G293" s="324"/>
      <c r="H293" s="303"/>
      <c r="I293" s="303"/>
      <c r="J293" s="303"/>
      <c r="K293" s="303"/>
      <c r="L293" s="303"/>
      <c r="M293" s="303"/>
      <c r="N293" s="303"/>
      <c r="O293" s="303"/>
      <c r="P293" s="303"/>
      <c r="Q293" s="303"/>
      <c r="R293" s="303"/>
      <c r="S293" s="303"/>
      <c r="T293" s="303"/>
      <c r="U293" s="303"/>
      <c r="V293" s="303"/>
      <c r="W293" s="303"/>
      <c r="X293" s="303"/>
      <c r="Y293" s="303"/>
      <c r="Z293" s="303"/>
    </row>
    <row r="294" ht="12.75" customHeight="1">
      <c r="A294" s="303"/>
      <c r="B294" s="303"/>
      <c r="C294" s="322"/>
      <c r="D294" s="303"/>
      <c r="E294" s="323"/>
      <c r="F294" s="324"/>
      <c r="G294" s="324"/>
      <c r="H294" s="303"/>
      <c r="I294" s="303"/>
      <c r="J294" s="303"/>
      <c r="K294" s="303"/>
      <c r="L294" s="303"/>
      <c r="M294" s="303"/>
      <c r="N294" s="303"/>
      <c r="O294" s="303"/>
      <c r="P294" s="303"/>
      <c r="Q294" s="303"/>
      <c r="R294" s="303"/>
      <c r="S294" s="303"/>
      <c r="T294" s="303"/>
      <c r="U294" s="303"/>
      <c r="V294" s="303"/>
      <c r="W294" s="303"/>
      <c r="X294" s="303"/>
      <c r="Y294" s="303"/>
      <c r="Z294" s="303"/>
    </row>
    <row r="295" ht="12.75" customHeight="1">
      <c r="A295" s="303"/>
      <c r="B295" s="303"/>
      <c r="C295" s="322"/>
      <c r="D295" s="303"/>
      <c r="E295" s="323"/>
      <c r="F295" s="324"/>
      <c r="G295" s="324"/>
      <c r="H295" s="303"/>
      <c r="I295" s="303"/>
      <c r="J295" s="303"/>
      <c r="K295" s="303"/>
      <c r="L295" s="303"/>
      <c r="M295" s="303"/>
      <c r="N295" s="303"/>
      <c r="O295" s="303"/>
      <c r="P295" s="303"/>
      <c r="Q295" s="303"/>
      <c r="R295" s="303"/>
      <c r="S295" s="303"/>
      <c r="T295" s="303"/>
      <c r="U295" s="303"/>
      <c r="V295" s="303"/>
      <c r="W295" s="303"/>
      <c r="X295" s="303"/>
      <c r="Y295" s="303"/>
      <c r="Z295" s="303"/>
    </row>
    <row r="296" ht="12.75" customHeight="1">
      <c r="A296" s="303"/>
      <c r="B296" s="303"/>
      <c r="C296" s="322"/>
      <c r="D296" s="303"/>
      <c r="E296" s="323"/>
      <c r="F296" s="324"/>
      <c r="G296" s="324"/>
      <c r="H296" s="303"/>
      <c r="I296" s="303"/>
      <c r="J296" s="303"/>
      <c r="K296" s="303"/>
      <c r="L296" s="303"/>
      <c r="M296" s="303"/>
      <c r="N296" s="303"/>
      <c r="O296" s="303"/>
      <c r="P296" s="303"/>
      <c r="Q296" s="303"/>
      <c r="R296" s="303"/>
      <c r="S296" s="303"/>
      <c r="T296" s="303"/>
      <c r="U296" s="303"/>
      <c r="V296" s="303"/>
      <c r="W296" s="303"/>
      <c r="X296" s="303"/>
      <c r="Y296" s="303"/>
      <c r="Z296" s="303"/>
    </row>
    <row r="297" ht="12.75" customHeight="1">
      <c r="A297" s="303"/>
      <c r="B297" s="303"/>
      <c r="C297" s="322"/>
      <c r="D297" s="303"/>
      <c r="E297" s="323"/>
      <c r="F297" s="324"/>
      <c r="G297" s="324"/>
      <c r="H297" s="303"/>
      <c r="I297" s="303"/>
      <c r="J297" s="303"/>
      <c r="K297" s="303"/>
      <c r="L297" s="303"/>
      <c r="M297" s="303"/>
      <c r="N297" s="303"/>
      <c r="O297" s="303"/>
      <c r="P297" s="303"/>
      <c r="Q297" s="303"/>
      <c r="R297" s="303"/>
      <c r="S297" s="303"/>
      <c r="T297" s="303"/>
      <c r="U297" s="303"/>
      <c r="V297" s="303"/>
      <c r="W297" s="303"/>
      <c r="X297" s="303"/>
      <c r="Y297" s="303"/>
      <c r="Z297" s="303"/>
    </row>
    <row r="298" ht="12.75" customHeight="1">
      <c r="A298" s="303"/>
      <c r="B298" s="303"/>
      <c r="C298" s="322"/>
      <c r="D298" s="303"/>
      <c r="E298" s="323"/>
      <c r="F298" s="324"/>
      <c r="G298" s="324"/>
      <c r="H298" s="303"/>
      <c r="I298" s="303"/>
      <c r="J298" s="303"/>
      <c r="K298" s="303"/>
      <c r="L298" s="303"/>
      <c r="M298" s="303"/>
      <c r="N298" s="303"/>
      <c r="O298" s="303"/>
      <c r="P298" s="303"/>
      <c r="Q298" s="303"/>
      <c r="R298" s="303"/>
      <c r="S298" s="303"/>
      <c r="T298" s="303"/>
      <c r="U298" s="303"/>
      <c r="V298" s="303"/>
      <c r="W298" s="303"/>
      <c r="X298" s="303"/>
      <c r="Y298" s="303"/>
      <c r="Z298" s="303"/>
    </row>
    <row r="299" ht="12.75" customHeight="1">
      <c r="A299" s="303"/>
      <c r="B299" s="303"/>
      <c r="C299" s="322"/>
      <c r="D299" s="303"/>
      <c r="E299" s="323"/>
      <c r="F299" s="324"/>
      <c r="G299" s="324"/>
      <c r="H299" s="303"/>
      <c r="I299" s="303"/>
      <c r="J299" s="303"/>
      <c r="K299" s="303"/>
      <c r="L299" s="303"/>
      <c r="M299" s="303"/>
      <c r="N299" s="303"/>
      <c r="O299" s="303"/>
      <c r="P299" s="303"/>
      <c r="Q299" s="303"/>
      <c r="R299" s="303"/>
      <c r="S299" s="303"/>
      <c r="T299" s="303"/>
      <c r="U299" s="303"/>
      <c r="V299" s="303"/>
      <c r="W299" s="303"/>
      <c r="X299" s="303"/>
      <c r="Y299" s="303"/>
      <c r="Z299" s="303"/>
    </row>
    <row r="300" ht="12.75" customHeight="1">
      <c r="A300" s="303"/>
      <c r="B300" s="303"/>
      <c r="C300" s="322"/>
      <c r="D300" s="303"/>
      <c r="E300" s="323"/>
      <c r="F300" s="324"/>
      <c r="G300" s="324"/>
      <c r="H300" s="303"/>
      <c r="I300" s="303"/>
      <c r="J300" s="303"/>
      <c r="K300" s="303"/>
      <c r="L300" s="303"/>
      <c r="M300" s="303"/>
      <c r="N300" s="303"/>
      <c r="O300" s="303"/>
      <c r="P300" s="303"/>
      <c r="Q300" s="303"/>
      <c r="R300" s="303"/>
      <c r="S300" s="303"/>
      <c r="T300" s="303"/>
      <c r="U300" s="303"/>
      <c r="V300" s="303"/>
      <c r="W300" s="303"/>
      <c r="X300" s="303"/>
      <c r="Y300" s="303"/>
      <c r="Z300" s="303"/>
    </row>
    <row r="301" ht="12.75" customHeight="1">
      <c r="A301" s="303"/>
      <c r="B301" s="303"/>
      <c r="C301" s="322"/>
      <c r="D301" s="303"/>
      <c r="E301" s="323"/>
      <c r="F301" s="324"/>
      <c r="G301" s="324"/>
      <c r="H301" s="303"/>
      <c r="I301" s="303"/>
      <c r="J301" s="303"/>
      <c r="K301" s="303"/>
      <c r="L301" s="303"/>
      <c r="M301" s="303"/>
      <c r="N301" s="303"/>
      <c r="O301" s="303"/>
      <c r="P301" s="303"/>
      <c r="Q301" s="303"/>
      <c r="R301" s="303"/>
      <c r="S301" s="303"/>
      <c r="T301" s="303"/>
      <c r="U301" s="303"/>
      <c r="V301" s="303"/>
      <c r="W301" s="303"/>
      <c r="X301" s="303"/>
      <c r="Y301" s="303"/>
      <c r="Z301" s="303"/>
    </row>
    <row r="302" ht="12.75" customHeight="1">
      <c r="A302" s="303"/>
      <c r="B302" s="303"/>
      <c r="C302" s="322"/>
      <c r="D302" s="303"/>
      <c r="E302" s="323"/>
      <c r="F302" s="324"/>
      <c r="G302" s="324"/>
      <c r="H302" s="303"/>
      <c r="I302" s="303"/>
      <c r="J302" s="303"/>
      <c r="K302" s="303"/>
      <c r="L302" s="303"/>
      <c r="M302" s="303"/>
      <c r="N302" s="303"/>
      <c r="O302" s="303"/>
      <c r="P302" s="303"/>
      <c r="Q302" s="303"/>
      <c r="R302" s="303"/>
      <c r="S302" s="303"/>
      <c r="T302" s="303"/>
      <c r="U302" s="303"/>
      <c r="V302" s="303"/>
      <c r="W302" s="303"/>
      <c r="X302" s="303"/>
      <c r="Y302" s="303"/>
      <c r="Z302" s="303"/>
    </row>
    <row r="303" ht="12.75" customHeight="1">
      <c r="A303" s="303"/>
      <c r="B303" s="303"/>
      <c r="C303" s="322"/>
      <c r="D303" s="303"/>
      <c r="E303" s="323"/>
      <c r="F303" s="324"/>
      <c r="G303" s="324"/>
      <c r="H303" s="303"/>
      <c r="I303" s="303"/>
      <c r="J303" s="303"/>
      <c r="K303" s="303"/>
      <c r="L303" s="303"/>
      <c r="M303" s="303"/>
      <c r="N303" s="303"/>
      <c r="O303" s="303"/>
      <c r="P303" s="303"/>
      <c r="Q303" s="303"/>
      <c r="R303" s="303"/>
      <c r="S303" s="303"/>
      <c r="T303" s="303"/>
      <c r="U303" s="303"/>
      <c r="V303" s="303"/>
      <c r="W303" s="303"/>
      <c r="X303" s="303"/>
      <c r="Y303" s="303"/>
      <c r="Z303" s="303"/>
    </row>
    <row r="304" ht="12.75" customHeight="1">
      <c r="A304" s="303"/>
      <c r="B304" s="303"/>
      <c r="C304" s="322"/>
      <c r="D304" s="303"/>
      <c r="E304" s="323"/>
      <c r="F304" s="324"/>
      <c r="G304" s="324"/>
      <c r="H304" s="303"/>
      <c r="I304" s="303"/>
      <c r="J304" s="303"/>
      <c r="K304" s="303"/>
      <c r="L304" s="303"/>
      <c r="M304" s="303"/>
      <c r="N304" s="303"/>
      <c r="O304" s="303"/>
      <c r="P304" s="303"/>
      <c r="Q304" s="303"/>
      <c r="R304" s="303"/>
      <c r="S304" s="303"/>
      <c r="T304" s="303"/>
      <c r="U304" s="303"/>
      <c r="V304" s="303"/>
      <c r="W304" s="303"/>
      <c r="X304" s="303"/>
      <c r="Y304" s="303"/>
      <c r="Z304" s="303"/>
    </row>
    <row r="305" ht="12.75" customHeight="1">
      <c r="A305" s="303"/>
      <c r="B305" s="303"/>
      <c r="C305" s="322"/>
      <c r="D305" s="303"/>
      <c r="E305" s="323"/>
      <c r="F305" s="324"/>
      <c r="G305" s="324"/>
      <c r="H305" s="303"/>
      <c r="I305" s="303"/>
      <c r="J305" s="303"/>
      <c r="K305" s="303"/>
      <c r="L305" s="303"/>
      <c r="M305" s="303"/>
      <c r="N305" s="303"/>
      <c r="O305" s="303"/>
      <c r="P305" s="303"/>
      <c r="Q305" s="303"/>
      <c r="R305" s="303"/>
      <c r="S305" s="303"/>
      <c r="T305" s="303"/>
      <c r="U305" s="303"/>
      <c r="V305" s="303"/>
      <c r="W305" s="303"/>
      <c r="X305" s="303"/>
      <c r="Y305" s="303"/>
      <c r="Z305" s="303"/>
    </row>
    <row r="306" ht="12.75" customHeight="1">
      <c r="A306" s="303"/>
      <c r="B306" s="303"/>
      <c r="C306" s="322"/>
      <c r="D306" s="303"/>
      <c r="E306" s="323"/>
      <c r="F306" s="324"/>
      <c r="G306" s="324"/>
      <c r="H306" s="303"/>
      <c r="I306" s="303"/>
      <c r="J306" s="303"/>
      <c r="K306" s="303"/>
      <c r="L306" s="303"/>
      <c r="M306" s="303"/>
      <c r="N306" s="303"/>
      <c r="O306" s="303"/>
      <c r="P306" s="303"/>
      <c r="Q306" s="303"/>
      <c r="R306" s="303"/>
      <c r="S306" s="303"/>
      <c r="T306" s="303"/>
      <c r="U306" s="303"/>
      <c r="V306" s="303"/>
      <c r="W306" s="303"/>
      <c r="X306" s="303"/>
      <c r="Y306" s="303"/>
      <c r="Z306" s="303"/>
    </row>
    <row r="307" ht="12.75" customHeight="1">
      <c r="A307" s="303"/>
      <c r="B307" s="303"/>
      <c r="C307" s="322"/>
      <c r="D307" s="303"/>
      <c r="E307" s="323"/>
      <c r="F307" s="324"/>
      <c r="G307" s="324"/>
      <c r="H307" s="303"/>
      <c r="I307" s="303"/>
      <c r="J307" s="303"/>
      <c r="K307" s="303"/>
      <c r="L307" s="303"/>
      <c r="M307" s="303"/>
      <c r="N307" s="303"/>
      <c r="O307" s="303"/>
      <c r="P307" s="303"/>
      <c r="Q307" s="303"/>
      <c r="R307" s="303"/>
      <c r="S307" s="303"/>
      <c r="T307" s="303"/>
      <c r="U307" s="303"/>
      <c r="V307" s="303"/>
      <c r="W307" s="303"/>
      <c r="X307" s="303"/>
      <c r="Y307" s="303"/>
      <c r="Z307" s="303"/>
    </row>
    <row r="308" ht="12.75" customHeight="1">
      <c r="A308" s="303"/>
      <c r="B308" s="303"/>
      <c r="C308" s="322"/>
      <c r="D308" s="303"/>
      <c r="E308" s="323"/>
      <c r="F308" s="324"/>
      <c r="G308" s="324"/>
      <c r="H308" s="303"/>
      <c r="I308" s="303"/>
      <c r="J308" s="303"/>
      <c r="K308" s="303"/>
      <c r="L308" s="303"/>
      <c r="M308" s="303"/>
      <c r="N308" s="303"/>
      <c r="O308" s="303"/>
      <c r="P308" s="303"/>
      <c r="Q308" s="303"/>
      <c r="R308" s="303"/>
      <c r="S308" s="303"/>
      <c r="T308" s="303"/>
      <c r="U308" s="303"/>
      <c r="V308" s="303"/>
      <c r="W308" s="303"/>
      <c r="X308" s="303"/>
      <c r="Y308" s="303"/>
      <c r="Z308" s="303"/>
    </row>
    <row r="309" ht="12.75" customHeight="1">
      <c r="A309" s="303"/>
      <c r="B309" s="303"/>
      <c r="C309" s="322"/>
      <c r="D309" s="303"/>
      <c r="E309" s="323"/>
      <c r="F309" s="324"/>
      <c r="G309" s="324"/>
      <c r="H309" s="303"/>
      <c r="I309" s="303"/>
      <c r="J309" s="303"/>
      <c r="K309" s="303"/>
      <c r="L309" s="303"/>
      <c r="M309" s="303"/>
      <c r="N309" s="303"/>
      <c r="O309" s="303"/>
      <c r="P309" s="303"/>
      <c r="Q309" s="303"/>
      <c r="R309" s="303"/>
      <c r="S309" s="303"/>
      <c r="T309" s="303"/>
      <c r="U309" s="303"/>
      <c r="V309" s="303"/>
      <c r="W309" s="303"/>
      <c r="X309" s="303"/>
      <c r="Y309" s="303"/>
      <c r="Z309" s="303"/>
    </row>
    <row r="310" ht="12.75" customHeight="1">
      <c r="A310" s="303"/>
      <c r="B310" s="303"/>
      <c r="C310" s="322"/>
      <c r="D310" s="303"/>
      <c r="E310" s="323"/>
      <c r="F310" s="324"/>
      <c r="G310" s="324"/>
      <c r="H310" s="303"/>
      <c r="I310" s="303"/>
      <c r="J310" s="303"/>
      <c r="K310" s="303"/>
      <c r="L310" s="303"/>
      <c r="M310" s="303"/>
      <c r="N310" s="303"/>
      <c r="O310" s="303"/>
      <c r="P310" s="303"/>
      <c r="Q310" s="303"/>
      <c r="R310" s="303"/>
      <c r="S310" s="303"/>
      <c r="T310" s="303"/>
      <c r="U310" s="303"/>
      <c r="V310" s="303"/>
      <c r="W310" s="303"/>
      <c r="X310" s="303"/>
      <c r="Y310" s="303"/>
      <c r="Z310" s="303"/>
    </row>
    <row r="311" ht="12.75" customHeight="1">
      <c r="A311" s="303"/>
      <c r="B311" s="303"/>
      <c r="C311" s="322"/>
      <c r="D311" s="303"/>
      <c r="E311" s="323"/>
      <c r="F311" s="324"/>
      <c r="G311" s="324"/>
      <c r="H311" s="303"/>
      <c r="I311" s="303"/>
      <c r="J311" s="303"/>
      <c r="K311" s="303"/>
      <c r="L311" s="303"/>
      <c r="M311" s="303"/>
      <c r="N311" s="303"/>
      <c r="O311" s="303"/>
      <c r="P311" s="303"/>
      <c r="Q311" s="303"/>
      <c r="R311" s="303"/>
      <c r="S311" s="303"/>
      <c r="T311" s="303"/>
      <c r="U311" s="303"/>
      <c r="V311" s="303"/>
      <c r="W311" s="303"/>
      <c r="X311" s="303"/>
      <c r="Y311" s="303"/>
      <c r="Z311" s="303"/>
    </row>
    <row r="312" ht="12.75" customHeight="1">
      <c r="A312" s="303"/>
      <c r="B312" s="303"/>
      <c r="C312" s="322"/>
      <c r="D312" s="303"/>
      <c r="E312" s="323"/>
      <c r="F312" s="324"/>
      <c r="G312" s="324"/>
      <c r="H312" s="303"/>
      <c r="I312" s="303"/>
      <c r="J312" s="303"/>
      <c r="K312" s="303"/>
      <c r="L312" s="303"/>
      <c r="M312" s="303"/>
      <c r="N312" s="303"/>
      <c r="O312" s="303"/>
      <c r="P312" s="303"/>
      <c r="Q312" s="303"/>
      <c r="R312" s="303"/>
      <c r="S312" s="303"/>
      <c r="T312" s="303"/>
      <c r="U312" s="303"/>
      <c r="V312" s="303"/>
      <c r="W312" s="303"/>
      <c r="X312" s="303"/>
      <c r="Y312" s="303"/>
      <c r="Z312" s="303"/>
    </row>
    <row r="313" ht="12.75" customHeight="1">
      <c r="A313" s="303"/>
      <c r="B313" s="303"/>
      <c r="C313" s="322"/>
      <c r="D313" s="303"/>
      <c r="E313" s="323"/>
      <c r="F313" s="324"/>
      <c r="G313" s="324"/>
      <c r="H313" s="303"/>
      <c r="I313" s="303"/>
      <c r="J313" s="303"/>
      <c r="K313" s="303"/>
      <c r="L313" s="303"/>
      <c r="M313" s="303"/>
      <c r="N313" s="303"/>
      <c r="O313" s="303"/>
      <c r="P313" s="303"/>
      <c r="Q313" s="303"/>
      <c r="R313" s="303"/>
      <c r="S313" s="303"/>
      <c r="T313" s="303"/>
      <c r="U313" s="303"/>
      <c r="V313" s="303"/>
      <c r="W313" s="303"/>
      <c r="X313" s="303"/>
      <c r="Y313" s="303"/>
      <c r="Z313" s="303"/>
    </row>
    <row r="314" ht="12.75" customHeight="1">
      <c r="A314" s="303"/>
      <c r="B314" s="303"/>
      <c r="C314" s="322"/>
      <c r="D314" s="303"/>
      <c r="E314" s="323"/>
      <c r="F314" s="324"/>
      <c r="G314" s="324"/>
      <c r="H314" s="303"/>
      <c r="I314" s="303"/>
      <c r="J314" s="303"/>
      <c r="K314" s="303"/>
      <c r="L314" s="303"/>
      <c r="M314" s="303"/>
      <c r="N314" s="303"/>
      <c r="O314" s="303"/>
      <c r="P314" s="303"/>
      <c r="Q314" s="303"/>
      <c r="R314" s="303"/>
      <c r="S314" s="303"/>
      <c r="T314" s="303"/>
      <c r="U314" s="303"/>
      <c r="V314" s="303"/>
      <c r="W314" s="303"/>
      <c r="X314" s="303"/>
      <c r="Y314" s="303"/>
      <c r="Z314" s="303"/>
    </row>
    <row r="315" ht="12.75" customHeight="1">
      <c r="A315" s="303"/>
      <c r="B315" s="303"/>
      <c r="C315" s="322"/>
      <c r="D315" s="303"/>
      <c r="E315" s="323"/>
      <c r="F315" s="324"/>
      <c r="G315" s="324"/>
      <c r="H315" s="303"/>
      <c r="I315" s="303"/>
      <c r="J315" s="303"/>
      <c r="K315" s="303"/>
      <c r="L315" s="303"/>
      <c r="M315" s="303"/>
      <c r="N315" s="303"/>
      <c r="O315" s="303"/>
      <c r="P315" s="303"/>
      <c r="Q315" s="303"/>
      <c r="R315" s="303"/>
      <c r="S315" s="303"/>
      <c r="T315" s="303"/>
      <c r="U315" s="303"/>
      <c r="V315" s="303"/>
      <c r="W315" s="303"/>
      <c r="X315" s="303"/>
      <c r="Y315" s="303"/>
      <c r="Z315" s="303"/>
    </row>
    <row r="316" ht="12.75" customHeight="1">
      <c r="A316" s="303"/>
      <c r="B316" s="303"/>
      <c r="C316" s="322"/>
      <c r="D316" s="303"/>
      <c r="E316" s="323"/>
      <c r="F316" s="324"/>
      <c r="G316" s="324"/>
      <c r="H316" s="303"/>
      <c r="I316" s="303"/>
      <c r="J316" s="303"/>
      <c r="K316" s="303"/>
      <c r="L316" s="303"/>
      <c r="M316" s="303"/>
      <c r="N316" s="303"/>
      <c r="O316" s="303"/>
      <c r="P316" s="303"/>
      <c r="Q316" s="303"/>
      <c r="R316" s="303"/>
      <c r="S316" s="303"/>
      <c r="T316" s="303"/>
      <c r="U316" s="303"/>
      <c r="V316" s="303"/>
      <c r="W316" s="303"/>
      <c r="X316" s="303"/>
      <c r="Y316" s="303"/>
      <c r="Z316" s="303"/>
    </row>
    <row r="317" ht="12.75" customHeight="1">
      <c r="A317" s="303"/>
      <c r="B317" s="303"/>
      <c r="C317" s="322"/>
      <c r="D317" s="303"/>
      <c r="E317" s="323"/>
      <c r="F317" s="324"/>
      <c r="G317" s="324"/>
      <c r="H317" s="303"/>
      <c r="I317" s="303"/>
      <c r="J317" s="303"/>
      <c r="K317" s="303"/>
      <c r="L317" s="303"/>
      <c r="M317" s="303"/>
      <c r="N317" s="303"/>
      <c r="O317" s="303"/>
      <c r="P317" s="303"/>
      <c r="Q317" s="303"/>
      <c r="R317" s="303"/>
      <c r="S317" s="303"/>
      <c r="T317" s="303"/>
      <c r="U317" s="303"/>
      <c r="V317" s="303"/>
      <c r="W317" s="303"/>
      <c r="X317" s="303"/>
      <c r="Y317" s="303"/>
      <c r="Z317" s="303"/>
    </row>
    <row r="318" ht="12.75" customHeight="1">
      <c r="A318" s="303"/>
      <c r="B318" s="303"/>
      <c r="C318" s="322"/>
      <c r="D318" s="303"/>
      <c r="E318" s="323"/>
      <c r="F318" s="324"/>
      <c r="G318" s="324"/>
      <c r="H318" s="303"/>
      <c r="I318" s="303"/>
      <c r="J318" s="303"/>
      <c r="K318" s="303"/>
      <c r="L318" s="303"/>
      <c r="M318" s="303"/>
      <c r="N318" s="303"/>
      <c r="O318" s="303"/>
      <c r="P318" s="303"/>
      <c r="Q318" s="303"/>
      <c r="R318" s="303"/>
      <c r="S318" s="303"/>
      <c r="T318" s="303"/>
      <c r="U318" s="303"/>
      <c r="V318" s="303"/>
      <c r="W318" s="303"/>
      <c r="X318" s="303"/>
      <c r="Y318" s="303"/>
      <c r="Z318" s="303"/>
    </row>
    <row r="319" ht="12.75" customHeight="1">
      <c r="A319" s="303"/>
      <c r="B319" s="303"/>
      <c r="C319" s="322"/>
      <c r="D319" s="303"/>
      <c r="E319" s="323"/>
      <c r="F319" s="324"/>
      <c r="G319" s="324"/>
      <c r="H319" s="303"/>
      <c r="I319" s="303"/>
      <c r="J319" s="303"/>
      <c r="K319" s="303"/>
      <c r="L319" s="303"/>
      <c r="M319" s="303"/>
      <c r="N319" s="303"/>
      <c r="O319" s="303"/>
      <c r="P319" s="303"/>
      <c r="Q319" s="303"/>
      <c r="R319" s="303"/>
      <c r="S319" s="303"/>
      <c r="T319" s="303"/>
      <c r="U319" s="303"/>
      <c r="V319" s="303"/>
      <c r="W319" s="303"/>
      <c r="X319" s="303"/>
      <c r="Y319" s="303"/>
      <c r="Z319" s="303"/>
    </row>
    <row r="320" ht="12.75" customHeight="1">
      <c r="A320" s="303"/>
      <c r="B320" s="303"/>
      <c r="C320" s="322"/>
      <c r="D320" s="303"/>
      <c r="E320" s="323"/>
      <c r="F320" s="324"/>
      <c r="G320" s="324"/>
      <c r="H320" s="303"/>
      <c r="I320" s="303"/>
      <c r="J320" s="303"/>
      <c r="K320" s="303"/>
      <c r="L320" s="303"/>
      <c r="M320" s="303"/>
      <c r="N320" s="303"/>
      <c r="O320" s="303"/>
      <c r="P320" s="303"/>
      <c r="Q320" s="303"/>
      <c r="R320" s="303"/>
      <c r="S320" s="303"/>
      <c r="T320" s="303"/>
      <c r="U320" s="303"/>
      <c r="V320" s="303"/>
      <c r="W320" s="303"/>
      <c r="X320" s="303"/>
      <c r="Y320" s="303"/>
      <c r="Z320" s="303"/>
    </row>
    <row r="321" ht="12.75" customHeight="1">
      <c r="A321" s="303"/>
      <c r="B321" s="303"/>
      <c r="C321" s="322"/>
      <c r="D321" s="303"/>
      <c r="E321" s="323"/>
      <c r="F321" s="324"/>
      <c r="G321" s="324"/>
      <c r="H321" s="303"/>
      <c r="I321" s="303"/>
      <c r="J321" s="303"/>
      <c r="K321" s="303"/>
      <c r="L321" s="303"/>
      <c r="M321" s="303"/>
      <c r="N321" s="303"/>
      <c r="O321" s="303"/>
      <c r="P321" s="303"/>
      <c r="Q321" s="303"/>
      <c r="R321" s="303"/>
      <c r="S321" s="303"/>
      <c r="T321" s="303"/>
      <c r="U321" s="303"/>
      <c r="V321" s="303"/>
      <c r="W321" s="303"/>
      <c r="X321" s="303"/>
      <c r="Y321" s="303"/>
      <c r="Z321" s="303"/>
    </row>
    <row r="322" ht="12.75" customHeight="1">
      <c r="A322" s="303"/>
      <c r="B322" s="303"/>
      <c r="C322" s="322"/>
      <c r="D322" s="303"/>
      <c r="E322" s="323"/>
      <c r="F322" s="324"/>
      <c r="G322" s="324"/>
      <c r="H322" s="303"/>
      <c r="I322" s="303"/>
      <c r="J322" s="303"/>
      <c r="K322" s="303"/>
      <c r="L322" s="303"/>
      <c r="M322" s="303"/>
      <c r="N322" s="303"/>
      <c r="O322" s="303"/>
      <c r="P322" s="303"/>
      <c r="Q322" s="303"/>
      <c r="R322" s="303"/>
      <c r="S322" s="303"/>
      <c r="T322" s="303"/>
      <c r="U322" s="303"/>
      <c r="V322" s="303"/>
      <c r="W322" s="303"/>
      <c r="X322" s="303"/>
      <c r="Y322" s="303"/>
      <c r="Z322" s="303"/>
    </row>
    <row r="323" ht="12.75" customHeight="1">
      <c r="A323" s="303"/>
      <c r="B323" s="303"/>
      <c r="C323" s="322"/>
      <c r="D323" s="303"/>
      <c r="E323" s="323"/>
      <c r="F323" s="324"/>
      <c r="G323" s="324"/>
      <c r="H323" s="303"/>
      <c r="I323" s="303"/>
      <c r="J323" s="303"/>
      <c r="K323" s="303"/>
      <c r="L323" s="303"/>
      <c r="M323" s="303"/>
      <c r="N323" s="303"/>
      <c r="O323" s="303"/>
      <c r="P323" s="303"/>
      <c r="Q323" s="303"/>
      <c r="R323" s="303"/>
      <c r="S323" s="303"/>
      <c r="T323" s="303"/>
      <c r="U323" s="303"/>
      <c r="V323" s="303"/>
      <c r="W323" s="303"/>
      <c r="X323" s="303"/>
      <c r="Y323" s="303"/>
      <c r="Z323" s="303"/>
    </row>
    <row r="324" ht="12.75" customHeight="1">
      <c r="A324" s="303"/>
      <c r="B324" s="303"/>
      <c r="C324" s="322"/>
      <c r="D324" s="303"/>
      <c r="E324" s="323"/>
      <c r="F324" s="324"/>
      <c r="G324" s="324"/>
      <c r="H324" s="303"/>
      <c r="I324" s="303"/>
      <c r="J324" s="303"/>
      <c r="K324" s="303"/>
      <c r="L324" s="303"/>
      <c r="M324" s="303"/>
      <c r="N324" s="303"/>
      <c r="O324" s="303"/>
      <c r="P324" s="303"/>
      <c r="Q324" s="303"/>
      <c r="R324" s="303"/>
      <c r="S324" s="303"/>
      <c r="T324" s="303"/>
      <c r="U324" s="303"/>
      <c r="V324" s="303"/>
      <c r="W324" s="303"/>
      <c r="X324" s="303"/>
      <c r="Y324" s="303"/>
      <c r="Z324" s="303"/>
    </row>
    <row r="325" ht="12.75" customHeight="1">
      <c r="A325" s="303"/>
      <c r="B325" s="303"/>
      <c r="C325" s="322"/>
      <c r="D325" s="303"/>
      <c r="E325" s="323"/>
      <c r="F325" s="324"/>
      <c r="G325" s="324"/>
      <c r="H325" s="303"/>
      <c r="I325" s="303"/>
      <c r="J325" s="303"/>
      <c r="K325" s="303"/>
      <c r="L325" s="303"/>
      <c r="M325" s="303"/>
      <c r="N325" s="303"/>
      <c r="O325" s="303"/>
      <c r="P325" s="303"/>
      <c r="Q325" s="303"/>
      <c r="R325" s="303"/>
      <c r="S325" s="303"/>
      <c r="T325" s="303"/>
      <c r="U325" s="303"/>
      <c r="V325" s="303"/>
      <c r="W325" s="303"/>
      <c r="X325" s="303"/>
      <c r="Y325" s="303"/>
      <c r="Z325" s="303"/>
    </row>
    <row r="326" ht="12.75" customHeight="1">
      <c r="A326" s="303"/>
      <c r="B326" s="303"/>
      <c r="C326" s="322"/>
      <c r="D326" s="303"/>
      <c r="E326" s="323"/>
      <c r="F326" s="324"/>
      <c r="G326" s="324"/>
      <c r="H326" s="303"/>
      <c r="I326" s="303"/>
      <c r="J326" s="303"/>
      <c r="K326" s="303"/>
      <c r="L326" s="303"/>
      <c r="M326" s="303"/>
      <c r="N326" s="303"/>
      <c r="O326" s="303"/>
      <c r="P326" s="303"/>
      <c r="Q326" s="303"/>
      <c r="R326" s="303"/>
      <c r="S326" s="303"/>
      <c r="T326" s="303"/>
      <c r="U326" s="303"/>
      <c r="V326" s="303"/>
      <c r="W326" s="303"/>
      <c r="X326" s="303"/>
      <c r="Y326" s="303"/>
      <c r="Z326" s="303"/>
    </row>
    <row r="327" ht="12.75" customHeight="1">
      <c r="A327" s="303"/>
      <c r="B327" s="303"/>
      <c r="C327" s="322"/>
      <c r="D327" s="303"/>
      <c r="E327" s="323"/>
      <c r="F327" s="324"/>
      <c r="G327" s="324"/>
      <c r="H327" s="303"/>
      <c r="I327" s="303"/>
      <c r="J327" s="303"/>
      <c r="K327" s="303"/>
      <c r="L327" s="303"/>
      <c r="M327" s="303"/>
      <c r="N327" s="303"/>
      <c r="O327" s="303"/>
      <c r="P327" s="303"/>
      <c r="Q327" s="303"/>
      <c r="R327" s="303"/>
      <c r="S327" s="303"/>
      <c r="T327" s="303"/>
      <c r="U327" s="303"/>
      <c r="V327" s="303"/>
      <c r="W327" s="303"/>
      <c r="X327" s="303"/>
      <c r="Y327" s="303"/>
      <c r="Z327" s="303"/>
    </row>
    <row r="328" ht="12.75" customHeight="1">
      <c r="A328" s="303"/>
      <c r="B328" s="303"/>
      <c r="C328" s="322"/>
      <c r="D328" s="303"/>
      <c r="E328" s="323"/>
      <c r="F328" s="324"/>
      <c r="G328" s="324"/>
      <c r="H328" s="303"/>
      <c r="I328" s="303"/>
      <c r="J328" s="303"/>
      <c r="K328" s="303"/>
      <c r="L328" s="303"/>
      <c r="M328" s="303"/>
      <c r="N328" s="303"/>
      <c r="O328" s="303"/>
      <c r="P328" s="303"/>
      <c r="Q328" s="303"/>
      <c r="R328" s="303"/>
      <c r="S328" s="303"/>
      <c r="T328" s="303"/>
      <c r="U328" s="303"/>
      <c r="V328" s="303"/>
      <c r="W328" s="303"/>
      <c r="X328" s="303"/>
      <c r="Y328" s="303"/>
      <c r="Z328" s="303"/>
    </row>
    <row r="329" ht="12.75" customHeight="1">
      <c r="A329" s="303"/>
      <c r="B329" s="303"/>
      <c r="C329" s="322"/>
      <c r="D329" s="303"/>
      <c r="E329" s="323"/>
      <c r="F329" s="324"/>
      <c r="G329" s="324"/>
      <c r="H329" s="303"/>
      <c r="I329" s="303"/>
      <c r="J329" s="303"/>
      <c r="K329" s="303"/>
      <c r="L329" s="303"/>
      <c r="M329" s="303"/>
      <c r="N329" s="303"/>
      <c r="O329" s="303"/>
      <c r="P329" s="303"/>
      <c r="Q329" s="303"/>
      <c r="R329" s="303"/>
      <c r="S329" s="303"/>
      <c r="T329" s="303"/>
      <c r="U329" s="303"/>
      <c r="V329" s="303"/>
      <c r="W329" s="303"/>
      <c r="X329" s="303"/>
      <c r="Y329" s="303"/>
      <c r="Z329" s="303"/>
    </row>
    <row r="330" ht="12.75" customHeight="1">
      <c r="A330" s="303"/>
      <c r="B330" s="303"/>
      <c r="C330" s="322"/>
      <c r="D330" s="303"/>
      <c r="E330" s="323"/>
      <c r="F330" s="324"/>
      <c r="G330" s="324"/>
      <c r="H330" s="303"/>
      <c r="I330" s="303"/>
      <c r="J330" s="303"/>
      <c r="K330" s="303"/>
      <c r="L330" s="303"/>
      <c r="M330" s="303"/>
      <c r="N330" s="303"/>
      <c r="O330" s="303"/>
      <c r="P330" s="303"/>
      <c r="Q330" s="303"/>
      <c r="R330" s="303"/>
      <c r="S330" s="303"/>
      <c r="T330" s="303"/>
      <c r="U330" s="303"/>
      <c r="V330" s="303"/>
      <c r="W330" s="303"/>
      <c r="X330" s="303"/>
      <c r="Y330" s="303"/>
      <c r="Z330" s="303"/>
    </row>
    <row r="331" ht="12.75" customHeight="1">
      <c r="A331" s="303"/>
      <c r="B331" s="303"/>
      <c r="C331" s="322"/>
      <c r="D331" s="303"/>
      <c r="E331" s="323"/>
      <c r="F331" s="324"/>
      <c r="G331" s="324"/>
      <c r="H331" s="303"/>
      <c r="I331" s="303"/>
      <c r="J331" s="303"/>
      <c r="K331" s="303"/>
      <c r="L331" s="303"/>
      <c r="M331" s="303"/>
      <c r="N331" s="303"/>
      <c r="O331" s="303"/>
      <c r="P331" s="303"/>
      <c r="Q331" s="303"/>
      <c r="R331" s="303"/>
      <c r="S331" s="303"/>
      <c r="T331" s="303"/>
      <c r="U331" s="303"/>
      <c r="V331" s="303"/>
      <c r="W331" s="303"/>
      <c r="X331" s="303"/>
      <c r="Y331" s="303"/>
      <c r="Z331" s="303"/>
    </row>
    <row r="332" ht="12.75" customHeight="1">
      <c r="A332" s="303"/>
      <c r="B332" s="303"/>
      <c r="C332" s="322"/>
      <c r="D332" s="303"/>
      <c r="E332" s="323"/>
      <c r="F332" s="324"/>
      <c r="G332" s="324"/>
      <c r="H332" s="303"/>
      <c r="I332" s="303"/>
      <c r="J332" s="303"/>
      <c r="K332" s="303"/>
      <c r="L332" s="303"/>
      <c r="M332" s="303"/>
      <c r="N332" s="303"/>
      <c r="O332" s="303"/>
      <c r="P332" s="303"/>
      <c r="Q332" s="303"/>
      <c r="R332" s="303"/>
      <c r="S332" s="303"/>
      <c r="T332" s="303"/>
      <c r="U332" s="303"/>
      <c r="V332" s="303"/>
      <c r="W332" s="303"/>
      <c r="X332" s="303"/>
      <c r="Y332" s="303"/>
      <c r="Z332" s="303"/>
    </row>
    <row r="333" ht="12.75" customHeight="1">
      <c r="A333" s="303"/>
      <c r="B333" s="303"/>
      <c r="C333" s="322"/>
      <c r="D333" s="303"/>
      <c r="E333" s="323"/>
      <c r="F333" s="324"/>
      <c r="G333" s="324"/>
      <c r="H333" s="303"/>
      <c r="I333" s="303"/>
      <c r="J333" s="303"/>
      <c r="K333" s="303"/>
      <c r="L333" s="303"/>
      <c r="M333" s="303"/>
      <c r="N333" s="303"/>
      <c r="O333" s="303"/>
      <c r="P333" s="303"/>
      <c r="Q333" s="303"/>
      <c r="R333" s="303"/>
      <c r="S333" s="303"/>
      <c r="T333" s="303"/>
      <c r="U333" s="303"/>
      <c r="V333" s="303"/>
      <c r="W333" s="303"/>
      <c r="X333" s="303"/>
      <c r="Y333" s="303"/>
      <c r="Z333" s="303"/>
    </row>
    <row r="334" ht="12.75" customHeight="1">
      <c r="A334" s="303"/>
      <c r="B334" s="303"/>
      <c r="C334" s="322"/>
      <c r="D334" s="303"/>
      <c r="E334" s="323"/>
      <c r="F334" s="324"/>
      <c r="G334" s="324"/>
      <c r="H334" s="303"/>
      <c r="I334" s="303"/>
      <c r="J334" s="303"/>
      <c r="K334" s="303"/>
      <c r="L334" s="303"/>
      <c r="M334" s="303"/>
      <c r="N334" s="303"/>
      <c r="O334" s="303"/>
      <c r="P334" s="303"/>
      <c r="Q334" s="303"/>
      <c r="R334" s="303"/>
      <c r="S334" s="303"/>
      <c r="T334" s="303"/>
      <c r="U334" s="303"/>
      <c r="V334" s="303"/>
      <c r="W334" s="303"/>
      <c r="X334" s="303"/>
      <c r="Y334" s="303"/>
      <c r="Z334" s="303"/>
    </row>
    <row r="335" ht="12.75" customHeight="1">
      <c r="A335" s="303"/>
      <c r="B335" s="303"/>
      <c r="C335" s="322"/>
      <c r="D335" s="303"/>
      <c r="E335" s="323"/>
      <c r="F335" s="324"/>
      <c r="G335" s="324"/>
      <c r="H335" s="303"/>
      <c r="I335" s="303"/>
      <c r="J335" s="303"/>
      <c r="K335" s="303"/>
      <c r="L335" s="303"/>
      <c r="M335" s="303"/>
      <c r="N335" s="303"/>
      <c r="O335" s="303"/>
      <c r="P335" s="303"/>
      <c r="Q335" s="303"/>
      <c r="R335" s="303"/>
      <c r="S335" s="303"/>
      <c r="T335" s="303"/>
      <c r="U335" s="303"/>
      <c r="V335" s="303"/>
      <c r="W335" s="303"/>
      <c r="X335" s="303"/>
      <c r="Y335" s="303"/>
      <c r="Z335" s="303"/>
    </row>
    <row r="336" ht="12.75" customHeight="1">
      <c r="A336" s="303"/>
      <c r="B336" s="303"/>
      <c r="C336" s="322"/>
      <c r="D336" s="303"/>
      <c r="E336" s="323"/>
      <c r="F336" s="324"/>
      <c r="G336" s="324"/>
      <c r="H336" s="303"/>
      <c r="I336" s="303"/>
      <c r="J336" s="303"/>
      <c r="K336" s="303"/>
      <c r="L336" s="303"/>
      <c r="M336" s="303"/>
      <c r="N336" s="303"/>
      <c r="O336" s="303"/>
      <c r="P336" s="303"/>
      <c r="Q336" s="303"/>
      <c r="R336" s="303"/>
      <c r="S336" s="303"/>
      <c r="T336" s="303"/>
      <c r="U336" s="303"/>
      <c r="V336" s="303"/>
      <c r="W336" s="303"/>
      <c r="X336" s="303"/>
      <c r="Y336" s="303"/>
      <c r="Z336" s="303"/>
    </row>
    <row r="337" ht="12.75" customHeight="1">
      <c r="A337" s="303"/>
      <c r="B337" s="303"/>
      <c r="C337" s="322"/>
      <c r="D337" s="303"/>
      <c r="E337" s="323"/>
      <c r="F337" s="324"/>
      <c r="G337" s="324"/>
      <c r="H337" s="303"/>
      <c r="I337" s="303"/>
      <c r="J337" s="303"/>
      <c r="K337" s="303"/>
      <c r="L337" s="303"/>
      <c r="M337" s="303"/>
      <c r="N337" s="303"/>
      <c r="O337" s="303"/>
      <c r="P337" s="303"/>
      <c r="Q337" s="303"/>
      <c r="R337" s="303"/>
      <c r="S337" s="303"/>
      <c r="T337" s="303"/>
      <c r="U337" s="303"/>
      <c r="V337" s="303"/>
      <c r="W337" s="303"/>
      <c r="X337" s="303"/>
      <c r="Y337" s="303"/>
      <c r="Z337" s="303"/>
    </row>
    <row r="338" ht="12.75" customHeight="1">
      <c r="A338" s="303"/>
      <c r="B338" s="303"/>
      <c r="C338" s="322"/>
      <c r="D338" s="303"/>
      <c r="E338" s="323"/>
      <c r="F338" s="324"/>
      <c r="G338" s="324"/>
      <c r="H338" s="303"/>
      <c r="I338" s="303"/>
      <c r="J338" s="303"/>
      <c r="K338" s="303"/>
      <c r="L338" s="303"/>
      <c r="M338" s="303"/>
      <c r="N338" s="303"/>
      <c r="O338" s="303"/>
      <c r="P338" s="303"/>
      <c r="Q338" s="303"/>
      <c r="R338" s="303"/>
      <c r="S338" s="303"/>
      <c r="T338" s="303"/>
      <c r="U338" s="303"/>
      <c r="V338" s="303"/>
      <c r="W338" s="303"/>
      <c r="X338" s="303"/>
      <c r="Y338" s="303"/>
      <c r="Z338" s="303"/>
    </row>
    <row r="339" ht="12.75" customHeight="1">
      <c r="A339" s="303"/>
      <c r="B339" s="303"/>
      <c r="C339" s="322"/>
      <c r="D339" s="303"/>
      <c r="E339" s="323"/>
      <c r="F339" s="324"/>
      <c r="G339" s="324"/>
      <c r="H339" s="303"/>
      <c r="I339" s="303"/>
      <c r="J339" s="303"/>
      <c r="K339" s="303"/>
      <c r="L339" s="303"/>
      <c r="M339" s="303"/>
      <c r="N339" s="303"/>
      <c r="O339" s="303"/>
      <c r="P339" s="303"/>
      <c r="Q339" s="303"/>
      <c r="R339" s="303"/>
      <c r="S339" s="303"/>
      <c r="T339" s="303"/>
      <c r="U339" s="303"/>
      <c r="V339" s="303"/>
      <c r="W339" s="303"/>
      <c r="X339" s="303"/>
      <c r="Y339" s="303"/>
      <c r="Z339" s="303"/>
    </row>
    <row r="340" ht="12.75" customHeight="1">
      <c r="A340" s="303"/>
      <c r="B340" s="303"/>
      <c r="C340" s="322"/>
      <c r="D340" s="303"/>
      <c r="E340" s="323"/>
      <c r="F340" s="324"/>
      <c r="G340" s="324"/>
      <c r="H340" s="303"/>
      <c r="I340" s="303"/>
      <c r="J340" s="303"/>
      <c r="K340" s="303"/>
      <c r="L340" s="303"/>
      <c r="M340" s="303"/>
      <c r="N340" s="303"/>
      <c r="O340" s="303"/>
      <c r="P340" s="303"/>
      <c r="Q340" s="303"/>
      <c r="R340" s="303"/>
      <c r="S340" s="303"/>
      <c r="T340" s="303"/>
      <c r="U340" s="303"/>
      <c r="V340" s="303"/>
      <c r="W340" s="303"/>
      <c r="X340" s="303"/>
      <c r="Y340" s="303"/>
      <c r="Z340" s="303"/>
    </row>
    <row r="341" ht="12.75" customHeight="1">
      <c r="A341" s="303"/>
      <c r="B341" s="303"/>
      <c r="C341" s="322"/>
      <c r="D341" s="303"/>
      <c r="E341" s="323"/>
      <c r="F341" s="324"/>
      <c r="G341" s="324"/>
      <c r="H341" s="303"/>
      <c r="I341" s="303"/>
      <c r="J341" s="303"/>
      <c r="K341" s="303"/>
      <c r="L341" s="303"/>
      <c r="M341" s="303"/>
      <c r="N341" s="303"/>
      <c r="O341" s="303"/>
      <c r="P341" s="303"/>
      <c r="Q341" s="303"/>
      <c r="R341" s="303"/>
      <c r="S341" s="303"/>
      <c r="T341" s="303"/>
      <c r="U341" s="303"/>
      <c r="V341" s="303"/>
      <c r="W341" s="303"/>
      <c r="X341" s="303"/>
      <c r="Y341" s="303"/>
      <c r="Z341" s="303"/>
    </row>
    <row r="342" ht="12.75" customHeight="1">
      <c r="A342" s="303"/>
      <c r="B342" s="303"/>
      <c r="C342" s="322"/>
      <c r="D342" s="303"/>
      <c r="E342" s="323"/>
      <c r="F342" s="324"/>
      <c r="G342" s="324"/>
      <c r="H342" s="303"/>
      <c r="I342" s="303"/>
      <c r="J342" s="303"/>
      <c r="K342" s="303"/>
      <c r="L342" s="303"/>
      <c r="M342" s="303"/>
      <c r="N342" s="303"/>
      <c r="O342" s="303"/>
      <c r="P342" s="303"/>
      <c r="Q342" s="303"/>
      <c r="R342" s="303"/>
      <c r="S342" s="303"/>
      <c r="T342" s="303"/>
      <c r="U342" s="303"/>
      <c r="V342" s="303"/>
      <c r="W342" s="303"/>
      <c r="X342" s="303"/>
      <c r="Y342" s="303"/>
      <c r="Z342" s="303"/>
    </row>
    <row r="343" ht="12.75" customHeight="1">
      <c r="A343" s="303"/>
      <c r="B343" s="303"/>
      <c r="C343" s="322"/>
      <c r="D343" s="303"/>
      <c r="E343" s="323"/>
      <c r="F343" s="324"/>
      <c r="G343" s="324"/>
      <c r="H343" s="303"/>
      <c r="I343" s="303"/>
      <c r="J343" s="303"/>
      <c r="K343" s="303"/>
      <c r="L343" s="303"/>
      <c r="M343" s="303"/>
      <c r="N343" s="303"/>
      <c r="O343" s="303"/>
      <c r="P343" s="303"/>
      <c r="Q343" s="303"/>
      <c r="R343" s="303"/>
      <c r="S343" s="303"/>
      <c r="T343" s="303"/>
      <c r="U343" s="303"/>
      <c r="V343" s="303"/>
      <c r="W343" s="303"/>
      <c r="X343" s="303"/>
      <c r="Y343" s="303"/>
      <c r="Z343" s="303"/>
    </row>
    <row r="344" ht="12.75" customHeight="1">
      <c r="A344" s="303"/>
      <c r="B344" s="303"/>
      <c r="C344" s="322"/>
      <c r="D344" s="303"/>
      <c r="E344" s="323"/>
      <c r="F344" s="324"/>
      <c r="G344" s="324"/>
      <c r="H344" s="303"/>
      <c r="I344" s="303"/>
      <c r="J344" s="303"/>
      <c r="K344" s="303"/>
      <c r="L344" s="303"/>
      <c r="M344" s="303"/>
      <c r="N344" s="303"/>
      <c r="O344" s="303"/>
      <c r="P344" s="303"/>
      <c r="Q344" s="303"/>
      <c r="R344" s="303"/>
      <c r="S344" s="303"/>
      <c r="T344" s="303"/>
      <c r="U344" s="303"/>
      <c r="V344" s="303"/>
      <c r="W344" s="303"/>
      <c r="X344" s="303"/>
      <c r="Y344" s="303"/>
      <c r="Z344" s="303"/>
    </row>
    <row r="345" ht="12.75" customHeight="1">
      <c r="A345" s="303"/>
      <c r="B345" s="303"/>
      <c r="C345" s="322"/>
      <c r="D345" s="303"/>
      <c r="E345" s="323"/>
      <c r="F345" s="324"/>
      <c r="G345" s="324"/>
      <c r="H345" s="303"/>
      <c r="I345" s="303"/>
      <c r="J345" s="303"/>
      <c r="K345" s="303"/>
      <c r="L345" s="303"/>
      <c r="M345" s="303"/>
      <c r="N345" s="303"/>
      <c r="O345" s="303"/>
      <c r="P345" s="303"/>
      <c r="Q345" s="303"/>
      <c r="R345" s="303"/>
      <c r="S345" s="303"/>
      <c r="T345" s="303"/>
      <c r="U345" s="303"/>
      <c r="V345" s="303"/>
      <c r="W345" s="303"/>
      <c r="X345" s="303"/>
      <c r="Y345" s="303"/>
      <c r="Z345" s="303"/>
    </row>
    <row r="346" ht="12.75" customHeight="1">
      <c r="A346" s="303"/>
      <c r="B346" s="303"/>
      <c r="C346" s="322"/>
      <c r="D346" s="303"/>
      <c r="E346" s="323"/>
      <c r="F346" s="324"/>
      <c r="G346" s="324"/>
      <c r="H346" s="303"/>
      <c r="I346" s="303"/>
      <c r="J346" s="303"/>
      <c r="K346" s="303"/>
      <c r="L346" s="303"/>
      <c r="M346" s="303"/>
      <c r="N346" s="303"/>
      <c r="O346" s="303"/>
      <c r="P346" s="303"/>
      <c r="Q346" s="303"/>
      <c r="R346" s="303"/>
      <c r="S346" s="303"/>
      <c r="T346" s="303"/>
      <c r="U346" s="303"/>
      <c r="V346" s="303"/>
      <c r="W346" s="303"/>
      <c r="X346" s="303"/>
      <c r="Y346" s="303"/>
      <c r="Z346" s="303"/>
    </row>
    <row r="347" ht="12.75" customHeight="1">
      <c r="A347" s="303"/>
      <c r="B347" s="303"/>
      <c r="C347" s="322"/>
      <c r="D347" s="303"/>
      <c r="E347" s="323"/>
      <c r="F347" s="324"/>
      <c r="G347" s="324"/>
      <c r="H347" s="303"/>
      <c r="I347" s="303"/>
      <c r="J347" s="303"/>
      <c r="K347" s="303"/>
      <c r="L347" s="303"/>
      <c r="M347" s="303"/>
      <c r="N347" s="303"/>
      <c r="O347" s="303"/>
      <c r="P347" s="303"/>
      <c r="Q347" s="303"/>
      <c r="R347" s="303"/>
      <c r="S347" s="303"/>
      <c r="T347" s="303"/>
      <c r="U347" s="303"/>
      <c r="V347" s="303"/>
      <c r="W347" s="303"/>
      <c r="X347" s="303"/>
      <c r="Y347" s="303"/>
      <c r="Z347" s="303"/>
    </row>
    <row r="348" ht="12.75" customHeight="1">
      <c r="A348" s="303"/>
      <c r="B348" s="303"/>
      <c r="C348" s="322"/>
      <c r="D348" s="303"/>
      <c r="E348" s="323"/>
      <c r="F348" s="324"/>
      <c r="G348" s="324"/>
      <c r="H348" s="303"/>
      <c r="I348" s="303"/>
      <c r="J348" s="303"/>
      <c r="K348" s="303"/>
      <c r="L348" s="303"/>
      <c r="M348" s="303"/>
      <c r="N348" s="303"/>
      <c r="O348" s="303"/>
      <c r="P348" s="303"/>
      <c r="Q348" s="303"/>
      <c r="R348" s="303"/>
      <c r="S348" s="303"/>
      <c r="T348" s="303"/>
      <c r="U348" s="303"/>
      <c r="V348" s="303"/>
      <c r="W348" s="303"/>
      <c r="X348" s="303"/>
      <c r="Y348" s="303"/>
      <c r="Z348" s="303"/>
    </row>
    <row r="349" ht="12.75" customHeight="1">
      <c r="A349" s="303"/>
      <c r="B349" s="303"/>
      <c r="C349" s="322"/>
      <c r="D349" s="303"/>
      <c r="E349" s="323"/>
      <c r="F349" s="324"/>
      <c r="G349" s="324"/>
      <c r="H349" s="303"/>
      <c r="I349" s="303"/>
      <c r="J349" s="303"/>
      <c r="K349" s="303"/>
      <c r="L349" s="303"/>
      <c r="M349" s="303"/>
      <c r="N349" s="303"/>
      <c r="O349" s="303"/>
      <c r="P349" s="303"/>
      <c r="Q349" s="303"/>
      <c r="R349" s="303"/>
      <c r="S349" s="303"/>
      <c r="T349" s="303"/>
      <c r="U349" s="303"/>
      <c r="V349" s="303"/>
      <c r="W349" s="303"/>
      <c r="X349" s="303"/>
      <c r="Y349" s="303"/>
      <c r="Z349" s="303"/>
    </row>
    <row r="350" ht="12.75" customHeight="1">
      <c r="A350" s="303"/>
      <c r="B350" s="303"/>
      <c r="C350" s="322"/>
      <c r="D350" s="303"/>
      <c r="E350" s="323"/>
      <c r="F350" s="324"/>
      <c r="G350" s="324"/>
      <c r="H350" s="303"/>
      <c r="I350" s="303"/>
      <c r="J350" s="303"/>
      <c r="K350" s="303"/>
      <c r="L350" s="303"/>
      <c r="M350" s="303"/>
      <c r="N350" s="303"/>
      <c r="O350" s="303"/>
      <c r="P350" s="303"/>
      <c r="Q350" s="303"/>
      <c r="R350" s="303"/>
      <c r="S350" s="303"/>
      <c r="T350" s="303"/>
      <c r="U350" s="303"/>
      <c r="V350" s="303"/>
      <c r="W350" s="303"/>
      <c r="X350" s="303"/>
      <c r="Y350" s="303"/>
      <c r="Z350" s="303"/>
    </row>
    <row r="351" ht="12.75" customHeight="1">
      <c r="A351" s="303"/>
      <c r="B351" s="303"/>
      <c r="C351" s="322"/>
      <c r="D351" s="303"/>
      <c r="E351" s="323"/>
      <c r="F351" s="324"/>
      <c r="G351" s="324"/>
      <c r="H351" s="303"/>
      <c r="I351" s="303"/>
      <c r="J351" s="303"/>
      <c r="K351" s="303"/>
      <c r="L351" s="303"/>
      <c r="M351" s="303"/>
      <c r="N351" s="303"/>
      <c r="O351" s="303"/>
      <c r="P351" s="303"/>
      <c r="Q351" s="303"/>
      <c r="R351" s="303"/>
      <c r="S351" s="303"/>
      <c r="T351" s="303"/>
      <c r="U351" s="303"/>
      <c r="V351" s="303"/>
      <c r="W351" s="303"/>
      <c r="X351" s="303"/>
      <c r="Y351" s="303"/>
      <c r="Z351" s="303"/>
    </row>
    <row r="352" ht="12.75" customHeight="1">
      <c r="A352" s="303"/>
      <c r="B352" s="303"/>
      <c r="C352" s="322"/>
      <c r="D352" s="303"/>
      <c r="E352" s="323"/>
      <c r="F352" s="324"/>
      <c r="G352" s="324"/>
      <c r="H352" s="303"/>
      <c r="I352" s="303"/>
      <c r="J352" s="303"/>
      <c r="K352" s="303"/>
      <c r="L352" s="303"/>
      <c r="M352" s="303"/>
      <c r="N352" s="303"/>
      <c r="O352" s="303"/>
      <c r="P352" s="303"/>
      <c r="Q352" s="303"/>
      <c r="R352" s="303"/>
      <c r="S352" s="303"/>
      <c r="T352" s="303"/>
      <c r="U352" s="303"/>
      <c r="V352" s="303"/>
      <c r="W352" s="303"/>
      <c r="X352" s="303"/>
      <c r="Y352" s="303"/>
      <c r="Z352" s="303"/>
    </row>
    <row r="353" ht="12.75" customHeight="1">
      <c r="A353" s="303"/>
      <c r="B353" s="303"/>
      <c r="C353" s="322"/>
      <c r="D353" s="303"/>
      <c r="E353" s="323"/>
      <c r="F353" s="324"/>
      <c r="G353" s="324"/>
      <c r="H353" s="303"/>
      <c r="I353" s="303"/>
      <c r="J353" s="303"/>
      <c r="K353" s="303"/>
      <c r="L353" s="303"/>
      <c r="M353" s="303"/>
      <c r="N353" s="303"/>
      <c r="O353" s="303"/>
      <c r="P353" s="303"/>
      <c r="Q353" s="303"/>
      <c r="R353" s="303"/>
      <c r="S353" s="303"/>
      <c r="T353" s="303"/>
      <c r="U353" s="303"/>
      <c r="V353" s="303"/>
      <c r="W353" s="303"/>
      <c r="X353" s="303"/>
      <c r="Y353" s="303"/>
      <c r="Z353" s="303"/>
    </row>
    <row r="354" ht="12.75" customHeight="1">
      <c r="A354" s="303"/>
      <c r="B354" s="303"/>
      <c r="C354" s="322"/>
      <c r="D354" s="303"/>
      <c r="E354" s="323"/>
      <c r="F354" s="324"/>
      <c r="G354" s="324"/>
      <c r="H354" s="303"/>
      <c r="I354" s="303"/>
      <c r="J354" s="303"/>
      <c r="K354" s="303"/>
      <c r="L354" s="303"/>
      <c r="M354" s="303"/>
      <c r="N354" s="303"/>
      <c r="O354" s="303"/>
      <c r="P354" s="303"/>
      <c r="Q354" s="303"/>
      <c r="R354" s="303"/>
      <c r="S354" s="303"/>
      <c r="T354" s="303"/>
      <c r="U354" s="303"/>
      <c r="V354" s="303"/>
      <c r="W354" s="303"/>
      <c r="X354" s="303"/>
      <c r="Y354" s="303"/>
      <c r="Z354" s="303"/>
    </row>
    <row r="355" ht="12.75" customHeight="1">
      <c r="A355" s="303"/>
      <c r="B355" s="303"/>
      <c r="C355" s="322"/>
      <c r="D355" s="303"/>
      <c r="E355" s="323"/>
      <c r="F355" s="324"/>
      <c r="G355" s="324"/>
      <c r="H355" s="303"/>
      <c r="I355" s="303"/>
      <c r="J355" s="303"/>
      <c r="K355" s="303"/>
      <c r="L355" s="303"/>
      <c r="M355" s="303"/>
      <c r="N355" s="303"/>
      <c r="O355" s="303"/>
      <c r="P355" s="303"/>
      <c r="Q355" s="303"/>
      <c r="R355" s="303"/>
      <c r="S355" s="303"/>
      <c r="T355" s="303"/>
      <c r="U355" s="303"/>
      <c r="V355" s="303"/>
      <c r="W355" s="303"/>
      <c r="X355" s="303"/>
      <c r="Y355" s="303"/>
      <c r="Z355" s="303"/>
    </row>
    <row r="356" ht="12.75" customHeight="1">
      <c r="A356" s="303"/>
      <c r="B356" s="303"/>
      <c r="C356" s="322"/>
      <c r="D356" s="303"/>
      <c r="E356" s="323"/>
      <c r="F356" s="324"/>
      <c r="G356" s="324"/>
      <c r="H356" s="303"/>
      <c r="I356" s="303"/>
      <c r="J356" s="303"/>
      <c r="K356" s="303"/>
      <c r="L356" s="303"/>
      <c r="M356" s="303"/>
      <c r="N356" s="303"/>
      <c r="O356" s="303"/>
      <c r="P356" s="303"/>
      <c r="Q356" s="303"/>
      <c r="R356" s="303"/>
      <c r="S356" s="303"/>
      <c r="T356" s="303"/>
      <c r="U356" s="303"/>
      <c r="V356" s="303"/>
      <c r="W356" s="303"/>
      <c r="X356" s="303"/>
      <c r="Y356" s="303"/>
      <c r="Z356" s="303"/>
    </row>
    <row r="357" ht="12.75" customHeight="1">
      <c r="A357" s="303"/>
      <c r="B357" s="303"/>
      <c r="C357" s="322"/>
      <c r="D357" s="303"/>
      <c r="E357" s="323"/>
      <c r="F357" s="324"/>
      <c r="G357" s="324"/>
      <c r="H357" s="303"/>
      <c r="I357" s="303"/>
      <c r="J357" s="303"/>
      <c r="K357" s="303"/>
      <c r="L357" s="303"/>
      <c r="M357" s="303"/>
      <c r="N357" s="303"/>
      <c r="O357" s="303"/>
      <c r="P357" s="303"/>
      <c r="Q357" s="303"/>
      <c r="R357" s="303"/>
      <c r="S357" s="303"/>
      <c r="T357" s="303"/>
      <c r="U357" s="303"/>
      <c r="V357" s="303"/>
      <c r="W357" s="303"/>
      <c r="X357" s="303"/>
      <c r="Y357" s="303"/>
      <c r="Z357" s="303"/>
    </row>
    <row r="358" ht="12.75" customHeight="1">
      <c r="A358" s="303"/>
      <c r="B358" s="303"/>
      <c r="C358" s="322"/>
      <c r="D358" s="303"/>
      <c r="E358" s="323"/>
      <c r="F358" s="324"/>
      <c r="G358" s="324"/>
      <c r="H358" s="303"/>
      <c r="I358" s="303"/>
      <c r="J358" s="303"/>
      <c r="K358" s="303"/>
      <c r="L358" s="303"/>
      <c r="M358" s="303"/>
      <c r="N358" s="303"/>
      <c r="O358" s="303"/>
      <c r="P358" s="303"/>
      <c r="Q358" s="303"/>
      <c r="R358" s="303"/>
      <c r="S358" s="303"/>
      <c r="T358" s="303"/>
      <c r="U358" s="303"/>
      <c r="V358" s="303"/>
      <c r="W358" s="303"/>
      <c r="X358" s="303"/>
      <c r="Y358" s="303"/>
      <c r="Z358" s="303"/>
    </row>
    <row r="359" ht="12.75" customHeight="1">
      <c r="A359" s="303"/>
      <c r="B359" s="303"/>
      <c r="C359" s="322"/>
      <c r="D359" s="303"/>
      <c r="E359" s="323"/>
      <c r="F359" s="324"/>
      <c r="G359" s="324"/>
      <c r="H359" s="303"/>
      <c r="I359" s="303"/>
      <c r="J359" s="303"/>
      <c r="K359" s="303"/>
      <c r="L359" s="303"/>
      <c r="M359" s="303"/>
      <c r="N359" s="303"/>
      <c r="O359" s="303"/>
      <c r="P359" s="303"/>
      <c r="Q359" s="303"/>
      <c r="R359" s="303"/>
      <c r="S359" s="303"/>
      <c r="T359" s="303"/>
      <c r="U359" s="303"/>
      <c r="V359" s="303"/>
      <c r="W359" s="303"/>
      <c r="X359" s="303"/>
      <c r="Y359" s="303"/>
      <c r="Z359" s="303"/>
    </row>
    <row r="360" ht="12.75" customHeight="1">
      <c r="A360" s="303"/>
      <c r="B360" s="303"/>
      <c r="C360" s="322"/>
      <c r="D360" s="303"/>
      <c r="E360" s="323"/>
      <c r="F360" s="324"/>
      <c r="G360" s="324"/>
      <c r="H360" s="303"/>
      <c r="I360" s="303"/>
      <c r="J360" s="303"/>
      <c r="K360" s="303"/>
      <c r="L360" s="303"/>
      <c r="M360" s="303"/>
      <c r="N360" s="303"/>
      <c r="O360" s="303"/>
      <c r="P360" s="303"/>
      <c r="Q360" s="303"/>
      <c r="R360" s="303"/>
      <c r="S360" s="303"/>
      <c r="T360" s="303"/>
      <c r="U360" s="303"/>
      <c r="V360" s="303"/>
      <c r="W360" s="303"/>
      <c r="X360" s="303"/>
      <c r="Y360" s="303"/>
      <c r="Z360" s="303"/>
    </row>
    <row r="361" ht="12.75" customHeight="1">
      <c r="A361" s="303"/>
      <c r="B361" s="303"/>
      <c r="C361" s="322"/>
      <c r="D361" s="303"/>
      <c r="E361" s="323"/>
      <c r="F361" s="324"/>
      <c r="G361" s="324"/>
      <c r="H361" s="303"/>
      <c r="I361" s="303"/>
      <c r="J361" s="303"/>
      <c r="K361" s="303"/>
      <c r="L361" s="303"/>
      <c r="M361" s="303"/>
      <c r="N361" s="303"/>
      <c r="O361" s="303"/>
      <c r="P361" s="303"/>
      <c r="Q361" s="303"/>
      <c r="R361" s="303"/>
      <c r="S361" s="303"/>
      <c r="T361" s="303"/>
      <c r="U361" s="303"/>
      <c r="V361" s="303"/>
      <c r="W361" s="303"/>
      <c r="X361" s="303"/>
      <c r="Y361" s="303"/>
      <c r="Z361" s="303"/>
    </row>
    <row r="362" ht="12.75" customHeight="1">
      <c r="A362" s="303"/>
      <c r="B362" s="303"/>
      <c r="C362" s="322"/>
      <c r="D362" s="303"/>
      <c r="E362" s="323"/>
      <c r="F362" s="324"/>
      <c r="G362" s="324"/>
      <c r="H362" s="303"/>
      <c r="I362" s="303"/>
      <c r="J362" s="303"/>
      <c r="K362" s="303"/>
      <c r="L362" s="303"/>
      <c r="M362" s="303"/>
      <c r="N362" s="303"/>
      <c r="O362" s="303"/>
      <c r="P362" s="303"/>
      <c r="Q362" s="303"/>
      <c r="R362" s="303"/>
      <c r="S362" s="303"/>
      <c r="T362" s="303"/>
      <c r="U362" s="303"/>
      <c r="V362" s="303"/>
      <c r="W362" s="303"/>
      <c r="X362" s="303"/>
      <c r="Y362" s="303"/>
      <c r="Z362" s="303"/>
    </row>
    <row r="363" ht="12.75" customHeight="1">
      <c r="A363" s="303"/>
      <c r="B363" s="303"/>
      <c r="C363" s="322"/>
      <c r="D363" s="303"/>
      <c r="E363" s="323"/>
      <c r="F363" s="324"/>
      <c r="G363" s="324"/>
      <c r="H363" s="303"/>
      <c r="I363" s="303"/>
      <c r="J363" s="303"/>
      <c r="K363" s="303"/>
      <c r="L363" s="303"/>
      <c r="M363" s="303"/>
      <c r="N363" s="303"/>
      <c r="O363" s="303"/>
      <c r="P363" s="303"/>
      <c r="Q363" s="303"/>
      <c r="R363" s="303"/>
      <c r="S363" s="303"/>
      <c r="T363" s="303"/>
      <c r="U363" s="303"/>
      <c r="V363" s="303"/>
      <c r="W363" s="303"/>
      <c r="X363" s="303"/>
      <c r="Y363" s="303"/>
      <c r="Z363" s="303"/>
    </row>
    <row r="364" ht="12.75" customHeight="1">
      <c r="A364" s="303"/>
      <c r="B364" s="303"/>
      <c r="C364" s="322"/>
      <c r="D364" s="303"/>
      <c r="E364" s="323"/>
      <c r="F364" s="324"/>
      <c r="G364" s="324"/>
      <c r="H364" s="303"/>
      <c r="I364" s="303"/>
      <c r="J364" s="303"/>
      <c r="K364" s="303"/>
      <c r="L364" s="303"/>
      <c r="M364" s="303"/>
      <c r="N364" s="303"/>
      <c r="O364" s="303"/>
      <c r="P364" s="303"/>
      <c r="Q364" s="303"/>
      <c r="R364" s="303"/>
      <c r="S364" s="303"/>
      <c r="T364" s="303"/>
      <c r="U364" s="303"/>
      <c r="V364" s="303"/>
      <c r="W364" s="303"/>
      <c r="X364" s="303"/>
      <c r="Y364" s="303"/>
      <c r="Z364" s="303"/>
    </row>
    <row r="365" ht="12.75" customHeight="1">
      <c r="A365" s="303"/>
      <c r="B365" s="303"/>
      <c r="C365" s="322"/>
      <c r="D365" s="303"/>
      <c r="E365" s="323"/>
      <c r="F365" s="324"/>
      <c r="G365" s="324"/>
      <c r="H365" s="303"/>
      <c r="I365" s="303"/>
      <c r="J365" s="303"/>
      <c r="K365" s="303"/>
      <c r="L365" s="303"/>
      <c r="M365" s="303"/>
      <c r="N365" s="303"/>
      <c r="O365" s="303"/>
      <c r="P365" s="303"/>
      <c r="Q365" s="303"/>
      <c r="R365" s="303"/>
      <c r="S365" s="303"/>
      <c r="T365" s="303"/>
      <c r="U365" s="303"/>
      <c r="V365" s="303"/>
      <c r="W365" s="303"/>
      <c r="X365" s="303"/>
      <c r="Y365" s="303"/>
      <c r="Z365" s="303"/>
    </row>
    <row r="366" ht="12.75" customHeight="1">
      <c r="A366" s="303"/>
      <c r="B366" s="303"/>
      <c r="C366" s="322"/>
      <c r="D366" s="303"/>
      <c r="E366" s="323"/>
      <c r="F366" s="324"/>
      <c r="G366" s="324"/>
      <c r="H366" s="303"/>
      <c r="I366" s="303"/>
      <c r="J366" s="303"/>
      <c r="K366" s="303"/>
      <c r="L366" s="303"/>
      <c r="M366" s="303"/>
      <c r="N366" s="303"/>
      <c r="O366" s="303"/>
      <c r="P366" s="303"/>
      <c r="Q366" s="303"/>
      <c r="R366" s="303"/>
      <c r="S366" s="303"/>
      <c r="T366" s="303"/>
      <c r="U366" s="303"/>
      <c r="V366" s="303"/>
      <c r="W366" s="303"/>
      <c r="X366" s="303"/>
      <c r="Y366" s="303"/>
      <c r="Z366" s="303"/>
    </row>
    <row r="367" ht="12.75" customHeight="1">
      <c r="A367" s="303"/>
      <c r="B367" s="303"/>
      <c r="C367" s="322"/>
      <c r="D367" s="303"/>
      <c r="E367" s="323"/>
      <c r="F367" s="324"/>
      <c r="G367" s="324"/>
      <c r="H367" s="303"/>
      <c r="I367" s="303"/>
      <c r="J367" s="303"/>
      <c r="K367" s="303"/>
      <c r="L367" s="303"/>
      <c r="M367" s="303"/>
      <c r="N367" s="303"/>
      <c r="O367" s="303"/>
      <c r="P367" s="303"/>
      <c r="Q367" s="303"/>
      <c r="R367" s="303"/>
      <c r="S367" s="303"/>
      <c r="T367" s="303"/>
      <c r="U367" s="303"/>
      <c r="V367" s="303"/>
      <c r="W367" s="303"/>
      <c r="X367" s="303"/>
      <c r="Y367" s="303"/>
      <c r="Z367" s="303"/>
    </row>
    <row r="368" ht="12.75" customHeight="1">
      <c r="A368" s="303"/>
      <c r="B368" s="303"/>
      <c r="C368" s="322"/>
      <c r="D368" s="303"/>
      <c r="E368" s="323"/>
      <c r="F368" s="324"/>
      <c r="G368" s="324"/>
      <c r="H368" s="303"/>
      <c r="I368" s="303"/>
      <c r="J368" s="303"/>
      <c r="K368" s="303"/>
      <c r="L368" s="303"/>
      <c r="M368" s="303"/>
      <c r="N368" s="303"/>
      <c r="O368" s="303"/>
      <c r="P368" s="303"/>
      <c r="Q368" s="303"/>
      <c r="R368" s="303"/>
      <c r="S368" s="303"/>
      <c r="T368" s="303"/>
      <c r="U368" s="303"/>
      <c r="V368" s="303"/>
      <c r="W368" s="303"/>
      <c r="X368" s="303"/>
      <c r="Y368" s="303"/>
      <c r="Z368" s="303"/>
    </row>
    <row r="369" ht="12.75" customHeight="1">
      <c r="A369" s="303"/>
      <c r="B369" s="303"/>
      <c r="C369" s="322"/>
      <c r="D369" s="303"/>
      <c r="E369" s="323"/>
      <c r="F369" s="324"/>
      <c r="G369" s="324"/>
      <c r="H369" s="303"/>
      <c r="I369" s="303"/>
      <c r="J369" s="303"/>
      <c r="K369" s="303"/>
      <c r="L369" s="303"/>
      <c r="M369" s="303"/>
      <c r="N369" s="303"/>
      <c r="O369" s="303"/>
      <c r="P369" s="303"/>
      <c r="Q369" s="303"/>
      <c r="R369" s="303"/>
      <c r="S369" s="303"/>
      <c r="T369" s="303"/>
      <c r="U369" s="303"/>
      <c r="V369" s="303"/>
      <c r="W369" s="303"/>
      <c r="X369" s="303"/>
      <c r="Y369" s="303"/>
      <c r="Z369" s="303"/>
    </row>
    <row r="370" ht="12.75" customHeight="1">
      <c r="A370" s="303"/>
      <c r="B370" s="303"/>
      <c r="C370" s="322"/>
      <c r="D370" s="303"/>
      <c r="E370" s="323"/>
      <c r="F370" s="324"/>
      <c r="G370" s="324"/>
      <c r="H370" s="303"/>
      <c r="I370" s="303"/>
      <c r="J370" s="303"/>
      <c r="K370" s="303"/>
      <c r="L370" s="303"/>
      <c r="M370" s="303"/>
      <c r="N370" s="303"/>
      <c r="O370" s="303"/>
      <c r="P370" s="303"/>
      <c r="Q370" s="303"/>
      <c r="R370" s="303"/>
      <c r="S370" s="303"/>
      <c r="T370" s="303"/>
      <c r="U370" s="303"/>
      <c r="V370" s="303"/>
      <c r="W370" s="303"/>
      <c r="X370" s="303"/>
      <c r="Y370" s="303"/>
      <c r="Z370" s="303"/>
    </row>
    <row r="371" ht="12.75" customHeight="1">
      <c r="A371" s="303"/>
      <c r="B371" s="303"/>
      <c r="C371" s="322"/>
      <c r="D371" s="303"/>
      <c r="E371" s="323"/>
      <c r="F371" s="324"/>
      <c r="G371" s="324"/>
      <c r="H371" s="303"/>
      <c r="I371" s="303"/>
      <c r="J371" s="303"/>
      <c r="K371" s="303"/>
      <c r="L371" s="303"/>
      <c r="M371" s="303"/>
      <c r="N371" s="303"/>
      <c r="O371" s="303"/>
      <c r="P371" s="303"/>
      <c r="Q371" s="303"/>
      <c r="R371" s="303"/>
      <c r="S371" s="303"/>
      <c r="T371" s="303"/>
      <c r="U371" s="303"/>
      <c r="V371" s="303"/>
      <c r="W371" s="303"/>
      <c r="X371" s="303"/>
      <c r="Y371" s="303"/>
      <c r="Z371" s="303"/>
    </row>
    <row r="372" ht="12.75" customHeight="1">
      <c r="A372" s="303"/>
      <c r="B372" s="303"/>
      <c r="C372" s="322"/>
      <c r="D372" s="303"/>
      <c r="E372" s="323"/>
      <c r="F372" s="324"/>
      <c r="G372" s="324"/>
      <c r="H372" s="303"/>
      <c r="I372" s="303"/>
      <c r="J372" s="303"/>
      <c r="K372" s="303"/>
      <c r="L372" s="303"/>
      <c r="M372" s="303"/>
      <c r="N372" s="303"/>
      <c r="O372" s="303"/>
      <c r="P372" s="303"/>
      <c r="Q372" s="303"/>
      <c r="R372" s="303"/>
      <c r="S372" s="303"/>
      <c r="T372" s="303"/>
      <c r="U372" s="303"/>
      <c r="V372" s="303"/>
      <c r="W372" s="303"/>
      <c r="X372" s="303"/>
      <c r="Y372" s="303"/>
      <c r="Z372" s="303"/>
    </row>
    <row r="373" ht="12.75" customHeight="1">
      <c r="A373" s="303"/>
      <c r="B373" s="303"/>
      <c r="C373" s="322"/>
      <c r="D373" s="303"/>
      <c r="E373" s="323"/>
      <c r="F373" s="324"/>
      <c r="G373" s="324"/>
      <c r="H373" s="303"/>
      <c r="I373" s="303"/>
      <c r="J373" s="303"/>
      <c r="K373" s="303"/>
      <c r="L373" s="303"/>
      <c r="M373" s="303"/>
      <c r="N373" s="303"/>
      <c r="O373" s="303"/>
      <c r="P373" s="303"/>
      <c r="Q373" s="303"/>
      <c r="R373" s="303"/>
      <c r="S373" s="303"/>
      <c r="T373" s="303"/>
      <c r="U373" s="303"/>
      <c r="V373" s="303"/>
      <c r="W373" s="303"/>
      <c r="X373" s="303"/>
      <c r="Y373" s="303"/>
      <c r="Z373" s="303"/>
    </row>
    <row r="374" ht="12.75" customHeight="1">
      <c r="A374" s="303"/>
      <c r="B374" s="303"/>
      <c r="C374" s="322"/>
      <c r="D374" s="303"/>
      <c r="E374" s="323"/>
      <c r="F374" s="324"/>
      <c r="G374" s="324"/>
      <c r="H374" s="303"/>
      <c r="I374" s="303"/>
      <c r="J374" s="303"/>
      <c r="K374" s="303"/>
      <c r="L374" s="303"/>
      <c r="M374" s="303"/>
      <c r="N374" s="303"/>
      <c r="O374" s="303"/>
      <c r="P374" s="303"/>
      <c r="Q374" s="303"/>
      <c r="R374" s="303"/>
      <c r="S374" s="303"/>
      <c r="T374" s="303"/>
      <c r="U374" s="303"/>
      <c r="V374" s="303"/>
      <c r="W374" s="303"/>
      <c r="X374" s="303"/>
      <c r="Y374" s="303"/>
      <c r="Z374" s="303"/>
    </row>
    <row r="375" ht="12.75" customHeight="1">
      <c r="A375" s="303"/>
      <c r="B375" s="303"/>
      <c r="C375" s="322"/>
      <c r="D375" s="303"/>
      <c r="E375" s="323"/>
      <c r="F375" s="324"/>
      <c r="G375" s="324"/>
      <c r="H375" s="303"/>
      <c r="I375" s="303"/>
      <c r="J375" s="303"/>
      <c r="K375" s="303"/>
      <c r="L375" s="303"/>
      <c r="M375" s="303"/>
      <c r="N375" s="303"/>
      <c r="O375" s="303"/>
      <c r="P375" s="303"/>
      <c r="Q375" s="303"/>
      <c r="R375" s="303"/>
      <c r="S375" s="303"/>
      <c r="T375" s="303"/>
      <c r="U375" s="303"/>
      <c r="V375" s="303"/>
      <c r="W375" s="303"/>
      <c r="X375" s="303"/>
      <c r="Y375" s="303"/>
      <c r="Z375" s="303"/>
    </row>
    <row r="376" ht="12.75" customHeight="1">
      <c r="A376" s="303"/>
      <c r="B376" s="303"/>
      <c r="C376" s="322"/>
      <c r="D376" s="303"/>
      <c r="E376" s="323"/>
      <c r="F376" s="324"/>
      <c r="G376" s="324"/>
      <c r="H376" s="303"/>
      <c r="I376" s="303"/>
      <c r="J376" s="303"/>
      <c r="K376" s="303"/>
      <c r="L376" s="303"/>
      <c r="M376" s="303"/>
      <c r="N376" s="303"/>
      <c r="O376" s="303"/>
      <c r="P376" s="303"/>
      <c r="Q376" s="303"/>
      <c r="R376" s="303"/>
      <c r="S376" s="303"/>
      <c r="T376" s="303"/>
      <c r="U376" s="303"/>
      <c r="V376" s="303"/>
      <c r="W376" s="303"/>
      <c r="X376" s="303"/>
      <c r="Y376" s="303"/>
      <c r="Z376" s="303"/>
    </row>
    <row r="377" ht="12.75" customHeight="1">
      <c r="A377" s="303"/>
      <c r="B377" s="303"/>
      <c r="C377" s="322"/>
      <c r="D377" s="303"/>
      <c r="E377" s="323"/>
      <c r="F377" s="324"/>
      <c r="G377" s="324"/>
      <c r="H377" s="303"/>
      <c r="I377" s="303"/>
      <c r="J377" s="303"/>
      <c r="K377" s="303"/>
      <c r="L377" s="303"/>
      <c r="M377" s="303"/>
      <c r="N377" s="303"/>
      <c r="O377" s="303"/>
      <c r="P377" s="303"/>
      <c r="Q377" s="303"/>
      <c r="R377" s="303"/>
      <c r="S377" s="303"/>
      <c r="T377" s="303"/>
      <c r="U377" s="303"/>
      <c r="V377" s="303"/>
      <c r="W377" s="303"/>
      <c r="X377" s="303"/>
      <c r="Y377" s="303"/>
      <c r="Z377" s="303"/>
    </row>
    <row r="378" ht="12.75" customHeight="1">
      <c r="A378" s="303"/>
      <c r="B378" s="303"/>
      <c r="C378" s="322"/>
      <c r="D378" s="303"/>
      <c r="E378" s="323"/>
      <c r="F378" s="324"/>
      <c r="G378" s="324"/>
      <c r="H378" s="303"/>
      <c r="I378" s="303"/>
      <c r="J378" s="303"/>
      <c r="K378" s="303"/>
      <c r="L378" s="303"/>
      <c r="M378" s="303"/>
      <c r="N378" s="303"/>
      <c r="O378" s="303"/>
      <c r="P378" s="303"/>
      <c r="Q378" s="303"/>
      <c r="R378" s="303"/>
      <c r="S378" s="303"/>
      <c r="T378" s="303"/>
      <c r="U378" s="303"/>
      <c r="V378" s="303"/>
      <c r="W378" s="303"/>
      <c r="X378" s="303"/>
      <c r="Y378" s="303"/>
      <c r="Z378" s="303"/>
    </row>
    <row r="379" ht="12.75" customHeight="1">
      <c r="A379" s="303"/>
      <c r="B379" s="303"/>
      <c r="C379" s="322"/>
      <c r="D379" s="303"/>
      <c r="E379" s="323"/>
      <c r="F379" s="324"/>
      <c r="G379" s="324"/>
      <c r="H379" s="303"/>
      <c r="I379" s="303"/>
      <c r="J379" s="303"/>
      <c r="K379" s="303"/>
      <c r="L379" s="303"/>
      <c r="M379" s="303"/>
      <c r="N379" s="303"/>
      <c r="O379" s="303"/>
      <c r="P379" s="303"/>
      <c r="Q379" s="303"/>
      <c r="R379" s="303"/>
      <c r="S379" s="303"/>
      <c r="T379" s="303"/>
      <c r="U379" s="303"/>
      <c r="V379" s="303"/>
      <c r="W379" s="303"/>
      <c r="X379" s="303"/>
      <c r="Y379" s="303"/>
      <c r="Z379" s="303"/>
    </row>
    <row r="380" ht="12.75" customHeight="1">
      <c r="A380" s="303"/>
      <c r="B380" s="303"/>
      <c r="C380" s="322"/>
      <c r="D380" s="303"/>
      <c r="E380" s="323"/>
      <c r="F380" s="324"/>
      <c r="G380" s="324"/>
      <c r="H380" s="303"/>
      <c r="I380" s="303"/>
      <c r="J380" s="303"/>
      <c r="K380" s="303"/>
      <c r="L380" s="303"/>
      <c r="M380" s="303"/>
      <c r="N380" s="303"/>
      <c r="O380" s="303"/>
      <c r="P380" s="303"/>
      <c r="Q380" s="303"/>
      <c r="R380" s="303"/>
      <c r="S380" s="303"/>
      <c r="T380" s="303"/>
      <c r="U380" s="303"/>
      <c r="V380" s="303"/>
      <c r="W380" s="303"/>
      <c r="X380" s="303"/>
      <c r="Y380" s="303"/>
      <c r="Z380" s="303"/>
    </row>
    <row r="381" ht="12.75" customHeight="1">
      <c r="A381" s="303"/>
      <c r="B381" s="303"/>
      <c r="C381" s="322"/>
      <c r="D381" s="303"/>
      <c r="E381" s="323"/>
      <c r="F381" s="324"/>
      <c r="G381" s="324"/>
      <c r="H381" s="303"/>
      <c r="I381" s="303"/>
      <c r="J381" s="303"/>
      <c r="K381" s="303"/>
      <c r="L381" s="303"/>
      <c r="M381" s="303"/>
      <c r="N381" s="303"/>
      <c r="O381" s="303"/>
      <c r="P381" s="303"/>
      <c r="Q381" s="303"/>
      <c r="R381" s="303"/>
      <c r="S381" s="303"/>
      <c r="T381" s="303"/>
      <c r="U381" s="303"/>
      <c r="V381" s="303"/>
      <c r="W381" s="303"/>
      <c r="X381" s="303"/>
      <c r="Y381" s="303"/>
      <c r="Z381" s="303"/>
    </row>
    <row r="382" ht="12.75" customHeight="1">
      <c r="A382" s="303"/>
      <c r="B382" s="303"/>
      <c r="C382" s="322"/>
      <c r="D382" s="303"/>
      <c r="E382" s="323"/>
      <c r="F382" s="324"/>
      <c r="G382" s="324"/>
      <c r="H382" s="303"/>
      <c r="I382" s="303"/>
      <c r="J382" s="303"/>
      <c r="K382" s="303"/>
      <c r="L382" s="303"/>
      <c r="M382" s="303"/>
      <c r="N382" s="303"/>
      <c r="O382" s="303"/>
      <c r="P382" s="303"/>
      <c r="Q382" s="303"/>
      <c r="R382" s="303"/>
      <c r="S382" s="303"/>
      <c r="T382" s="303"/>
      <c r="U382" s="303"/>
      <c r="V382" s="303"/>
      <c r="W382" s="303"/>
      <c r="X382" s="303"/>
      <c r="Y382" s="303"/>
      <c r="Z382" s="303"/>
    </row>
    <row r="383" ht="12.75" customHeight="1">
      <c r="A383" s="303"/>
      <c r="B383" s="303"/>
      <c r="C383" s="322"/>
      <c r="D383" s="303"/>
      <c r="E383" s="323"/>
      <c r="F383" s="324"/>
      <c r="G383" s="324"/>
      <c r="H383" s="303"/>
      <c r="I383" s="303"/>
      <c r="J383" s="303"/>
      <c r="K383" s="303"/>
      <c r="L383" s="303"/>
      <c r="M383" s="303"/>
      <c r="N383" s="303"/>
      <c r="O383" s="303"/>
      <c r="P383" s="303"/>
      <c r="Q383" s="303"/>
      <c r="R383" s="303"/>
      <c r="S383" s="303"/>
      <c r="T383" s="303"/>
      <c r="U383" s="303"/>
      <c r="V383" s="303"/>
      <c r="W383" s="303"/>
      <c r="X383" s="303"/>
      <c r="Y383" s="303"/>
      <c r="Z383" s="303"/>
    </row>
    <row r="384" ht="12.75" customHeight="1">
      <c r="A384" s="303"/>
      <c r="B384" s="303"/>
      <c r="C384" s="322"/>
      <c r="D384" s="303"/>
      <c r="E384" s="323"/>
      <c r="F384" s="324"/>
      <c r="G384" s="324"/>
      <c r="H384" s="303"/>
      <c r="I384" s="303"/>
      <c r="J384" s="303"/>
      <c r="K384" s="303"/>
      <c r="L384" s="303"/>
      <c r="M384" s="303"/>
      <c r="N384" s="303"/>
      <c r="O384" s="303"/>
      <c r="P384" s="303"/>
      <c r="Q384" s="303"/>
      <c r="R384" s="303"/>
      <c r="S384" s="303"/>
      <c r="T384" s="303"/>
      <c r="U384" s="303"/>
      <c r="V384" s="303"/>
      <c r="W384" s="303"/>
      <c r="X384" s="303"/>
      <c r="Y384" s="303"/>
      <c r="Z384" s="303"/>
    </row>
    <row r="385" ht="12.75" customHeight="1">
      <c r="A385" s="303"/>
      <c r="B385" s="303"/>
      <c r="C385" s="322"/>
      <c r="D385" s="303"/>
      <c r="E385" s="323"/>
      <c r="F385" s="324"/>
      <c r="G385" s="324"/>
      <c r="H385" s="303"/>
      <c r="I385" s="303"/>
      <c r="J385" s="303"/>
      <c r="K385" s="303"/>
      <c r="L385" s="303"/>
      <c r="M385" s="303"/>
      <c r="N385" s="303"/>
      <c r="O385" s="303"/>
      <c r="P385" s="303"/>
      <c r="Q385" s="303"/>
      <c r="R385" s="303"/>
      <c r="S385" s="303"/>
      <c r="T385" s="303"/>
      <c r="U385" s="303"/>
      <c r="V385" s="303"/>
      <c r="W385" s="303"/>
      <c r="X385" s="303"/>
      <c r="Y385" s="303"/>
      <c r="Z385" s="303"/>
    </row>
    <row r="386" ht="12.75" customHeight="1">
      <c r="A386" s="303"/>
      <c r="B386" s="303"/>
      <c r="C386" s="322"/>
      <c r="D386" s="303"/>
      <c r="E386" s="323"/>
      <c r="F386" s="324"/>
      <c r="G386" s="324"/>
      <c r="H386" s="303"/>
      <c r="I386" s="303"/>
      <c r="J386" s="303"/>
      <c r="K386" s="303"/>
      <c r="L386" s="303"/>
      <c r="M386" s="303"/>
      <c r="N386" s="303"/>
      <c r="O386" s="303"/>
      <c r="P386" s="303"/>
      <c r="Q386" s="303"/>
      <c r="R386" s="303"/>
      <c r="S386" s="303"/>
      <c r="T386" s="303"/>
      <c r="U386" s="303"/>
      <c r="V386" s="303"/>
      <c r="W386" s="303"/>
      <c r="X386" s="303"/>
      <c r="Y386" s="303"/>
      <c r="Z386" s="303"/>
    </row>
    <row r="387" ht="12.75" customHeight="1">
      <c r="A387" s="303"/>
      <c r="B387" s="303"/>
      <c r="C387" s="322"/>
      <c r="D387" s="303"/>
      <c r="E387" s="323"/>
      <c r="F387" s="324"/>
      <c r="G387" s="324"/>
      <c r="H387" s="303"/>
      <c r="I387" s="303"/>
      <c r="J387" s="303"/>
      <c r="K387" s="303"/>
      <c r="L387" s="303"/>
      <c r="M387" s="303"/>
      <c r="N387" s="303"/>
      <c r="O387" s="303"/>
      <c r="P387" s="303"/>
      <c r="Q387" s="303"/>
      <c r="R387" s="303"/>
      <c r="S387" s="303"/>
      <c r="T387" s="303"/>
      <c r="U387" s="303"/>
      <c r="V387" s="303"/>
      <c r="W387" s="303"/>
      <c r="X387" s="303"/>
      <c r="Y387" s="303"/>
      <c r="Z387" s="303"/>
    </row>
    <row r="388" ht="12.75" customHeight="1">
      <c r="A388" s="303"/>
      <c r="B388" s="303"/>
      <c r="C388" s="322"/>
      <c r="D388" s="303"/>
      <c r="E388" s="323"/>
      <c r="F388" s="324"/>
      <c r="G388" s="324"/>
      <c r="H388" s="303"/>
      <c r="I388" s="303"/>
      <c r="J388" s="303"/>
      <c r="K388" s="303"/>
      <c r="L388" s="303"/>
      <c r="M388" s="303"/>
      <c r="N388" s="303"/>
      <c r="O388" s="303"/>
      <c r="P388" s="303"/>
      <c r="Q388" s="303"/>
      <c r="R388" s="303"/>
      <c r="S388" s="303"/>
      <c r="T388" s="303"/>
      <c r="U388" s="303"/>
      <c r="V388" s="303"/>
      <c r="W388" s="303"/>
      <c r="X388" s="303"/>
      <c r="Y388" s="303"/>
      <c r="Z388" s="303"/>
    </row>
    <row r="389" ht="12.75" customHeight="1">
      <c r="A389" s="303"/>
      <c r="B389" s="303"/>
      <c r="C389" s="322"/>
      <c r="D389" s="303"/>
      <c r="E389" s="323"/>
      <c r="F389" s="324"/>
      <c r="G389" s="324"/>
      <c r="H389" s="303"/>
      <c r="I389" s="303"/>
      <c r="J389" s="303"/>
      <c r="K389" s="303"/>
      <c r="L389" s="303"/>
      <c r="M389" s="303"/>
      <c r="N389" s="303"/>
      <c r="O389" s="303"/>
      <c r="P389" s="303"/>
      <c r="Q389" s="303"/>
      <c r="R389" s="303"/>
      <c r="S389" s="303"/>
      <c r="T389" s="303"/>
      <c r="U389" s="303"/>
      <c r="V389" s="303"/>
      <c r="W389" s="303"/>
      <c r="X389" s="303"/>
      <c r="Y389" s="303"/>
      <c r="Z389" s="303"/>
    </row>
    <row r="390" ht="12.75" customHeight="1">
      <c r="A390" s="303"/>
      <c r="B390" s="303"/>
      <c r="C390" s="322"/>
      <c r="D390" s="303"/>
      <c r="E390" s="323"/>
      <c r="F390" s="324"/>
      <c r="G390" s="324"/>
      <c r="H390" s="303"/>
      <c r="I390" s="303"/>
      <c r="J390" s="303"/>
      <c r="K390" s="303"/>
      <c r="L390" s="303"/>
      <c r="M390" s="303"/>
      <c r="N390" s="303"/>
      <c r="O390" s="303"/>
      <c r="P390" s="303"/>
      <c r="Q390" s="303"/>
      <c r="R390" s="303"/>
      <c r="S390" s="303"/>
      <c r="T390" s="303"/>
      <c r="U390" s="303"/>
      <c r="V390" s="303"/>
      <c r="W390" s="303"/>
      <c r="X390" s="303"/>
      <c r="Y390" s="303"/>
      <c r="Z390" s="303"/>
    </row>
    <row r="391" ht="12.75" customHeight="1">
      <c r="A391" s="303"/>
      <c r="B391" s="303"/>
      <c r="C391" s="322"/>
      <c r="D391" s="303"/>
      <c r="E391" s="323"/>
      <c r="F391" s="324"/>
      <c r="G391" s="324"/>
      <c r="H391" s="303"/>
      <c r="I391" s="303"/>
      <c r="J391" s="303"/>
      <c r="K391" s="303"/>
      <c r="L391" s="303"/>
      <c r="M391" s="303"/>
      <c r="N391" s="303"/>
      <c r="O391" s="303"/>
      <c r="P391" s="303"/>
      <c r="Q391" s="303"/>
      <c r="R391" s="303"/>
      <c r="S391" s="303"/>
      <c r="T391" s="303"/>
      <c r="U391" s="303"/>
      <c r="V391" s="303"/>
      <c r="W391" s="303"/>
      <c r="X391" s="303"/>
      <c r="Y391" s="303"/>
      <c r="Z391" s="303"/>
    </row>
    <row r="392" ht="12.75" customHeight="1">
      <c r="A392" s="303"/>
      <c r="B392" s="303"/>
      <c r="C392" s="322"/>
      <c r="D392" s="303"/>
      <c r="E392" s="323"/>
      <c r="F392" s="324"/>
      <c r="G392" s="324"/>
      <c r="H392" s="303"/>
      <c r="I392" s="303"/>
      <c r="J392" s="303"/>
      <c r="K392" s="303"/>
      <c r="L392" s="303"/>
      <c r="M392" s="303"/>
      <c r="N392" s="303"/>
      <c r="O392" s="303"/>
      <c r="P392" s="303"/>
      <c r="Q392" s="303"/>
      <c r="R392" s="303"/>
      <c r="S392" s="303"/>
      <c r="T392" s="303"/>
      <c r="U392" s="303"/>
      <c r="V392" s="303"/>
      <c r="W392" s="303"/>
      <c r="X392" s="303"/>
      <c r="Y392" s="303"/>
      <c r="Z392" s="303"/>
    </row>
    <row r="393" ht="12.75" customHeight="1">
      <c r="A393" s="303"/>
      <c r="B393" s="303"/>
      <c r="C393" s="322"/>
      <c r="D393" s="303"/>
      <c r="E393" s="323"/>
      <c r="F393" s="324"/>
      <c r="G393" s="324"/>
      <c r="H393" s="303"/>
      <c r="I393" s="303"/>
      <c r="J393" s="303"/>
      <c r="K393" s="303"/>
      <c r="L393" s="303"/>
      <c r="M393" s="303"/>
      <c r="N393" s="303"/>
      <c r="O393" s="303"/>
      <c r="P393" s="303"/>
      <c r="Q393" s="303"/>
      <c r="R393" s="303"/>
      <c r="S393" s="303"/>
      <c r="T393" s="303"/>
      <c r="U393" s="303"/>
      <c r="V393" s="303"/>
      <c r="W393" s="303"/>
      <c r="X393" s="303"/>
      <c r="Y393" s="303"/>
      <c r="Z393" s="303"/>
    </row>
    <row r="394" ht="12.75" customHeight="1">
      <c r="A394" s="303"/>
      <c r="B394" s="303"/>
      <c r="C394" s="322"/>
      <c r="D394" s="303"/>
      <c r="E394" s="323"/>
      <c r="F394" s="324"/>
      <c r="G394" s="324"/>
      <c r="H394" s="303"/>
      <c r="I394" s="303"/>
      <c r="J394" s="303"/>
      <c r="K394" s="303"/>
      <c r="L394" s="303"/>
      <c r="M394" s="303"/>
      <c r="N394" s="303"/>
      <c r="O394" s="303"/>
      <c r="P394" s="303"/>
      <c r="Q394" s="303"/>
      <c r="R394" s="303"/>
      <c r="S394" s="303"/>
      <c r="T394" s="303"/>
      <c r="U394" s="303"/>
      <c r="V394" s="303"/>
      <c r="W394" s="303"/>
      <c r="X394" s="303"/>
      <c r="Y394" s="303"/>
      <c r="Z394" s="303"/>
    </row>
    <row r="395" ht="12.75" customHeight="1">
      <c r="A395" s="303"/>
      <c r="B395" s="303"/>
      <c r="C395" s="322"/>
      <c r="D395" s="303"/>
      <c r="E395" s="323"/>
      <c r="F395" s="324"/>
      <c r="G395" s="324"/>
      <c r="H395" s="303"/>
      <c r="I395" s="303"/>
      <c r="J395" s="303"/>
      <c r="K395" s="303"/>
      <c r="L395" s="303"/>
      <c r="M395" s="303"/>
      <c r="N395" s="303"/>
      <c r="O395" s="303"/>
      <c r="P395" s="303"/>
      <c r="Q395" s="303"/>
      <c r="R395" s="303"/>
      <c r="S395" s="303"/>
      <c r="T395" s="303"/>
      <c r="U395" s="303"/>
      <c r="V395" s="303"/>
      <c r="W395" s="303"/>
      <c r="X395" s="303"/>
      <c r="Y395" s="303"/>
      <c r="Z395" s="303"/>
    </row>
    <row r="396" ht="12.75" customHeight="1">
      <c r="A396" s="303"/>
      <c r="B396" s="303"/>
      <c r="C396" s="322"/>
      <c r="D396" s="303"/>
      <c r="E396" s="323"/>
      <c r="F396" s="324"/>
      <c r="G396" s="324"/>
      <c r="H396" s="303"/>
      <c r="I396" s="303"/>
      <c r="J396" s="303"/>
      <c r="K396" s="303"/>
      <c r="L396" s="303"/>
      <c r="M396" s="303"/>
      <c r="N396" s="303"/>
      <c r="O396" s="303"/>
      <c r="P396" s="303"/>
      <c r="Q396" s="303"/>
      <c r="R396" s="303"/>
      <c r="S396" s="303"/>
      <c r="T396" s="303"/>
      <c r="U396" s="303"/>
      <c r="V396" s="303"/>
      <c r="W396" s="303"/>
      <c r="X396" s="303"/>
      <c r="Y396" s="303"/>
      <c r="Z396" s="303"/>
    </row>
    <row r="397" ht="12.75" customHeight="1">
      <c r="A397" s="303"/>
      <c r="B397" s="303"/>
      <c r="C397" s="322"/>
      <c r="D397" s="303"/>
      <c r="E397" s="323"/>
      <c r="F397" s="324"/>
      <c r="G397" s="324"/>
      <c r="H397" s="303"/>
      <c r="I397" s="303"/>
      <c r="J397" s="303"/>
      <c r="K397" s="303"/>
      <c r="L397" s="303"/>
      <c r="M397" s="303"/>
      <c r="N397" s="303"/>
      <c r="O397" s="303"/>
      <c r="P397" s="303"/>
      <c r="Q397" s="303"/>
      <c r="R397" s="303"/>
      <c r="S397" s="303"/>
      <c r="T397" s="303"/>
      <c r="U397" s="303"/>
      <c r="V397" s="303"/>
      <c r="W397" s="303"/>
      <c r="X397" s="303"/>
      <c r="Y397" s="303"/>
      <c r="Z397" s="303"/>
    </row>
    <row r="398" ht="12.75" customHeight="1">
      <c r="A398" s="303"/>
      <c r="B398" s="303"/>
      <c r="C398" s="322"/>
      <c r="D398" s="303"/>
      <c r="E398" s="323"/>
      <c r="F398" s="324"/>
      <c r="G398" s="324"/>
      <c r="H398" s="303"/>
      <c r="I398" s="303"/>
      <c r="J398" s="303"/>
      <c r="K398" s="303"/>
      <c r="L398" s="303"/>
      <c r="M398" s="303"/>
      <c r="N398" s="303"/>
      <c r="O398" s="303"/>
      <c r="P398" s="303"/>
      <c r="Q398" s="303"/>
      <c r="R398" s="303"/>
      <c r="S398" s="303"/>
      <c r="T398" s="303"/>
      <c r="U398" s="303"/>
      <c r="V398" s="303"/>
      <c r="W398" s="303"/>
      <c r="X398" s="303"/>
      <c r="Y398" s="303"/>
      <c r="Z398" s="303"/>
    </row>
    <row r="399" ht="12.75" customHeight="1">
      <c r="A399" s="303"/>
      <c r="B399" s="303"/>
      <c r="C399" s="322"/>
      <c r="D399" s="303"/>
      <c r="E399" s="323"/>
      <c r="F399" s="324"/>
      <c r="G399" s="324"/>
      <c r="H399" s="303"/>
      <c r="I399" s="303"/>
      <c r="J399" s="303"/>
      <c r="K399" s="303"/>
      <c r="L399" s="303"/>
      <c r="M399" s="303"/>
      <c r="N399" s="303"/>
      <c r="O399" s="303"/>
      <c r="P399" s="303"/>
      <c r="Q399" s="303"/>
      <c r="R399" s="303"/>
      <c r="S399" s="303"/>
      <c r="T399" s="303"/>
      <c r="U399" s="303"/>
      <c r="V399" s="303"/>
      <c r="W399" s="303"/>
      <c r="X399" s="303"/>
      <c r="Y399" s="303"/>
      <c r="Z399" s="303"/>
    </row>
    <row r="400" ht="12.75" customHeight="1">
      <c r="A400" s="303"/>
      <c r="B400" s="303"/>
      <c r="C400" s="322"/>
      <c r="D400" s="303"/>
      <c r="E400" s="323"/>
      <c r="F400" s="324"/>
      <c r="G400" s="324"/>
      <c r="H400" s="303"/>
      <c r="I400" s="303"/>
      <c r="J400" s="303"/>
      <c r="K400" s="303"/>
      <c r="L400" s="303"/>
      <c r="M400" s="303"/>
      <c r="N400" s="303"/>
      <c r="O400" s="303"/>
      <c r="P400" s="303"/>
      <c r="Q400" s="303"/>
      <c r="R400" s="303"/>
      <c r="S400" s="303"/>
      <c r="T400" s="303"/>
      <c r="U400" s="303"/>
      <c r="V400" s="303"/>
      <c r="W400" s="303"/>
      <c r="X400" s="303"/>
      <c r="Y400" s="303"/>
      <c r="Z400" s="303"/>
    </row>
    <row r="401" ht="12.75" customHeight="1">
      <c r="A401" s="303"/>
      <c r="B401" s="303"/>
      <c r="C401" s="322"/>
      <c r="D401" s="303"/>
      <c r="E401" s="323"/>
      <c r="F401" s="324"/>
      <c r="G401" s="324"/>
      <c r="H401" s="303"/>
      <c r="I401" s="303"/>
      <c r="J401" s="303"/>
      <c r="K401" s="303"/>
      <c r="L401" s="303"/>
      <c r="M401" s="303"/>
      <c r="N401" s="303"/>
      <c r="O401" s="303"/>
      <c r="P401" s="303"/>
      <c r="Q401" s="303"/>
      <c r="R401" s="303"/>
      <c r="S401" s="303"/>
      <c r="T401" s="303"/>
      <c r="U401" s="303"/>
      <c r="V401" s="303"/>
      <c r="W401" s="303"/>
      <c r="X401" s="303"/>
      <c r="Y401" s="303"/>
      <c r="Z401" s="303"/>
    </row>
    <row r="402" ht="12.75" customHeight="1">
      <c r="A402" s="303"/>
      <c r="B402" s="303"/>
      <c r="C402" s="322"/>
      <c r="D402" s="303"/>
      <c r="E402" s="323"/>
      <c r="F402" s="324"/>
      <c r="G402" s="324"/>
      <c r="H402" s="303"/>
      <c r="I402" s="303"/>
      <c r="J402" s="303"/>
      <c r="K402" s="303"/>
      <c r="L402" s="303"/>
      <c r="M402" s="303"/>
      <c r="N402" s="303"/>
      <c r="O402" s="303"/>
      <c r="P402" s="303"/>
      <c r="Q402" s="303"/>
      <c r="R402" s="303"/>
      <c r="S402" s="303"/>
      <c r="T402" s="303"/>
      <c r="U402" s="303"/>
      <c r="V402" s="303"/>
      <c r="W402" s="303"/>
      <c r="X402" s="303"/>
      <c r="Y402" s="303"/>
      <c r="Z402" s="303"/>
    </row>
    <row r="403" ht="12.75" customHeight="1">
      <c r="A403" s="303"/>
      <c r="B403" s="303"/>
      <c r="C403" s="322"/>
      <c r="D403" s="303"/>
      <c r="E403" s="323"/>
      <c r="F403" s="324"/>
      <c r="G403" s="324"/>
      <c r="H403" s="303"/>
      <c r="I403" s="303"/>
      <c r="J403" s="303"/>
      <c r="K403" s="303"/>
      <c r="L403" s="303"/>
      <c r="M403" s="303"/>
      <c r="N403" s="303"/>
      <c r="O403" s="303"/>
      <c r="P403" s="303"/>
      <c r="Q403" s="303"/>
      <c r="R403" s="303"/>
      <c r="S403" s="303"/>
      <c r="T403" s="303"/>
      <c r="U403" s="303"/>
      <c r="V403" s="303"/>
      <c r="W403" s="303"/>
      <c r="X403" s="303"/>
      <c r="Y403" s="303"/>
      <c r="Z403" s="303"/>
    </row>
    <row r="404" ht="12.75" customHeight="1">
      <c r="A404" s="303"/>
      <c r="B404" s="303"/>
      <c r="C404" s="322"/>
      <c r="D404" s="303"/>
      <c r="E404" s="323"/>
      <c r="F404" s="324"/>
      <c r="G404" s="324"/>
      <c r="H404" s="303"/>
      <c r="I404" s="303"/>
      <c r="J404" s="303"/>
      <c r="K404" s="303"/>
      <c r="L404" s="303"/>
      <c r="M404" s="303"/>
      <c r="N404" s="303"/>
      <c r="O404" s="303"/>
      <c r="P404" s="303"/>
      <c r="Q404" s="303"/>
      <c r="R404" s="303"/>
      <c r="S404" s="303"/>
      <c r="T404" s="303"/>
      <c r="U404" s="303"/>
      <c r="V404" s="303"/>
      <c r="W404" s="303"/>
      <c r="X404" s="303"/>
      <c r="Y404" s="303"/>
      <c r="Z404" s="303"/>
    </row>
    <row r="405" ht="12.75" customHeight="1">
      <c r="A405" s="303"/>
      <c r="B405" s="303"/>
      <c r="C405" s="322"/>
      <c r="D405" s="303"/>
      <c r="E405" s="323"/>
      <c r="F405" s="324"/>
      <c r="G405" s="324"/>
      <c r="H405" s="303"/>
      <c r="I405" s="303"/>
      <c r="J405" s="303"/>
      <c r="K405" s="303"/>
      <c r="L405" s="303"/>
      <c r="M405" s="303"/>
      <c r="N405" s="303"/>
      <c r="O405" s="303"/>
      <c r="P405" s="303"/>
      <c r="Q405" s="303"/>
      <c r="R405" s="303"/>
      <c r="S405" s="303"/>
      <c r="T405" s="303"/>
      <c r="U405" s="303"/>
      <c r="V405" s="303"/>
      <c r="W405" s="303"/>
      <c r="X405" s="303"/>
      <c r="Y405" s="303"/>
      <c r="Z405" s="303"/>
    </row>
    <row r="406" ht="12.75" customHeight="1">
      <c r="A406" s="303"/>
      <c r="B406" s="303"/>
      <c r="C406" s="322"/>
      <c r="D406" s="303"/>
      <c r="E406" s="323"/>
      <c r="F406" s="324"/>
      <c r="G406" s="324"/>
      <c r="H406" s="303"/>
      <c r="I406" s="303"/>
      <c r="J406" s="303"/>
      <c r="K406" s="303"/>
      <c r="L406" s="303"/>
      <c r="M406" s="303"/>
      <c r="N406" s="303"/>
      <c r="O406" s="303"/>
      <c r="P406" s="303"/>
      <c r="Q406" s="303"/>
      <c r="R406" s="303"/>
      <c r="S406" s="303"/>
      <c r="T406" s="303"/>
      <c r="U406" s="303"/>
      <c r="V406" s="303"/>
      <c r="W406" s="303"/>
      <c r="X406" s="303"/>
      <c r="Y406" s="303"/>
      <c r="Z406" s="303"/>
    </row>
    <row r="407" ht="12.75" customHeight="1">
      <c r="A407" s="303"/>
      <c r="B407" s="303"/>
      <c r="C407" s="322"/>
      <c r="D407" s="303"/>
      <c r="E407" s="323"/>
      <c r="F407" s="324"/>
      <c r="G407" s="324"/>
      <c r="H407" s="303"/>
      <c r="I407" s="303"/>
      <c r="J407" s="303"/>
      <c r="K407" s="303"/>
      <c r="L407" s="303"/>
      <c r="M407" s="303"/>
      <c r="N407" s="303"/>
      <c r="O407" s="303"/>
      <c r="P407" s="303"/>
      <c r="Q407" s="303"/>
      <c r="R407" s="303"/>
      <c r="S407" s="303"/>
      <c r="T407" s="303"/>
      <c r="U407" s="303"/>
      <c r="V407" s="303"/>
      <c r="W407" s="303"/>
      <c r="X407" s="303"/>
      <c r="Y407" s="303"/>
      <c r="Z407" s="303"/>
    </row>
    <row r="408" ht="12.75" customHeight="1">
      <c r="A408" s="303"/>
      <c r="B408" s="303"/>
      <c r="C408" s="322"/>
      <c r="D408" s="303"/>
      <c r="E408" s="323"/>
      <c r="F408" s="324"/>
      <c r="G408" s="324"/>
      <c r="H408" s="303"/>
      <c r="I408" s="303"/>
      <c r="J408" s="303"/>
      <c r="K408" s="303"/>
      <c r="L408" s="303"/>
      <c r="M408" s="303"/>
      <c r="N408" s="303"/>
      <c r="O408" s="303"/>
      <c r="P408" s="303"/>
      <c r="Q408" s="303"/>
      <c r="R408" s="303"/>
      <c r="S408" s="303"/>
      <c r="T408" s="303"/>
      <c r="U408" s="303"/>
      <c r="V408" s="303"/>
      <c r="W408" s="303"/>
      <c r="X408" s="303"/>
      <c r="Y408" s="303"/>
      <c r="Z408" s="303"/>
    </row>
    <row r="409" ht="12.75" customHeight="1">
      <c r="A409" s="303"/>
      <c r="B409" s="303"/>
      <c r="C409" s="322"/>
      <c r="D409" s="303"/>
      <c r="E409" s="323"/>
      <c r="F409" s="324"/>
      <c r="G409" s="324"/>
      <c r="H409" s="303"/>
      <c r="I409" s="303"/>
      <c r="J409" s="303"/>
      <c r="K409" s="303"/>
      <c r="L409" s="303"/>
      <c r="M409" s="303"/>
      <c r="N409" s="303"/>
      <c r="O409" s="303"/>
      <c r="P409" s="303"/>
      <c r="Q409" s="303"/>
      <c r="R409" s="303"/>
      <c r="S409" s="303"/>
      <c r="T409" s="303"/>
      <c r="U409" s="303"/>
      <c r="V409" s="303"/>
      <c r="W409" s="303"/>
      <c r="X409" s="303"/>
      <c r="Y409" s="303"/>
      <c r="Z409" s="303"/>
    </row>
    <row r="410" ht="12.75" customHeight="1">
      <c r="A410" s="303"/>
      <c r="B410" s="303"/>
      <c r="C410" s="322"/>
      <c r="D410" s="303"/>
      <c r="E410" s="323"/>
      <c r="F410" s="324"/>
      <c r="G410" s="324"/>
      <c r="H410" s="303"/>
      <c r="I410" s="303"/>
      <c r="J410" s="303"/>
      <c r="K410" s="303"/>
      <c r="L410" s="303"/>
      <c r="M410" s="303"/>
      <c r="N410" s="303"/>
      <c r="O410" s="303"/>
      <c r="P410" s="303"/>
      <c r="Q410" s="303"/>
      <c r="R410" s="303"/>
      <c r="S410" s="303"/>
      <c r="T410" s="303"/>
      <c r="U410" s="303"/>
      <c r="V410" s="303"/>
      <c r="W410" s="303"/>
      <c r="X410" s="303"/>
      <c r="Y410" s="303"/>
      <c r="Z410" s="303"/>
    </row>
    <row r="411" ht="12.75" customHeight="1">
      <c r="A411" s="303"/>
      <c r="B411" s="303"/>
      <c r="C411" s="322"/>
      <c r="D411" s="303"/>
      <c r="E411" s="323"/>
      <c r="F411" s="324"/>
      <c r="G411" s="324"/>
      <c r="H411" s="303"/>
      <c r="I411" s="303"/>
      <c r="J411" s="303"/>
      <c r="K411" s="303"/>
      <c r="L411" s="303"/>
      <c r="M411" s="303"/>
      <c r="N411" s="303"/>
      <c r="O411" s="303"/>
      <c r="P411" s="303"/>
      <c r="Q411" s="303"/>
      <c r="R411" s="303"/>
      <c r="S411" s="303"/>
      <c r="T411" s="303"/>
      <c r="U411" s="303"/>
      <c r="V411" s="303"/>
      <c r="W411" s="303"/>
      <c r="X411" s="303"/>
      <c r="Y411" s="303"/>
      <c r="Z411" s="303"/>
    </row>
    <row r="412" ht="12.75" customHeight="1">
      <c r="A412" s="303"/>
      <c r="B412" s="303"/>
      <c r="C412" s="322"/>
      <c r="D412" s="303"/>
      <c r="E412" s="323"/>
      <c r="F412" s="324"/>
      <c r="G412" s="324"/>
      <c r="H412" s="303"/>
      <c r="I412" s="303"/>
      <c r="J412" s="303"/>
      <c r="K412" s="303"/>
      <c r="L412" s="303"/>
      <c r="M412" s="303"/>
      <c r="N412" s="303"/>
      <c r="O412" s="303"/>
      <c r="P412" s="303"/>
      <c r="Q412" s="303"/>
      <c r="R412" s="303"/>
      <c r="S412" s="303"/>
      <c r="T412" s="303"/>
      <c r="U412" s="303"/>
      <c r="V412" s="303"/>
      <c r="W412" s="303"/>
      <c r="X412" s="303"/>
      <c r="Y412" s="303"/>
      <c r="Z412" s="303"/>
    </row>
    <row r="413" ht="12.75" customHeight="1">
      <c r="A413" s="303"/>
      <c r="B413" s="303"/>
      <c r="C413" s="322"/>
      <c r="D413" s="303"/>
      <c r="E413" s="323"/>
      <c r="F413" s="324"/>
      <c r="G413" s="324"/>
      <c r="H413" s="303"/>
      <c r="I413" s="303"/>
      <c r="J413" s="303"/>
      <c r="K413" s="303"/>
      <c r="L413" s="303"/>
      <c r="M413" s="303"/>
      <c r="N413" s="303"/>
      <c r="O413" s="303"/>
      <c r="P413" s="303"/>
      <c r="Q413" s="303"/>
      <c r="R413" s="303"/>
      <c r="S413" s="303"/>
      <c r="T413" s="303"/>
      <c r="U413" s="303"/>
      <c r="V413" s="303"/>
      <c r="W413" s="303"/>
      <c r="X413" s="303"/>
      <c r="Y413" s="303"/>
      <c r="Z413" s="303"/>
    </row>
    <row r="414" ht="12.75" customHeight="1">
      <c r="A414" s="303"/>
      <c r="B414" s="303"/>
      <c r="C414" s="322"/>
      <c r="D414" s="303"/>
      <c r="E414" s="323"/>
      <c r="F414" s="324"/>
      <c r="G414" s="324"/>
      <c r="H414" s="303"/>
      <c r="I414" s="303"/>
      <c r="J414" s="303"/>
      <c r="K414" s="303"/>
      <c r="L414" s="303"/>
      <c r="M414" s="303"/>
      <c r="N414" s="303"/>
      <c r="O414" s="303"/>
      <c r="P414" s="303"/>
      <c r="Q414" s="303"/>
      <c r="R414" s="303"/>
      <c r="S414" s="303"/>
      <c r="T414" s="303"/>
      <c r="U414" s="303"/>
      <c r="V414" s="303"/>
      <c r="W414" s="303"/>
      <c r="X414" s="303"/>
      <c r="Y414" s="303"/>
      <c r="Z414" s="303"/>
    </row>
    <row r="415" ht="12.75" customHeight="1">
      <c r="A415" s="303"/>
      <c r="B415" s="303"/>
      <c r="C415" s="322"/>
      <c r="D415" s="303"/>
      <c r="E415" s="323"/>
      <c r="F415" s="324"/>
      <c r="G415" s="324"/>
      <c r="H415" s="303"/>
      <c r="I415" s="303"/>
      <c r="J415" s="303"/>
      <c r="K415" s="303"/>
      <c r="L415" s="303"/>
      <c r="M415" s="303"/>
      <c r="N415" s="303"/>
      <c r="O415" s="303"/>
      <c r="P415" s="303"/>
      <c r="Q415" s="303"/>
      <c r="R415" s="303"/>
      <c r="S415" s="303"/>
      <c r="T415" s="303"/>
      <c r="U415" s="303"/>
      <c r="V415" s="303"/>
      <c r="W415" s="303"/>
      <c r="X415" s="303"/>
      <c r="Y415" s="303"/>
      <c r="Z415" s="303"/>
    </row>
    <row r="416" ht="12.75" customHeight="1">
      <c r="A416" s="303"/>
      <c r="B416" s="303"/>
      <c r="C416" s="322"/>
      <c r="D416" s="303"/>
      <c r="E416" s="323"/>
      <c r="F416" s="324"/>
      <c r="G416" s="324"/>
      <c r="H416" s="303"/>
      <c r="I416" s="303"/>
      <c r="J416" s="303"/>
      <c r="K416" s="303"/>
      <c r="L416" s="303"/>
      <c r="M416" s="303"/>
      <c r="N416" s="303"/>
      <c r="O416" s="303"/>
      <c r="P416" s="303"/>
      <c r="Q416" s="303"/>
      <c r="R416" s="303"/>
      <c r="S416" s="303"/>
      <c r="T416" s="303"/>
      <c r="U416" s="303"/>
      <c r="V416" s="303"/>
      <c r="W416" s="303"/>
      <c r="X416" s="303"/>
      <c r="Y416" s="303"/>
      <c r="Z416" s="303"/>
    </row>
    <row r="417" ht="12.75" customHeight="1">
      <c r="A417" s="303"/>
      <c r="B417" s="303"/>
      <c r="C417" s="322"/>
      <c r="D417" s="303"/>
      <c r="E417" s="323"/>
      <c r="F417" s="324"/>
      <c r="G417" s="324"/>
      <c r="H417" s="303"/>
      <c r="I417" s="303"/>
      <c r="J417" s="303"/>
      <c r="K417" s="303"/>
      <c r="L417" s="303"/>
      <c r="M417" s="303"/>
      <c r="N417" s="303"/>
      <c r="O417" s="303"/>
      <c r="P417" s="303"/>
      <c r="Q417" s="303"/>
      <c r="R417" s="303"/>
      <c r="S417" s="303"/>
      <c r="T417" s="303"/>
      <c r="U417" s="303"/>
      <c r="V417" s="303"/>
      <c r="W417" s="303"/>
      <c r="X417" s="303"/>
      <c r="Y417" s="303"/>
      <c r="Z417" s="303"/>
    </row>
    <row r="418" ht="12.75" customHeight="1">
      <c r="A418" s="303"/>
      <c r="B418" s="303"/>
      <c r="C418" s="322"/>
      <c r="D418" s="303"/>
      <c r="E418" s="323"/>
      <c r="F418" s="324"/>
      <c r="G418" s="324"/>
      <c r="H418" s="303"/>
      <c r="I418" s="303"/>
      <c r="J418" s="303"/>
      <c r="K418" s="303"/>
      <c r="L418" s="303"/>
      <c r="M418" s="303"/>
      <c r="N418" s="303"/>
      <c r="O418" s="303"/>
      <c r="P418" s="303"/>
      <c r="Q418" s="303"/>
      <c r="R418" s="303"/>
      <c r="S418" s="303"/>
      <c r="T418" s="303"/>
      <c r="U418" s="303"/>
      <c r="V418" s="303"/>
      <c r="W418" s="303"/>
      <c r="X418" s="303"/>
      <c r="Y418" s="303"/>
      <c r="Z418" s="303"/>
    </row>
    <row r="419" ht="12.75" customHeight="1">
      <c r="A419" s="303"/>
      <c r="B419" s="303"/>
      <c r="C419" s="322"/>
      <c r="D419" s="303"/>
      <c r="E419" s="323"/>
      <c r="F419" s="324"/>
      <c r="G419" s="324"/>
      <c r="H419" s="303"/>
      <c r="I419" s="303"/>
      <c r="J419" s="303"/>
      <c r="K419" s="303"/>
      <c r="L419" s="303"/>
      <c r="M419" s="303"/>
      <c r="N419" s="303"/>
      <c r="O419" s="303"/>
      <c r="P419" s="303"/>
      <c r="Q419" s="303"/>
      <c r="R419" s="303"/>
      <c r="S419" s="303"/>
      <c r="T419" s="303"/>
      <c r="U419" s="303"/>
      <c r="V419" s="303"/>
      <c r="W419" s="303"/>
      <c r="X419" s="303"/>
      <c r="Y419" s="303"/>
      <c r="Z419" s="303"/>
    </row>
    <row r="420" ht="12.75" customHeight="1">
      <c r="A420" s="303"/>
      <c r="B420" s="303"/>
      <c r="C420" s="322"/>
      <c r="D420" s="303"/>
      <c r="E420" s="323"/>
      <c r="F420" s="324"/>
      <c r="G420" s="324"/>
      <c r="H420" s="303"/>
      <c r="I420" s="303"/>
      <c r="J420" s="303"/>
      <c r="K420" s="303"/>
      <c r="L420" s="303"/>
      <c r="M420" s="303"/>
      <c r="N420" s="303"/>
      <c r="O420" s="303"/>
      <c r="P420" s="303"/>
      <c r="Q420" s="303"/>
      <c r="R420" s="303"/>
      <c r="S420" s="303"/>
      <c r="T420" s="303"/>
      <c r="U420" s="303"/>
      <c r="V420" s="303"/>
      <c r="W420" s="303"/>
      <c r="X420" s="303"/>
      <c r="Y420" s="303"/>
      <c r="Z420" s="303"/>
    </row>
    <row r="421" ht="12.75" customHeight="1">
      <c r="A421" s="303"/>
      <c r="B421" s="303"/>
      <c r="C421" s="322"/>
      <c r="D421" s="303"/>
      <c r="E421" s="323"/>
      <c r="F421" s="324"/>
      <c r="G421" s="324"/>
      <c r="H421" s="303"/>
      <c r="I421" s="303"/>
      <c r="J421" s="303"/>
      <c r="K421" s="303"/>
      <c r="L421" s="303"/>
      <c r="M421" s="303"/>
      <c r="N421" s="303"/>
      <c r="O421" s="303"/>
      <c r="P421" s="303"/>
      <c r="Q421" s="303"/>
      <c r="R421" s="303"/>
      <c r="S421" s="303"/>
      <c r="T421" s="303"/>
      <c r="U421" s="303"/>
      <c r="V421" s="303"/>
      <c r="W421" s="303"/>
      <c r="X421" s="303"/>
      <c r="Y421" s="303"/>
      <c r="Z421" s="303"/>
    </row>
    <row r="422" ht="12.75" customHeight="1">
      <c r="A422" s="303"/>
      <c r="B422" s="303"/>
      <c r="C422" s="322"/>
      <c r="D422" s="303"/>
      <c r="E422" s="323"/>
      <c r="F422" s="324"/>
      <c r="G422" s="324"/>
      <c r="H422" s="303"/>
      <c r="I422" s="303"/>
      <c r="J422" s="303"/>
      <c r="K422" s="303"/>
      <c r="L422" s="303"/>
      <c r="M422" s="303"/>
      <c r="N422" s="303"/>
      <c r="O422" s="303"/>
      <c r="P422" s="303"/>
      <c r="Q422" s="303"/>
      <c r="R422" s="303"/>
      <c r="S422" s="303"/>
      <c r="T422" s="303"/>
      <c r="U422" s="303"/>
      <c r="V422" s="303"/>
      <c r="W422" s="303"/>
      <c r="X422" s="303"/>
      <c r="Y422" s="303"/>
      <c r="Z422" s="303"/>
    </row>
    <row r="423" ht="12.75" customHeight="1">
      <c r="A423" s="303"/>
      <c r="B423" s="303"/>
      <c r="C423" s="322"/>
      <c r="D423" s="303"/>
      <c r="E423" s="323"/>
      <c r="F423" s="324"/>
      <c r="G423" s="324"/>
      <c r="H423" s="303"/>
      <c r="I423" s="303"/>
      <c r="J423" s="303"/>
      <c r="K423" s="303"/>
      <c r="L423" s="303"/>
      <c r="M423" s="303"/>
      <c r="N423" s="303"/>
      <c r="O423" s="303"/>
      <c r="P423" s="303"/>
      <c r="Q423" s="303"/>
      <c r="R423" s="303"/>
      <c r="S423" s="303"/>
      <c r="T423" s="303"/>
      <c r="U423" s="303"/>
      <c r="V423" s="303"/>
      <c r="W423" s="303"/>
      <c r="X423" s="303"/>
      <c r="Y423" s="303"/>
      <c r="Z423" s="303"/>
    </row>
    <row r="424" ht="12.75" customHeight="1">
      <c r="A424" s="303"/>
      <c r="B424" s="303"/>
      <c r="C424" s="322"/>
      <c r="D424" s="303"/>
      <c r="E424" s="323"/>
      <c r="F424" s="324"/>
      <c r="G424" s="324"/>
      <c r="H424" s="303"/>
      <c r="I424" s="303"/>
      <c r="J424" s="303"/>
      <c r="K424" s="303"/>
      <c r="L424" s="303"/>
      <c r="M424" s="303"/>
      <c r="N424" s="303"/>
      <c r="O424" s="303"/>
      <c r="P424" s="303"/>
      <c r="Q424" s="303"/>
      <c r="R424" s="303"/>
      <c r="S424" s="303"/>
      <c r="T424" s="303"/>
      <c r="U424" s="303"/>
      <c r="V424" s="303"/>
      <c r="W424" s="303"/>
      <c r="X424" s="303"/>
      <c r="Y424" s="303"/>
      <c r="Z424" s="303"/>
    </row>
    <row r="425" ht="12.75" customHeight="1">
      <c r="A425" s="303"/>
      <c r="B425" s="303"/>
      <c r="C425" s="322"/>
      <c r="D425" s="303"/>
      <c r="E425" s="323"/>
      <c r="F425" s="324"/>
      <c r="G425" s="324"/>
      <c r="H425" s="303"/>
      <c r="I425" s="303"/>
      <c r="J425" s="303"/>
      <c r="K425" s="303"/>
      <c r="L425" s="303"/>
      <c r="M425" s="303"/>
      <c r="N425" s="303"/>
      <c r="O425" s="303"/>
      <c r="P425" s="303"/>
      <c r="Q425" s="303"/>
      <c r="R425" s="303"/>
      <c r="S425" s="303"/>
      <c r="T425" s="303"/>
      <c r="U425" s="303"/>
      <c r="V425" s="303"/>
      <c r="W425" s="303"/>
      <c r="X425" s="303"/>
      <c r="Y425" s="303"/>
      <c r="Z425" s="303"/>
    </row>
    <row r="426" ht="12.75" customHeight="1">
      <c r="A426" s="303"/>
      <c r="B426" s="303"/>
      <c r="C426" s="322"/>
      <c r="D426" s="303"/>
      <c r="E426" s="323"/>
      <c r="F426" s="324"/>
      <c r="G426" s="324"/>
      <c r="H426" s="303"/>
      <c r="I426" s="303"/>
      <c r="J426" s="303"/>
      <c r="K426" s="303"/>
      <c r="L426" s="303"/>
      <c r="M426" s="303"/>
      <c r="N426" s="303"/>
      <c r="O426" s="303"/>
      <c r="P426" s="303"/>
      <c r="Q426" s="303"/>
      <c r="R426" s="303"/>
      <c r="S426" s="303"/>
      <c r="T426" s="303"/>
      <c r="U426" s="303"/>
      <c r="V426" s="303"/>
      <c r="W426" s="303"/>
      <c r="X426" s="303"/>
      <c r="Y426" s="303"/>
      <c r="Z426" s="303"/>
    </row>
    <row r="427" ht="12.75" customHeight="1">
      <c r="A427" s="303"/>
      <c r="B427" s="303"/>
      <c r="C427" s="322"/>
      <c r="D427" s="303"/>
      <c r="E427" s="323"/>
      <c r="F427" s="324"/>
      <c r="G427" s="324"/>
      <c r="H427" s="303"/>
      <c r="I427" s="303"/>
      <c r="J427" s="303"/>
      <c r="K427" s="303"/>
      <c r="L427" s="303"/>
      <c r="M427" s="303"/>
      <c r="N427" s="303"/>
      <c r="O427" s="303"/>
      <c r="P427" s="303"/>
      <c r="Q427" s="303"/>
      <c r="R427" s="303"/>
      <c r="S427" s="303"/>
      <c r="T427" s="303"/>
      <c r="U427" s="303"/>
      <c r="V427" s="303"/>
      <c r="W427" s="303"/>
      <c r="X427" s="303"/>
      <c r="Y427" s="303"/>
      <c r="Z427" s="303"/>
    </row>
    <row r="428" ht="12.75" customHeight="1">
      <c r="A428" s="303"/>
      <c r="B428" s="303"/>
      <c r="C428" s="322"/>
      <c r="D428" s="303"/>
      <c r="E428" s="323"/>
      <c r="F428" s="324"/>
      <c r="G428" s="324"/>
      <c r="H428" s="303"/>
      <c r="I428" s="303"/>
      <c r="J428" s="303"/>
      <c r="K428" s="303"/>
      <c r="L428" s="303"/>
      <c r="M428" s="303"/>
      <c r="N428" s="303"/>
      <c r="O428" s="303"/>
      <c r="P428" s="303"/>
      <c r="Q428" s="303"/>
      <c r="R428" s="303"/>
      <c r="S428" s="303"/>
      <c r="T428" s="303"/>
      <c r="U428" s="303"/>
      <c r="V428" s="303"/>
      <c r="W428" s="303"/>
      <c r="X428" s="303"/>
      <c r="Y428" s="303"/>
      <c r="Z428" s="303"/>
    </row>
    <row r="429" ht="12.75" customHeight="1">
      <c r="A429" s="303"/>
      <c r="B429" s="303"/>
      <c r="C429" s="322"/>
      <c r="D429" s="303"/>
      <c r="E429" s="323"/>
      <c r="F429" s="324"/>
      <c r="G429" s="324"/>
      <c r="H429" s="303"/>
      <c r="I429" s="303"/>
      <c r="J429" s="303"/>
      <c r="K429" s="303"/>
      <c r="L429" s="303"/>
      <c r="M429" s="303"/>
      <c r="N429" s="303"/>
      <c r="O429" s="303"/>
      <c r="P429" s="303"/>
      <c r="Q429" s="303"/>
      <c r="R429" s="303"/>
      <c r="S429" s="303"/>
      <c r="T429" s="303"/>
      <c r="U429" s="303"/>
      <c r="V429" s="303"/>
      <c r="W429" s="303"/>
      <c r="X429" s="303"/>
      <c r="Y429" s="303"/>
      <c r="Z429" s="303"/>
    </row>
    <row r="430" ht="12.75" customHeight="1">
      <c r="A430" s="303"/>
      <c r="B430" s="303"/>
      <c r="C430" s="322"/>
      <c r="D430" s="303"/>
      <c r="E430" s="323"/>
      <c r="F430" s="324"/>
      <c r="G430" s="324"/>
      <c r="H430" s="303"/>
      <c r="I430" s="303"/>
      <c r="J430" s="303"/>
      <c r="K430" s="303"/>
      <c r="L430" s="303"/>
      <c r="M430" s="303"/>
      <c r="N430" s="303"/>
      <c r="O430" s="303"/>
      <c r="P430" s="303"/>
      <c r="Q430" s="303"/>
      <c r="R430" s="303"/>
      <c r="S430" s="303"/>
      <c r="T430" s="303"/>
      <c r="U430" s="303"/>
      <c r="V430" s="303"/>
      <c r="W430" s="303"/>
      <c r="X430" s="303"/>
      <c r="Y430" s="303"/>
      <c r="Z430" s="303"/>
    </row>
    <row r="431" ht="12.75" customHeight="1">
      <c r="A431" s="303"/>
      <c r="B431" s="303"/>
      <c r="C431" s="322"/>
      <c r="D431" s="303"/>
      <c r="E431" s="323"/>
      <c r="F431" s="324"/>
      <c r="G431" s="324"/>
      <c r="H431" s="303"/>
      <c r="I431" s="303"/>
      <c r="J431" s="303"/>
      <c r="K431" s="303"/>
      <c r="L431" s="303"/>
      <c r="M431" s="303"/>
      <c r="N431" s="303"/>
      <c r="O431" s="303"/>
      <c r="P431" s="303"/>
      <c r="Q431" s="303"/>
      <c r="R431" s="303"/>
      <c r="S431" s="303"/>
      <c r="T431" s="303"/>
      <c r="U431" s="303"/>
      <c r="V431" s="303"/>
      <c r="W431" s="303"/>
      <c r="X431" s="303"/>
      <c r="Y431" s="303"/>
      <c r="Z431" s="303"/>
    </row>
    <row r="432" ht="12.75" customHeight="1">
      <c r="A432" s="303"/>
      <c r="B432" s="303"/>
      <c r="C432" s="322"/>
      <c r="D432" s="303"/>
      <c r="E432" s="323"/>
      <c r="F432" s="324"/>
      <c r="G432" s="324"/>
      <c r="H432" s="303"/>
      <c r="I432" s="303"/>
      <c r="J432" s="303"/>
      <c r="K432" s="303"/>
      <c r="L432" s="303"/>
      <c r="M432" s="303"/>
      <c r="N432" s="303"/>
      <c r="O432" s="303"/>
      <c r="P432" s="303"/>
      <c r="Q432" s="303"/>
      <c r="R432" s="303"/>
      <c r="S432" s="303"/>
      <c r="T432" s="303"/>
      <c r="U432" s="303"/>
      <c r="V432" s="303"/>
      <c r="W432" s="303"/>
      <c r="X432" s="303"/>
      <c r="Y432" s="303"/>
      <c r="Z432" s="303"/>
    </row>
    <row r="433" ht="12.75" customHeight="1">
      <c r="A433" s="303"/>
      <c r="B433" s="303"/>
      <c r="C433" s="322"/>
      <c r="D433" s="303"/>
      <c r="E433" s="323"/>
      <c r="F433" s="324"/>
      <c r="G433" s="324"/>
      <c r="H433" s="303"/>
      <c r="I433" s="303"/>
      <c r="J433" s="303"/>
      <c r="K433" s="303"/>
      <c r="L433" s="303"/>
      <c r="M433" s="303"/>
      <c r="N433" s="303"/>
      <c r="O433" s="303"/>
      <c r="P433" s="303"/>
      <c r="Q433" s="303"/>
      <c r="R433" s="303"/>
      <c r="S433" s="303"/>
      <c r="T433" s="303"/>
      <c r="U433" s="303"/>
      <c r="V433" s="303"/>
      <c r="W433" s="303"/>
      <c r="X433" s="303"/>
      <c r="Y433" s="303"/>
      <c r="Z433" s="303"/>
    </row>
    <row r="434" ht="12.75" customHeight="1">
      <c r="A434" s="303"/>
      <c r="B434" s="303"/>
      <c r="C434" s="322"/>
      <c r="D434" s="303"/>
      <c r="E434" s="323"/>
      <c r="F434" s="324"/>
      <c r="G434" s="324"/>
      <c r="H434" s="303"/>
      <c r="I434" s="303"/>
      <c r="J434" s="303"/>
      <c r="K434" s="303"/>
      <c r="L434" s="303"/>
      <c r="M434" s="303"/>
      <c r="N434" s="303"/>
      <c r="O434" s="303"/>
      <c r="P434" s="303"/>
      <c r="Q434" s="303"/>
      <c r="R434" s="303"/>
      <c r="S434" s="303"/>
      <c r="T434" s="303"/>
      <c r="U434" s="303"/>
      <c r="V434" s="303"/>
      <c r="W434" s="303"/>
      <c r="X434" s="303"/>
      <c r="Y434" s="303"/>
      <c r="Z434" s="303"/>
    </row>
    <row r="435" ht="12.75" customHeight="1">
      <c r="A435" s="303"/>
      <c r="B435" s="303"/>
      <c r="C435" s="322"/>
      <c r="D435" s="303"/>
      <c r="E435" s="323"/>
      <c r="F435" s="324"/>
      <c r="G435" s="324"/>
      <c r="H435" s="303"/>
      <c r="I435" s="303"/>
      <c r="J435" s="303"/>
      <c r="K435" s="303"/>
      <c r="L435" s="303"/>
      <c r="M435" s="303"/>
      <c r="N435" s="303"/>
      <c r="O435" s="303"/>
      <c r="P435" s="303"/>
      <c r="Q435" s="303"/>
      <c r="R435" s="303"/>
      <c r="S435" s="303"/>
      <c r="T435" s="303"/>
      <c r="U435" s="303"/>
      <c r="V435" s="303"/>
      <c r="W435" s="303"/>
      <c r="X435" s="303"/>
      <c r="Y435" s="303"/>
      <c r="Z435" s="303"/>
    </row>
    <row r="436" ht="12.75" customHeight="1">
      <c r="A436" s="303"/>
      <c r="B436" s="303"/>
      <c r="C436" s="322"/>
      <c r="D436" s="303"/>
      <c r="E436" s="323"/>
      <c r="F436" s="324"/>
      <c r="G436" s="324"/>
      <c r="H436" s="303"/>
      <c r="I436" s="303"/>
      <c r="J436" s="303"/>
      <c r="K436" s="303"/>
      <c r="L436" s="303"/>
      <c r="M436" s="303"/>
      <c r="N436" s="303"/>
      <c r="O436" s="303"/>
      <c r="P436" s="303"/>
      <c r="Q436" s="303"/>
      <c r="R436" s="303"/>
      <c r="S436" s="303"/>
      <c r="T436" s="303"/>
      <c r="U436" s="303"/>
      <c r="V436" s="303"/>
      <c r="W436" s="303"/>
      <c r="X436" s="303"/>
      <c r="Y436" s="303"/>
      <c r="Z436" s="303"/>
    </row>
    <row r="437" ht="12.75" customHeight="1">
      <c r="A437" s="303"/>
      <c r="B437" s="303"/>
      <c r="C437" s="322"/>
      <c r="D437" s="303"/>
      <c r="E437" s="323"/>
      <c r="F437" s="324"/>
      <c r="G437" s="324"/>
      <c r="H437" s="303"/>
      <c r="I437" s="303"/>
      <c r="J437" s="303"/>
      <c r="K437" s="303"/>
      <c r="L437" s="303"/>
      <c r="M437" s="303"/>
      <c r="N437" s="303"/>
      <c r="O437" s="303"/>
      <c r="P437" s="303"/>
      <c r="Q437" s="303"/>
      <c r="R437" s="303"/>
      <c r="S437" s="303"/>
      <c r="T437" s="303"/>
      <c r="U437" s="303"/>
      <c r="V437" s="303"/>
      <c r="W437" s="303"/>
      <c r="X437" s="303"/>
      <c r="Y437" s="303"/>
      <c r="Z437" s="303"/>
    </row>
    <row r="438" ht="12.75" customHeight="1">
      <c r="A438" s="303"/>
      <c r="B438" s="303"/>
      <c r="C438" s="322"/>
      <c r="D438" s="303"/>
      <c r="E438" s="323"/>
      <c r="F438" s="324"/>
      <c r="G438" s="324"/>
      <c r="H438" s="303"/>
      <c r="I438" s="303"/>
      <c r="J438" s="303"/>
      <c r="K438" s="303"/>
      <c r="L438" s="303"/>
      <c r="M438" s="303"/>
      <c r="N438" s="303"/>
      <c r="O438" s="303"/>
      <c r="P438" s="303"/>
      <c r="Q438" s="303"/>
      <c r="R438" s="303"/>
      <c r="S438" s="303"/>
      <c r="T438" s="303"/>
      <c r="U438" s="303"/>
      <c r="V438" s="303"/>
      <c r="W438" s="303"/>
      <c r="X438" s="303"/>
      <c r="Y438" s="303"/>
      <c r="Z438" s="303"/>
    </row>
    <row r="439" ht="12.75" customHeight="1">
      <c r="A439" s="303"/>
      <c r="B439" s="303"/>
      <c r="C439" s="322"/>
      <c r="D439" s="303"/>
      <c r="E439" s="323"/>
      <c r="F439" s="324"/>
      <c r="G439" s="324"/>
      <c r="H439" s="303"/>
      <c r="I439" s="303"/>
      <c r="J439" s="303"/>
      <c r="K439" s="303"/>
      <c r="L439" s="303"/>
      <c r="M439" s="303"/>
      <c r="N439" s="303"/>
      <c r="O439" s="303"/>
      <c r="P439" s="303"/>
      <c r="Q439" s="303"/>
      <c r="R439" s="303"/>
      <c r="S439" s="303"/>
      <c r="T439" s="303"/>
      <c r="U439" s="303"/>
      <c r="V439" s="303"/>
      <c r="W439" s="303"/>
      <c r="X439" s="303"/>
      <c r="Y439" s="303"/>
      <c r="Z439" s="303"/>
    </row>
    <row r="440" ht="12.75" customHeight="1">
      <c r="A440" s="303"/>
      <c r="B440" s="303"/>
      <c r="C440" s="322"/>
      <c r="D440" s="303"/>
      <c r="E440" s="323"/>
      <c r="F440" s="324"/>
      <c r="G440" s="324"/>
      <c r="H440" s="303"/>
      <c r="I440" s="303"/>
      <c r="J440" s="303"/>
      <c r="K440" s="303"/>
      <c r="L440" s="303"/>
      <c r="M440" s="303"/>
      <c r="N440" s="303"/>
      <c r="O440" s="303"/>
      <c r="P440" s="303"/>
      <c r="Q440" s="303"/>
      <c r="R440" s="303"/>
      <c r="S440" s="303"/>
      <c r="T440" s="303"/>
      <c r="U440" s="303"/>
      <c r="V440" s="303"/>
      <c r="W440" s="303"/>
      <c r="X440" s="303"/>
      <c r="Y440" s="303"/>
      <c r="Z440" s="303"/>
    </row>
    <row r="441" ht="12.75" customHeight="1">
      <c r="A441" s="303"/>
      <c r="B441" s="303"/>
      <c r="C441" s="322"/>
      <c r="D441" s="303"/>
      <c r="E441" s="323"/>
      <c r="F441" s="324"/>
      <c r="G441" s="324"/>
      <c r="H441" s="303"/>
      <c r="I441" s="303"/>
      <c r="J441" s="303"/>
      <c r="K441" s="303"/>
      <c r="L441" s="303"/>
      <c r="M441" s="303"/>
      <c r="N441" s="303"/>
      <c r="O441" s="303"/>
      <c r="P441" s="303"/>
      <c r="Q441" s="303"/>
      <c r="R441" s="303"/>
      <c r="S441" s="303"/>
      <c r="T441" s="303"/>
      <c r="U441" s="303"/>
      <c r="V441" s="303"/>
      <c r="W441" s="303"/>
      <c r="X441" s="303"/>
      <c r="Y441" s="303"/>
      <c r="Z441" s="303"/>
    </row>
    <row r="442" ht="12.75" customHeight="1">
      <c r="A442" s="303"/>
      <c r="B442" s="303"/>
      <c r="C442" s="322"/>
      <c r="D442" s="303"/>
      <c r="E442" s="323"/>
      <c r="F442" s="324"/>
      <c r="G442" s="324"/>
      <c r="H442" s="303"/>
      <c r="I442" s="303"/>
      <c r="J442" s="303"/>
      <c r="K442" s="303"/>
      <c r="L442" s="303"/>
      <c r="M442" s="303"/>
      <c r="N442" s="303"/>
      <c r="O442" s="303"/>
      <c r="P442" s="303"/>
      <c r="Q442" s="303"/>
      <c r="R442" s="303"/>
      <c r="S442" s="303"/>
      <c r="T442" s="303"/>
      <c r="U442" s="303"/>
      <c r="V442" s="303"/>
      <c r="W442" s="303"/>
      <c r="X442" s="303"/>
      <c r="Y442" s="303"/>
      <c r="Z442" s="303"/>
    </row>
    <row r="443" ht="12.75" customHeight="1">
      <c r="A443" s="303"/>
      <c r="B443" s="303"/>
      <c r="C443" s="322"/>
      <c r="D443" s="303"/>
      <c r="E443" s="323"/>
      <c r="F443" s="324"/>
      <c r="G443" s="324"/>
      <c r="H443" s="303"/>
      <c r="I443" s="303"/>
      <c r="J443" s="303"/>
      <c r="K443" s="303"/>
      <c r="L443" s="303"/>
      <c r="M443" s="303"/>
      <c r="N443" s="303"/>
      <c r="O443" s="303"/>
      <c r="P443" s="303"/>
      <c r="Q443" s="303"/>
      <c r="R443" s="303"/>
      <c r="S443" s="303"/>
      <c r="T443" s="303"/>
      <c r="U443" s="303"/>
      <c r="V443" s="303"/>
      <c r="W443" s="303"/>
      <c r="X443" s="303"/>
      <c r="Y443" s="303"/>
      <c r="Z443" s="303"/>
    </row>
    <row r="444" ht="12.75" customHeight="1">
      <c r="A444" s="303"/>
      <c r="B444" s="303"/>
      <c r="C444" s="322"/>
      <c r="D444" s="303"/>
      <c r="E444" s="323"/>
      <c r="F444" s="324"/>
      <c r="G444" s="324"/>
      <c r="H444" s="303"/>
      <c r="I444" s="303"/>
      <c r="J444" s="303"/>
      <c r="K444" s="303"/>
      <c r="L444" s="303"/>
      <c r="M444" s="303"/>
      <c r="N444" s="303"/>
      <c r="O444" s="303"/>
      <c r="P444" s="303"/>
      <c r="Q444" s="303"/>
      <c r="R444" s="303"/>
      <c r="S444" s="303"/>
      <c r="T444" s="303"/>
      <c r="U444" s="303"/>
      <c r="V444" s="303"/>
      <c r="W444" s="303"/>
      <c r="X444" s="303"/>
      <c r="Y444" s="303"/>
      <c r="Z444" s="303"/>
    </row>
    <row r="445" ht="12.75" customHeight="1">
      <c r="A445" s="303"/>
      <c r="B445" s="303"/>
      <c r="C445" s="322"/>
      <c r="D445" s="303"/>
      <c r="E445" s="323"/>
      <c r="F445" s="324"/>
      <c r="G445" s="324"/>
      <c r="H445" s="303"/>
      <c r="I445" s="303"/>
      <c r="J445" s="303"/>
      <c r="K445" s="303"/>
      <c r="L445" s="303"/>
      <c r="M445" s="303"/>
      <c r="N445" s="303"/>
      <c r="O445" s="303"/>
      <c r="P445" s="303"/>
      <c r="Q445" s="303"/>
      <c r="R445" s="303"/>
      <c r="S445" s="303"/>
      <c r="T445" s="303"/>
      <c r="U445" s="303"/>
      <c r="V445" s="303"/>
      <c r="W445" s="303"/>
      <c r="X445" s="303"/>
      <c r="Y445" s="303"/>
      <c r="Z445" s="303"/>
    </row>
    <row r="446" ht="12.75" customHeight="1">
      <c r="A446" s="303"/>
      <c r="B446" s="303"/>
      <c r="C446" s="322"/>
      <c r="D446" s="303"/>
      <c r="E446" s="323"/>
      <c r="F446" s="324"/>
      <c r="G446" s="324"/>
      <c r="H446" s="303"/>
      <c r="I446" s="303"/>
      <c r="J446" s="303"/>
      <c r="K446" s="303"/>
      <c r="L446" s="303"/>
      <c r="M446" s="303"/>
      <c r="N446" s="303"/>
      <c r="O446" s="303"/>
      <c r="P446" s="303"/>
      <c r="Q446" s="303"/>
      <c r="R446" s="303"/>
      <c r="S446" s="303"/>
      <c r="T446" s="303"/>
      <c r="U446" s="303"/>
      <c r="V446" s="303"/>
      <c r="W446" s="303"/>
      <c r="X446" s="303"/>
      <c r="Y446" s="303"/>
      <c r="Z446" s="303"/>
    </row>
    <row r="447" ht="12.75" customHeight="1">
      <c r="A447" s="303"/>
      <c r="B447" s="303"/>
      <c r="C447" s="322"/>
      <c r="D447" s="303"/>
      <c r="E447" s="323"/>
      <c r="F447" s="324"/>
      <c r="G447" s="324"/>
      <c r="H447" s="303"/>
      <c r="I447" s="303"/>
      <c r="J447" s="303"/>
      <c r="K447" s="303"/>
      <c r="L447" s="303"/>
      <c r="M447" s="303"/>
      <c r="N447" s="303"/>
      <c r="O447" s="303"/>
      <c r="P447" s="303"/>
      <c r="Q447" s="303"/>
      <c r="R447" s="303"/>
      <c r="S447" s="303"/>
      <c r="T447" s="303"/>
      <c r="U447" s="303"/>
      <c r="V447" s="303"/>
      <c r="W447" s="303"/>
      <c r="X447" s="303"/>
      <c r="Y447" s="303"/>
      <c r="Z447" s="303"/>
    </row>
    <row r="448" ht="12.75" customHeight="1">
      <c r="A448" s="303"/>
      <c r="B448" s="303"/>
      <c r="C448" s="322"/>
      <c r="D448" s="303"/>
      <c r="E448" s="323"/>
      <c r="F448" s="324"/>
      <c r="G448" s="324"/>
      <c r="H448" s="303"/>
      <c r="I448" s="303"/>
      <c r="J448" s="303"/>
      <c r="K448" s="303"/>
      <c r="L448" s="303"/>
      <c r="M448" s="303"/>
      <c r="N448" s="303"/>
      <c r="O448" s="303"/>
      <c r="P448" s="303"/>
      <c r="Q448" s="303"/>
      <c r="R448" s="303"/>
      <c r="S448" s="303"/>
      <c r="T448" s="303"/>
      <c r="U448" s="303"/>
      <c r="V448" s="303"/>
      <c r="W448" s="303"/>
      <c r="X448" s="303"/>
      <c r="Y448" s="303"/>
      <c r="Z448" s="303"/>
    </row>
    <row r="449" ht="12.75" customHeight="1">
      <c r="A449" s="303"/>
      <c r="B449" s="303"/>
      <c r="C449" s="322"/>
      <c r="D449" s="303"/>
      <c r="E449" s="323"/>
      <c r="F449" s="324"/>
      <c r="G449" s="324"/>
      <c r="H449" s="303"/>
      <c r="I449" s="303"/>
      <c r="J449" s="303"/>
      <c r="K449" s="303"/>
      <c r="L449" s="303"/>
      <c r="M449" s="303"/>
      <c r="N449" s="303"/>
      <c r="O449" s="303"/>
      <c r="P449" s="303"/>
      <c r="Q449" s="303"/>
      <c r="R449" s="303"/>
      <c r="S449" s="303"/>
      <c r="T449" s="303"/>
      <c r="U449" s="303"/>
      <c r="V449" s="303"/>
      <c r="W449" s="303"/>
      <c r="X449" s="303"/>
      <c r="Y449" s="303"/>
      <c r="Z449" s="303"/>
    </row>
    <row r="450" ht="12.75" customHeight="1">
      <c r="A450" s="303"/>
      <c r="B450" s="303"/>
      <c r="C450" s="322"/>
      <c r="D450" s="303"/>
      <c r="E450" s="323"/>
      <c r="F450" s="324"/>
      <c r="G450" s="324"/>
      <c r="H450" s="303"/>
      <c r="I450" s="303"/>
      <c r="J450" s="303"/>
      <c r="K450" s="303"/>
      <c r="L450" s="303"/>
      <c r="M450" s="303"/>
      <c r="N450" s="303"/>
      <c r="O450" s="303"/>
      <c r="P450" s="303"/>
      <c r="Q450" s="303"/>
      <c r="R450" s="303"/>
      <c r="S450" s="303"/>
      <c r="T450" s="303"/>
      <c r="U450" s="303"/>
      <c r="V450" s="303"/>
      <c r="W450" s="303"/>
      <c r="X450" s="303"/>
      <c r="Y450" s="303"/>
      <c r="Z450" s="303"/>
    </row>
    <row r="451" ht="12.75" customHeight="1">
      <c r="A451" s="303"/>
      <c r="B451" s="303"/>
      <c r="C451" s="322"/>
      <c r="D451" s="303"/>
      <c r="E451" s="323"/>
      <c r="F451" s="324"/>
      <c r="G451" s="324"/>
      <c r="H451" s="303"/>
      <c r="I451" s="303"/>
      <c r="J451" s="303"/>
      <c r="K451" s="303"/>
      <c r="L451" s="303"/>
      <c r="M451" s="303"/>
      <c r="N451" s="303"/>
      <c r="O451" s="303"/>
      <c r="P451" s="303"/>
      <c r="Q451" s="303"/>
      <c r="R451" s="303"/>
      <c r="S451" s="303"/>
      <c r="T451" s="303"/>
      <c r="U451" s="303"/>
      <c r="V451" s="303"/>
      <c r="W451" s="303"/>
      <c r="X451" s="303"/>
      <c r="Y451" s="303"/>
      <c r="Z451" s="303"/>
    </row>
    <row r="452" ht="12.75" customHeight="1">
      <c r="A452" s="303"/>
      <c r="B452" s="303"/>
      <c r="C452" s="322"/>
      <c r="D452" s="303"/>
      <c r="E452" s="323"/>
      <c r="F452" s="324"/>
      <c r="G452" s="324"/>
      <c r="H452" s="303"/>
      <c r="I452" s="303"/>
      <c r="J452" s="303"/>
      <c r="K452" s="303"/>
      <c r="L452" s="303"/>
      <c r="M452" s="303"/>
      <c r="N452" s="303"/>
      <c r="O452" s="303"/>
      <c r="P452" s="303"/>
      <c r="Q452" s="303"/>
      <c r="R452" s="303"/>
      <c r="S452" s="303"/>
      <c r="T452" s="303"/>
      <c r="U452" s="303"/>
      <c r="V452" s="303"/>
      <c r="W452" s="303"/>
      <c r="X452" s="303"/>
      <c r="Y452" s="303"/>
      <c r="Z452" s="303"/>
    </row>
    <row r="453" ht="12.75" customHeight="1">
      <c r="A453" s="303"/>
      <c r="B453" s="303"/>
      <c r="C453" s="322"/>
      <c r="D453" s="303"/>
      <c r="E453" s="323"/>
      <c r="F453" s="324"/>
      <c r="G453" s="324"/>
      <c r="H453" s="303"/>
      <c r="I453" s="303"/>
      <c r="J453" s="303"/>
      <c r="K453" s="303"/>
      <c r="L453" s="303"/>
      <c r="M453" s="303"/>
      <c r="N453" s="303"/>
      <c r="O453" s="303"/>
      <c r="P453" s="303"/>
      <c r="Q453" s="303"/>
      <c r="R453" s="303"/>
      <c r="S453" s="303"/>
      <c r="T453" s="303"/>
      <c r="U453" s="303"/>
      <c r="V453" s="303"/>
      <c r="W453" s="303"/>
      <c r="X453" s="303"/>
      <c r="Y453" s="303"/>
      <c r="Z453" s="303"/>
    </row>
    <row r="454" ht="12.75" customHeight="1">
      <c r="A454" s="303"/>
      <c r="B454" s="303"/>
      <c r="C454" s="322"/>
      <c r="D454" s="303"/>
      <c r="E454" s="323"/>
      <c r="F454" s="324"/>
      <c r="G454" s="324"/>
      <c r="H454" s="303"/>
      <c r="I454" s="303"/>
      <c r="J454" s="303"/>
      <c r="K454" s="303"/>
      <c r="L454" s="303"/>
      <c r="M454" s="303"/>
      <c r="N454" s="303"/>
      <c r="O454" s="303"/>
      <c r="P454" s="303"/>
      <c r="Q454" s="303"/>
      <c r="R454" s="303"/>
      <c r="S454" s="303"/>
      <c r="T454" s="303"/>
      <c r="U454" s="303"/>
      <c r="V454" s="303"/>
      <c r="W454" s="303"/>
      <c r="X454" s="303"/>
      <c r="Y454" s="303"/>
      <c r="Z454" s="303"/>
    </row>
    <row r="455" ht="12.75" customHeight="1">
      <c r="A455" s="303"/>
      <c r="B455" s="303"/>
      <c r="C455" s="322"/>
      <c r="D455" s="303"/>
      <c r="E455" s="323"/>
      <c r="F455" s="324"/>
      <c r="G455" s="324"/>
      <c r="H455" s="303"/>
      <c r="I455" s="303"/>
      <c r="J455" s="303"/>
      <c r="K455" s="303"/>
      <c r="L455" s="303"/>
      <c r="M455" s="303"/>
      <c r="N455" s="303"/>
      <c r="O455" s="303"/>
      <c r="P455" s="303"/>
      <c r="Q455" s="303"/>
      <c r="R455" s="303"/>
      <c r="S455" s="303"/>
      <c r="T455" s="303"/>
      <c r="U455" s="303"/>
      <c r="V455" s="303"/>
      <c r="W455" s="303"/>
      <c r="X455" s="303"/>
      <c r="Y455" s="303"/>
      <c r="Z455" s="303"/>
    </row>
    <row r="456" ht="12.75" customHeight="1">
      <c r="A456" s="303"/>
      <c r="B456" s="303"/>
      <c r="C456" s="322"/>
      <c r="D456" s="303"/>
      <c r="E456" s="323"/>
      <c r="F456" s="324"/>
      <c r="G456" s="324"/>
      <c r="H456" s="303"/>
      <c r="I456" s="303"/>
      <c r="J456" s="303"/>
      <c r="K456" s="303"/>
      <c r="L456" s="303"/>
      <c r="M456" s="303"/>
      <c r="N456" s="303"/>
      <c r="O456" s="303"/>
      <c r="P456" s="303"/>
      <c r="Q456" s="303"/>
      <c r="R456" s="303"/>
      <c r="S456" s="303"/>
      <c r="T456" s="303"/>
      <c r="U456" s="303"/>
      <c r="V456" s="303"/>
      <c r="W456" s="303"/>
      <c r="X456" s="303"/>
      <c r="Y456" s="303"/>
      <c r="Z456" s="303"/>
    </row>
    <row r="457" ht="12.75" customHeight="1">
      <c r="A457" s="303"/>
      <c r="B457" s="303"/>
      <c r="C457" s="322"/>
      <c r="D457" s="303"/>
      <c r="E457" s="323"/>
      <c r="F457" s="324"/>
      <c r="G457" s="324"/>
      <c r="H457" s="303"/>
      <c r="I457" s="303"/>
      <c r="J457" s="303"/>
      <c r="K457" s="303"/>
      <c r="L457" s="303"/>
      <c r="M457" s="303"/>
      <c r="N457" s="303"/>
      <c r="O457" s="303"/>
      <c r="P457" s="303"/>
      <c r="Q457" s="303"/>
      <c r="R457" s="303"/>
      <c r="S457" s="303"/>
      <c r="T457" s="303"/>
      <c r="U457" s="303"/>
      <c r="V457" s="303"/>
      <c r="W457" s="303"/>
      <c r="X457" s="303"/>
      <c r="Y457" s="303"/>
      <c r="Z457" s="303"/>
    </row>
    <row r="458" ht="12.75" customHeight="1">
      <c r="A458" s="303"/>
      <c r="B458" s="303"/>
      <c r="C458" s="322"/>
      <c r="D458" s="303"/>
      <c r="E458" s="323"/>
      <c r="F458" s="324"/>
      <c r="G458" s="324"/>
      <c r="H458" s="303"/>
      <c r="I458" s="303"/>
      <c r="J458" s="303"/>
      <c r="K458" s="303"/>
      <c r="L458" s="303"/>
      <c r="M458" s="303"/>
      <c r="N458" s="303"/>
      <c r="O458" s="303"/>
      <c r="P458" s="303"/>
      <c r="Q458" s="303"/>
      <c r="R458" s="303"/>
      <c r="S458" s="303"/>
      <c r="T458" s="303"/>
      <c r="U458" s="303"/>
      <c r="V458" s="303"/>
      <c r="W458" s="303"/>
      <c r="X458" s="303"/>
      <c r="Y458" s="303"/>
      <c r="Z458" s="303"/>
    </row>
    <row r="459" ht="12.75" customHeight="1">
      <c r="A459" s="303"/>
      <c r="B459" s="303"/>
      <c r="C459" s="322"/>
      <c r="D459" s="303"/>
      <c r="E459" s="323"/>
      <c r="F459" s="324"/>
      <c r="G459" s="324"/>
      <c r="H459" s="303"/>
      <c r="I459" s="303"/>
      <c r="J459" s="303"/>
      <c r="K459" s="303"/>
      <c r="L459" s="303"/>
      <c r="M459" s="303"/>
      <c r="N459" s="303"/>
      <c r="O459" s="303"/>
      <c r="P459" s="303"/>
      <c r="Q459" s="303"/>
      <c r="R459" s="303"/>
      <c r="S459" s="303"/>
      <c r="T459" s="303"/>
      <c r="U459" s="303"/>
      <c r="V459" s="303"/>
      <c r="W459" s="303"/>
      <c r="X459" s="303"/>
      <c r="Y459" s="303"/>
      <c r="Z459" s="303"/>
    </row>
    <row r="460" ht="12.75" customHeight="1">
      <c r="A460" s="303"/>
      <c r="B460" s="303"/>
      <c r="C460" s="322"/>
      <c r="D460" s="303"/>
      <c r="E460" s="323"/>
      <c r="F460" s="324"/>
      <c r="G460" s="324"/>
      <c r="H460" s="303"/>
      <c r="I460" s="303"/>
      <c r="J460" s="303"/>
      <c r="K460" s="303"/>
      <c r="L460" s="303"/>
      <c r="M460" s="303"/>
      <c r="N460" s="303"/>
      <c r="O460" s="303"/>
      <c r="P460" s="303"/>
      <c r="Q460" s="303"/>
      <c r="R460" s="303"/>
      <c r="S460" s="303"/>
      <c r="T460" s="303"/>
      <c r="U460" s="303"/>
      <c r="V460" s="303"/>
      <c r="W460" s="303"/>
      <c r="X460" s="303"/>
      <c r="Y460" s="303"/>
      <c r="Z460" s="303"/>
    </row>
    <row r="461" ht="12.75" customHeight="1">
      <c r="A461" s="303"/>
      <c r="B461" s="303"/>
      <c r="C461" s="322"/>
      <c r="D461" s="303"/>
      <c r="E461" s="323"/>
      <c r="F461" s="324"/>
      <c r="G461" s="324"/>
      <c r="H461" s="303"/>
      <c r="I461" s="303"/>
      <c r="J461" s="303"/>
      <c r="K461" s="303"/>
      <c r="L461" s="303"/>
      <c r="M461" s="303"/>
      <c r="N461" s="303"/>
      <c r="O461" s="303"/>
      <c r="P461" s="303"/>
      <c r="Q461" s="303"/>
      <c r="R461" s="303"/>
      <c r="S461" s="303"/>
      <c r="T461" s="303"/>
      <c r="U461" s="303"/>
      <c r="V461" s="303"/>
      <c r="W461" s="303"/>
      <c r="X461" s="303"/>
      <c r="Y461" s="303"/>
      <c r="Z461" s="303"/>
    </row>
    <row r="462" ht="12.75" customHeight="1">
      <c r="A462" s="303"/>
      <c r="B462" s="303"/>
      <c r="C462" s="322"/>
      <c r="D462" s="303"/>
      <c r="E462" s="323"/>
      <c r="F462" s="324"/>
      <c r="G462" s="324"/>
      <c r="H462" s="303"/>
      <c r="I462" s="303"/>
      <c r="J462" s="303"/>
      <c r="K462" s="303"/>
      <c r="L462" s="303"/>
      <c r="M462" s="303"/>
      <c r="N462" s="303"/>
      <c r="O462" s="303"/>
      <c r="P462" s="303"/>
      <c r="Q462" s="303"/>
      <c r="R462" s="303"/>
      <c r="S462" s="303"/>
      <c r="T462" s="303"/>
      <c r="U462" s="303"/>
      <c r="V462" s="303"/>
      <c r="W462" s="303"/>
      <c r="X462" s="303"/>
      <c r="Y462" s="303"/>
      <c r="Z462" s="303"/>
    </row>
    <row r="463" ht="12.75" customHeight="1">
      <c r="A463" s="303"/>
      <c r="B463" s="303"/>
      <c r="C463" s="322"/>
      <c r="D463" s="303"/>
      <c r="E463" s="323"/>
      <c r="F463" s="324"/>
      <c r="G463" s="324"/>
      <c r="H463" s="303"/>
      <c r="I463" s="303"/>
      <c r="J463" s="303"/>
      <c r="K463" s="303"/>
      <c r="L463" s="303"/>
      <c r="M463" s="303"/>
      <c r="N463" s="303"/>
      <c r="O463" s="303"/>
      <c r="P463" s="303"/>
      <c r="Q463" s="303"/>
      <c r="R463" s="303"/>
      <c r="S463" s="303"/>
      <c r="T463" s="303"/>
      <c r="U463" s="303"/>
      <c r="V463" s="303"/>
      <c r="W463" s="303"/>
      <c r="X463" s="303"/>
      <c r="Y463" s="303"/>
      <c r="Z463" s="303"/>
    </row>
    <row r="464" ht="12.75" customHeight="1">
      <c r="A464" s="303"/>
      <c r="B464" s="303"/>
      <c r="C464" s="322"/>
      <c r="D464" s="303"/>
      <c r="E464" s="323"/>
      <c r="F464" s="324"/>
      <c r="G464" s="324"/>
      <c r="H464" s="303"/>
      <c r="I464" s="303"/>
      <c r="J464" s="303"/>
      <c r="K464" s="303"/>
      <c r="L464" s="303"/>
      <c r="M464" s="303"/>
      <c r="N464" s="303"/>
      <c r="O464" s="303"/>
      <c r="P464" s="303"/>
      <c r="Q464" s="303"/>
      <c r="R464" s="303"/>
      <c r="S464" s="303"/>
      <c r="T464" s="303"/>
      <c r="U464" s="303"/>
      <c r="V464" s="303"/>
      <c r="W464" s="303"/>
      <c r="X464" s="303"/>
      <c r="Y464" s="303"/>
      <c r="Z464" s="303"/>
    </row>
    <row r="465" ht="12.75" customHeight="1">
      <c r="A465" s="303"/>
      <c r="B465" s="303"/>
      <c r="C465" s="322"/>
      <c r="D465" s="303"/>
      <c r="E465" s="323"/>
      <c r="F465" s="324"/>
      <c r="G465" s="324"/>
      <c r="H465" s="303"/>
      <c r="I465" s="303"/>
      <c r="J465" s="303"/>
      <c r="K465" s="303"/>
      <c r="L465" s="303"/>
      <c r="M465" s="303"/>
      <c r="N465" s="303"/>
      <c r="O465" s="303"/>
      <c r="P465" s="303"/>
      <c r="Q465" s="303"/>
      <c r="R465" s="303"/>
      <c r="S465" s="303"/>
      <c r="T465" s="303"/>
      <c r="U465" s="303"/>
      <c r="V465" s="303"/>
      <c r="W465" s="303"/>
      <c r="X465" s="303"/>
      <c r="Y465" s="303"/>
      <c r="Z465" s="303"/>
    </row>
    <row r="466" ht="12.75" customHeight="1">
      <c r="A466" s="303"/>
      <c r="B466" s="303"/>
      <c r="C466" s="322"/>
      <c r="D466" s="303"/>
      <c r="E466" s="323"/>
      <c r="F466" s="324"/>
      <c r="G466" s="324"/>
      <c r="H466" s="303"/>
      <c r="I466" s="303"/>
      <c r="J466" s="303"/>
      <c r="K466" s="303"/>
      <c r="L466" s="303"/>
      <c r="M466" s="303"/>
      <c r="N466" s="303"/>
      <c r="O466" s="303"/>
      <c r="P466" s="303"/>
      <c r="Q466" s="303"/>
      <c r="R466" s="303"/>
      <c r="S466" s="303"/>
      <c r="T466" s="303"/>
      <c r="U466" s="303"/>
      <c r="V466" s="303"/>
      <c r="W466" s="303"/>
      <c r="X466" s="303"/>
      <c r="Y466" s="303"/>
      <c r="Z466" s="303"/>
    </row>
    <row r="467" ht="12.75" customHeight="1">
      <c r="A467" s="303"/>
      <c r="B467" s="303"/>
      <c r="C467" s="322"/>
      <c r="D467" s="303"/>
      <c r="E467" s="323"/>
      <c r="F467" s="324"/>
      <c r="G467" s="324"/>
      <c r="H467" s="303"/>
      <c r="I467" s="303"/>
      <c r="J467" s="303"/>
      <c r="K467" s="303"/>
      <c r="L467" s="303"/>
      <c r="M467" s="303"/>
      <c r="N467" s="303"/>
      <c r="O467" s="303"/>
      <c r="P467" s="303"/>
      <c r="Q467" s="303"/>
      <c r="R467" s="303"/>
      <c r="S467" s="303"/>
      <c r="T467" s="303"/>
      <c r="U467" s="303"/>
      <c r="V467" s="303"/>
      <c r="W467" s="303"/>
      <c r="X467" s="303"/>
      <c r="Y467" s="303"/>
      <c r="Z467" s="303"/>
    </row>
    <row r="468" ht="12.75" customHeight="1">
      <c r="A468" s="303"/>
      <c r="B468" s="303"/>
      <c r="C468" s="322"/>
      <c r="D468" s="303"/>
      <c r="E468" s="323"/>
      <c r="F468" s="324"/>
      <c r="G468" s="324"/>
      <c r="H468" s="303"/>
      <c r="I468" s="303"/>
      <c r="J468" s="303"/>
      <c r="K468" s="303"/>
      <c r="L468" s="303"/>
      <c r="M468" s="303"/>
      <c r="N468" s="303"/>
      <c r="O468" s="303"/>
      <c r="P468" s="303"/>
      <c r="Q468" s="303"/>
      <c r="R468" s="303"/>
      <c r="S468" s="303"/>
      <c r="T468" s="303"/>
      <c r="U468" s="303"/>
      <c r="V468" s="303"/>
      <c r="W468" s="303"/>
      <c r="X468" s="303"/>
      <c r="Y468" s="303"/>
      <c r="Z468" s="303"/>
    </row>
    <row r="469" ht="12.75" customHeight="1">
      <c r="A469" s="303"/>
      <c r="B469" s="303"/>
      <c r="C469" s="322"/>
      <c r="D469" s="303"/>
      <c r="E469" s="323"/>
      <c r="F469" s="324"/>
      <c r="G469" s="324"/>
      <c r="H469" s="303"/>
      <c r="I469" s="303"/>
      <c r="J469" s="303"/>
      <c r="K469" s="303"/>
      <c r="L469" s="303"/>
      <c r="M469" s="303"/>
      <c r="N469" s="303"/>
      <c r="O469" s="303"/>
      <c r="P469" s="303"/>
      <c r="Q469" s="303"/>
      <c r="R469" s="303"/>
      <c r="S469" s="303"/>
      <c r="T469" s="303"/>
      <c r="U469" s="303"/>
      <c r="V469" s="303"/>
      <c r="W469" s="303"/>
      <c r="X469" s="303"/>
      <c r="Y469" s="303"/>
      <c r="Z469" s="303"/>
    </row>
    <row r="470" ht="12.75" customHeight="1">
      <c r="A470" s="303"/>
      <c r="B470" s="303"/>
      <c r="C470" s="322"/>
      <c r="D470" s="303"/>
      <c r="E470" s="323"/>
      <c r="F470" s="324"/>
      <c r="G470" s="324"/>
      <c r="H470" s="303"/>
      <c r="I470" s="303"/>
      <c r="J470" s="303"/>
      <c r="K470" s="303"/>
      <c r="L470" s="303"/>
      <c r="M470" s="303"/>
      <c r="N470" s="303"/>
      <c r="O470" s="303"/>
      <c r="P470" s="303"/>
      <c r="Q470" s="303"/>
      <c r="R470" s="303"/>
      <c r="S470" s="303"/>
      <c r="T470" s="303"/>
      <c r="U470" s="303"/>
      <c r="V470" s="303"/>
      <c r="W470" s="303"/>
      <c r="X470" s="303"/>
      <c r="Y470" s="303"/>
      <c r="Z470" s="303"/>
    </row>
    <row r="471" ht="12.75" customHeight="1">
      <c r="A471" s="303"/>
      <c r="B471" s="303"/>
      <c r="C471" s="322"/>
      <c r="D471" s="303"/>
      <c r="E471" s="323"/>
      <c r="F471" s="324"/>
      <c r="G471" s="324"/>
      <c r="H471" s="303"/>
      <c r="I471" s="303"/>
      <c r="J471" s="303"/>
      <c r="K471" s="303"/>
      <c r="L471" s="303"/>
      <c r="M471" s="303"/>
      <c r="N471" s="303"/>
      <c r="O471" s="303"/>
      <c r="P471" s="303"/>
      <c r="Q471" s="303"/>
      <c r="R471" s="303"/>
      <c r="S471" s="303"/>
      <c r="T471" s="303"/>
      <c r="U471" s="303"/>
      <c r="V471" s="303"/>
      <c r="W471" s="303"/>
      <c r="X471" s="303"/>
      <c r="Y471" s="303"/>
      <c r="Z471" s="303"/>
    </row>
    <row r="472" ht="12.75" customHeight="1">
      <c r="A472" s="303"/>
      <c r="B472" s="303"/>
      <c r="C472" s="322"/>
      <c r="D472" s="303"/>
      <c r="E472" s="323"/>
      <c r="F472" s="324"/>
      <c r="G472" s="324"/>
      <c r="H472" s="303"/>
      <c r="I472" s="303"/>
      <c r="J472" s="303"/>
      <c r="K472" s="303"/>
      <c r="L472" s="303"/>
      <c r="M472" s="303"/>
      <c r="N472" s="303"/>
      <c r="O472" s="303"/>
      <c r="P472" s="303"/>
      <c r="Q472" s="303"/>
      <c r="R472" s="303"/>
      <c r="S472" s="303"/>
      <c r="T472" s="303"/>
      <c r="U472" s="303"/>
      <c r="V472" s="303"/>
      <c r="W472" s="303"/>
      <c r="X472" s="303"/>
      <c r="Y472" s="303"/>
      <c r="Z472" s="303"/>
    </row>
    <row r="473" ht="12.75" customHeight="1">
      <c r="A473" s="303"/>
      <c r="B473" s="303"/>
      <c r="C473" s="322"/>
      <c r="D473" s="303"/>
      <c r="E473" s="323"/>
      <c r="F473" s="324"/>
      <c r="G473" s="324"/>
      <c r="H473" s="303"/>
      <c r="I473" s="303"/>
      <c r="J473" s="303"/>
      <c r="K473" s="303"/>
      <c r="L473" s="303"/>
      <c r="M473" s="303"/>
      <c r="N473" s="303"/>
      <c r="O473" s="303"/>
      <c r="P473" s="303"/>
      <c r="Q473" s="303"/>
      <c r="R473" s="303"/>
      <c r="S473" s="303"/>
      <c r="T473" s="303"/>
      <c r="U473" s="303"/>
      <c r="V473" s="303"/>
      <c r="W473" s="303"/>
      <c r="X473" s="303"/>
      <c r="Y473" s="303"/>
      <c r="Z473" s="303"/>
    </row>
    <row r="474" ht="12.75" customHeight="1">
      <c r="A474" s="303"/>
      <c r="B474" s="303"/>
      <c r="C474" s="322"/>
      <c r="D474" s="303"/>
      <c r="E474" s="323"/>
      <c r="F474" s="324"/>
      <c r="G474" s="324"/>
      <c r="H474" s="303"/>
      <c r="I474" s="303"/>
      <c r="J474" s="303"/>
      <c r="K474" s="303"/>
      <c r="L474" s="303"/>
      <c r="M474" s="303"/>
      <c r="N474" s="303"/>
      <c r="O474" s="303"/>
      <c r="P474" s="303"/>
      <c r="Q474" s="303"/>
      <c r="R474" s="303"/>
      <c r="S474" s="303"/>
      <c r="T474" s="303"/>
      <c r="U474" s="303"/>
      <c r="V474" s="303"/>
      <c r="W474" s="303"/>
      <c r="X474" s="303"/>
      <c r="Y474" s="303"/>
      <c r="Z474" s="303"/>
    </row>
    <row r="475" ht="12.75" customHeight="1">
      <c r="A475" s="303"/>
      <c r="B475" s="303"/>
      <c r="C475" s="322"/>
      <c r="D475" s="303"/>
      <c r="E475" s="323"/>
      <c r="F475" s="324"/>
      <c r="G475" s="324"/>
      <c r="H475" s="303"/>
      <c r="I475" s="303"/>
      <c r="J475" s="303"/>
      <c r="K475" s="303"/>
      <c r="L475" s="303"/>
      <c r="M475" s="303"/>
      <c r="N475" s="303"/>
      <c r="O475" s="303"/>
      <c r="P475" s="303"/>
      <c r="Q475" s="303"/>
      <c r="R475" s="303"/>
      <c r="S475" s="303"/>
      <c r="T475" s="303"/>
      <c r="U475" s="303"/>
      <c r="V475" s="303"/>
      <c r="W475" s="303"/>
      <c r="X475" s="303"/>
      <c r="Y475" s="303"/>
      <c r="Z475" s="303"/>
    </row>
    <row r="476" ht="12.75" customHeight="1">
      <c r="A476" s="303"/>
      <c r="B476" s="303"/>
      <c r="C476" s="322"/>
      <c r="D476" s="303"/>
      <c r="E476" s="323"/>
      <c r="F476" s="324"/>
      <c r="G476" s="324"/>
      <c r="H476" s="303"/>
      <c r="I476" s="303"/>
      <c r="J476" s="303"/>
      <c r="K476" s="303"/>
      <c r="L476" s="303"/>
      <c r="M476" s="303"/>
      <c r="N476" s="303"/>
      <c r="O476" s="303"/>
      <c r="P476" s="303"/>
      <c r="Q476" s="303"/>
      <c r="R476" s="303"/>
      <c r="S476" s="303"/>
      <c r="T476" s="303"/>
      <c r="U476" s="303"/>
      <c r="V476" s="303"/>
      <c r="W476" s="303"/>
      <c r="X476" s="303"/>
      <c r="Y476" s="303"/>
      <c r="Z476" s="303"/>
    </row>
    <row r="477" ht="12.75" customHeight="1">
      <c r="A477" s="303"/>
      <c r="B477" s="303"/>
      <c r="C477" s="322"/>
      <c r="D477" s="303"/>
      <c r="E477" s="323"/>
      <c r="F477" s="324"/>
      <c r="G477" s="324"/>
      <c r="H477" s="303"/>
      <c r="I477" s="303"/>
      <c r="J477" s="303"/>
      <c r="K477" s="303"/>
      <c r="L477" s="303"/>
      <c r="M477" s="303"/>
      <c r="N477" s="303"/>
      <c r="O477" s="303"/>
      <c r="P477" s="303"/>
      <c r="Q477" s="303"/>
      <c r="R477" s="303"/>
      <c r="S477" s="303"/>
      <c r="T477" s="303"/>
      <c r="U477" s="303"/>
      <c r="V477" s="303"/>
      <c r="W477" s="303"/>
      <c r="X477" s="303"/>
      <c r="Y477" s="303"/>
      <c r="Z477" s="303"/>
    </row>
    <row r="478" ht="12.75" customHeight="1">
      <c r="A478" s="303"/>
      <c r="B478" s="303"/>
      <c r="C478" s="322"/>
      <c r="D478" s="303"/>
      <c r="E478" s="323"/>
      <c r="F478" s="324"/>
      <c r="G478" s="324"/>
      <c r="H478" s="303"/>
      <c r="I478" s="303"/>
      <c r="J478" s="303"/>
      <c r="K478" s="303"/>
      <c r="L478" s="303"/>
      <c r="M478" s="303"/>
      <c r="N478" s="303"/>
      <c r="O478" s="303"/>
      <c r="P478" s="303"/>
      <c r="Q478" s="303"/>
      <c r="R478" s="303"/>
      <c r="S478" s="303"/>
      <c r="T478" s="303"/>
      <c r="U478" s="303"/>
      <c r="V478" s="303"/>
      <c r="W478" s="303"/>
      <c r="X478" s="303"/>
      <c r="Y478" s="303"/>
      <c r="Z478" s="303"/>
    </row>
    <row r="479" ht="12.75" customHeight="1">
      <c r="A479" s="303"/>
      <c r="B479" s="303"/>
      <c r="C479" s="322"/>
      <c r="D479" s="303"/>
      <c r="E479" s="323"/>
      <c r="F479" s="324"/>
      <c r="G479" s="324"/>
      <c r="H479" s="303"/>
      <c r="I479" s="303"/>
      <c r="J479" s="303"/>
      <c r="K479" s="303"/>
      <c r="L479" s="303"/>
      <c r="M479" s="303"/>
      <c r="N479" s="303"/>
      <c r="O479" s="303"/>
      <c r="P479" s="303"/>
      <c r="Q479" s="303"/>
      <c r="R479" s="303"/>
      <c r="S479" s="303"/>
      <c r="T479" s="303"/>
      <c r="U479" s="303"/>
      <c r="V479" s="303"/>
      <c r="W479" s="303"/>
      <c r="X479" s="303"/>
      <c r="Y479" s="303"/>
      <c r="Z479" s="303"/>
    </row>
    <row r="480" ht="12.75" customHeight="1">
      <c r="A480" s="303"/>
      <c r="B480" s="303"/>
      <c r="C480" s="322"/>
      <c r="D480" s="303"/>
      <c r="E480" s="323"/>
      <c r="F480" s="324"/>
      <c r="G480" s="324"/>
      <c r="H480" s="303"/>
      <c r="I480" s="303"/>
      <c r="J480" s="303"/>
      <c r="K480" s="303"/>
      <c r="L480" s="303"/>
      <c r="M480" s="303"/>
      <c r="N480" s="303"/>
      <c r="O480" s="303"/>
      <c r="P480" s="303"/>
      <c r="Q480" s="303"/>
      <c r="R480" s="303"/>
      <c r="S480" s="303"/>
      <c r="T480" s="303"/>
      <c r="U480" s="303"/>
      <c r="V480" s="303"/>
      <c r="W480" s="303"/>
      <c r="X480" s="303"/>
      <c r="Y480" s="303"/>
      <c r="Z480" s="303"/>
    </row>
    <row r="481" ht="12.75" customHeight="1">
      <c r="A481" s="303"/>
      <c r="B481" s="303"/>
      <c r="C481" s="322"/>
      <c r="D481" s="303"/>
      <c r="E481" s="323"/>
      <c r="F481" s="324"/>
      <c r="G481" s="324"/>
      <c r="H481" s="303"/>
      <c r="I481" s="303"/>
      <c r="J481" s="303"/>
      <c r="K481" s="303"/>
      <c r="L481" s="303"/>
      <c r="M481" s="303"/>
      <c r="N481" s="303"/>
      <c r="O481" s="303"/>
      <c r="P481" s="303"/>
      <c r="Q481" s="303"/>
      <c r="R481" s="303"/>
      <c r="S481" s="303"/>
      <c r="T481" s="303"/>
      <c r="U481" s="303"/>
      <c r="V481" s="303"/>
      <c r="W481" s="303"/>
      <c r="X481" s="303"/>
      <c r="Y481" s="303"/>
      <c r="Z481" s="303"/>
    </row>
    <row r="482" ht="12.75" customHeight="1">
      <c r="A482" s="303"/>
      <c r="B482" s="303"/>
      <c r="C482" s="322"/>
      <c r="D482" s="303"/>
      <c r="E482" s="323"/>
      <c r="F482" s="324"/>
      <c r="G482" s="324"/>
      <c r="H482" s="303"/>
      <c r="I482" s="303"/>
      <c r="J482" s="303"/>
      <c r="K482" s="303"/>
      <c r="L482" s="303"/>
      <c r="M482" s="303"/>
      <c r="N482" s="303"/>
      <c r="O482" s="303"/>
      <c r="P482" s="303"/>
      <c r="Q482" s="303"/>
      <c r="R482" s="303"/>
      <c r="S482" s="303"/>
      <c r="T482" s="303"/>
      <c r="U482" s="303"/>
      <c r="V482" s="303"/>
      <c r="W482" s="303"/>
      <c r="X482" s="303"/>
      <c r="Y482" s="303"/>
      <c r="Z482" s="303"/>
    </row>
    <row r="483" ht="12.75" customHeight="1">
      <c r="A483" s="303"/>
      <c r="B483" s="303"/>
      <c r="C483" s="322"/>
      <c r="D483" s="303"/>
      <c r="E483" s="323"/>
      <c r="F483" s="324"/>
      <c r="G483" s="324"/>
      <c r="H483" s="303"/>
      <c r="I483" s="303"/>
      <c r="J483" s="303"/>
      <c r="K483" s="303"/>
      <c r="L483" s="303"/>
      <c r="M483" s="303"/>
      <c r="N483" s="303"/>
      <c r="O483" s="303"/>
      <c r="P483" s="303"/>
      <c r="Q483" s="303"/>
      <c r="R483" s="303"/>
      <c r="S483" s="303"/>
      <c r="T483" s="303"/>
      <c r="U483" s="303"/>
      <c r="V483" s="303"/>
      <c r="W483" s="303"/>
      <c r="X483" s="303"/>
      <c r="Y483" s="303"/>
      <c r="Z483" s="303"/>
    </row>
    <row r="484" ht="12.75" customHeight="1">
      <c r="A484" s="303"/>
      <c r="B484" s="303"/>
      <c r="C484" s="322"/>
      <c r="D484" s="303"/>
      <c r="E484" s="323"/>
      <c r="F484" s="324"/>
      <c r="G484" s="324"/>
      <c r="H484" s="303"/>
      <c r="I484" s="303"/>
      <c r="J484" s="303"/>
      <c r="K484" s="303"/>
      <c r="L484" s="303"/>
      <c r="M484" s="303"/>
      <c r="N484" s="303"/>
      <c r="O484" s="303"/>
      <c r="P484" s="303"/>
      <c r="Q484" s="303"/>
      <c r="R484" s="303"/>
      <c r="S484" s="303"/>
      <c r="T484" s="303"/>
      <c r="U484" s="303"/>
      <c r="V484" s="303"/>
      <c r="W484" s="303"/>
      <c r="X484" s="303"/>
      <c r="Y484" s="303"/>
      <c r="Z484" s="303"/>
    </row>
    <row r="485" ht="12.75" customHeight="1">
      <c r="A485" s="303"/>
      <c r="B485" s="303"/>
      <c r="C485" s="322"/>
      <c r="D485" s="303"/>
      <c r="E485" s="323"/>
      <c r="F485" s="324"/>
      <c r="G485" s="324"/>
      <c r="H485" s="303"/>
      <c r="I485" s="303"/>
      <c r="J485" s="303"/>
      <c r="K485" s="303"/>
      <c r="L485" s="303"/>
      <c r="M485" s="303"/>
      <c r="N485" s="303"/>
      <c r="O485" s="303"/>
      <c r="P485" s="303"/>
      <c r="Q485" s="303"/>
      <c r="R485" s="303"/>
      <c r="S485" s="303"/>
      <c r="T485" s="303"/>
      <c r="U485" s="303"/>
      <c r="V485" s="303"/>
      <c r="W485" s="303"/>
      <c r="X485" s="303"/>
      <c r="Y485" s="303"/>
      <c r="Z485" s="303"/>
    </row>
    <row r="486" ht="12.75" customHeight="1">
      <c r="A486" s="303"/>
      <c r="B486" s="303"/>
      <c r="C486" s="322"/>
      <c r="D486" s="303"/>
      <c r="E486" s="323"/>
      <c r="F486" s="324"/>
      <c r="G486" s="324"/>
      <c r="H486" s="303"/>
      <c r="I486" s="303"/>
      <c r="J486" s="303"/>
      <c r="K486" s="303"/>
      <c r="L486" s="303"/>
      <c r="M486" s="303"/>
      <c r="N486" s="303"/>
      <c r="O486" s="303"/>
      <c r="P486" s="303"/>
      <c r="Q486" s="303"/>
      <c r="R486" s="303"/>
      <c r="S486" s="303"/>
      <c r="T486" s="303"/>
      <c r="U486" s="303"/>
      <c r="V486" s="303"/>
      <c r="W486" s="303"/>
      <c r="X486" s="303"/>
      <c r="Y486" s="303"/>
      <c r="Z486" s="303"/>
    </row>
    <row r="487" ht="12.75" customHeight="1">
      <c r="A487" s="303"/>
      <c r="B487" s="303"/>
      <c r="C487" s="322"/>
      <c r="D487" s="303"/>
      <c r="E487" s="323"/>
      <c r="F487" s="324"/>
      <c r="G487" s="324"/>
      <c r="H487" s="303"/>
      <c r="I487" s="303"/>
      <c r="J487" s="303"/>
      <c r="K487" s="303"/>
      <c r="L487" s="303"/>
      <c r="M487" s="303"/>
      <c r="N487" s="303"/>
      <c r="O487" s="303"/>
      <c r="P487" s="303"/>
      <c r="Q487" s="303"/>
      <c r="R487" s="303"/>
      <c r="S487" s="303"/>
      <c r="T487" s="303"/>
      <c r="U487" s="303"/>
      <c r="V487" s="303"/>
      <c r="W487" s="303"/>
      <c r="X487" s="303"/>
      <c r="Y487" s="303"/>
      <c r="Z487" s="303"/>
    </row>
    <row r="488" ht="12.75" customHeight="1">
      <c r="A488" s="303"/>
      <c r="B488" s="303"/>
      <c r="C488" s="322"/>
      <c r="D488" s="303"/>
      <c r="E488" s="323"/>
      <c r="F488" s="324"/>
      <c r="G488" s="324"/>
      <c r="H488" s="303"/>
      <c r="I488" s="303"/>
      <c r="J488" s="303"/>
      <c r="K488" s="303"/>
      <c r="L488" s="303"/>
      <c r="M488" s="303"/>
      <c r="N488" s="303"/>
      <c r="O488" s="303"/>
      <c r="P488" s="303"/>
      <c r="Q488" s="303"/>
      <c r="R488" s="303"/>
      <c r="S488" s="303"/>
      <c r="T488" s="303"/>
      <c r="U488" s="303"/>
      <c r="V488" s="303"/>
      <c r="W488" s="303"/>
      <c r="X488" s="303"/>
      <c r="Y488" s="303"/>
      <c r="Z488" s="303"/>
    </row>
    <row r="489" ht="12.75" customHeight="1">
      <c r="A489" s="303"/>
      <c r="B489" s="303"/>
      <c r="C489" s="322"/>
      <c r="D489" s="303"/>
      <c r="E489" s="323"/>
      <c r="F489" s="324"/>
      <c r="G489" s="324"/>
      <c r="H489" s="303"/>
      <c r="I489" s="303"/>
      <c r="J489" s="303"/>
      <c r="K489" s="303"/>
      <c r="L489" s="303"/>
      <c r="M489" s="303"/>
      <c r="N489" s="303"/>
      <c r="O489" s="303"/>
      <c r="P489" s="303"/>
      <c r="Q489" s="303"/>
      <c r="R489" s="303"/>
      <c r="S489" s="303"/>
      <c r="T489" s="303"/>
      <c r="U489" s="303"/>
      <c r="V489" s="303"/>
      <c r="W489" s="303"/>
      <c r="X489" s="303"/>
      <c r="Y489" s="303"/>
      <c r="Z489" s="303"/>
    </row>
    <row r="490" ht="12.75" customHeight="1">
      <c r="A490" s="303"/>
      <c r="B490" s="303"/>
      <c r="C490" s="322"/>
      <c r="D490" s="303"/>
      <c r="E490" s="323"/>
      <c r="F490" s="324"/>
      <c r="G490" s="324"/>
      <c r="H490" s="303"/>
      <c r="I490" s="303"/>
      <c r="J490" s="303"/>
      <c r="K490" s="303"/>
      <c r="L490" s="303"/>
      <c r="M490" s="303"/>
      <c r="N490" s="303"/>
      <c r="O490" s="303"/>
      <c r="P490" s="303"/>
      <c r="Q490" s="303"/>
      <c r="R490" s="303"/>
      <c r="S490" s="303"/>
      <c r="T490" s="303"/>
      <c r="U490" s="303"/>
      <c r="V490" s="303"/>
      <c r="W490" s="303"/>
      <c r="X490" s="303"/>
      <c r="Y490" s="303"/>
      <c r="Z490" s="303"/>
    </row>
    <row r="491" ht="12.75" customHeight="1">
      <c r="A491" s="303"/>
      <c r="B491" s="303"/>
      <c r="C491" s="322"/>
      <c r="D491" s="303"/>
      <c r="E491" s="323"/>
      <c r="F491" s="324"/>
      <c r="G491" s="324"/>
      <c r="H491" s="303"/>
      <c r="I491" s="303"/>
      <c r="J491" s="303"/>
      <c r="K491" s="303"/>
      <c r="L491" s="303"/>
      <c r="M491" s="303"/>
      <c r="N491" s="303"/>
      <c r="O491" s="303"/>
      <c r="P491" s="303"/>
      <c r="Q491" s="303"/>
      <c r="R491" s="303"/>
      <c r="S491" s="303"/>
      <c r="T491" s="303"/>
      <c r="U491" s="303"/>
      <c r="V491" s="303"/>
      <c r="W491" s="303"/>
      <c r="X491" s="303"/>
      <c r="Y491" s="303"/>
      <c r="Z491" s="303"/>
    </row>
    <row r="492" ht="12.75" customHeight="1">
      <c r="A492" s="303"/>
      <c r="B492" s="303"/>
      <c r="C492" s="322"/>
      <c r="D492" s="303"/>
      <c r="E492" s="323"/>
      <c r="F492" s="324"/>
      <c r="G492" s="324"/>
      <c r="H492" s="303"/>
      <c r="I492" s="303"/>
      <c r="J492" s="303"/>
      <c r="K492" s="303"/>
      <c r="L492" s="303"/>
      <c r="M492" s="303"/>
      <c r="N492" s="303"/>
      <c r="O492" s="303"/>
      <c r="P492" s="303"/>
      <c r="Q492" s="303"/>
      <c r="R492" s="303"/>
      <c r="S492" s="303"/>
      <c r="T492" s="303"/>
      <c r="U492" s="303"/>
      <c r="V492" s="303"/>
      <c r="W492" s="303"/>
      <c r="X492" s="303"/>
      <c r="Y492" s="303"/>
      <c r="Z492" s="303"/>
    </row>
    <row r="493" ht="12.75" customHeight="1">
      <c r="A493" s="303"/>
      <c r="B493" s="303"/>
      <c r="C493" s="322"/>
      <c r="D493" s="303"/>
      <c r="E493" s="323"/>
      <c r="F493" s="324"/>
      <c r="G493" s="324"/>
      <c r="H493" s="303"/>
      <c r="I493" s="303"/>
      <c r="J493" s="303"/>
      <c r="K493" s="303"/>
      <c r="L493" s="303"/>
      <c r="M493" s="303"/>
      <c r="N493" s="303"/>
      <c r="O493" s="303"/>
      <c r="P493" s="303"/>
      <c r="Q493" s="303"/>
      <c r="R493" s="303"/>
      <c r="S493" s="303"/>
      <c r="T493" s="303"/>
      <c r="U493" s="303"/>
      <c r="V493" s="303"/>
      <c r="W493" s="303"/>
      <c r="X493" s="303"/>
      <c r="Y493" s="303"/>
      <c r="Z493" s="303"/>
    </row>
    <row r="494" ht="12.75" customHeight="1">
      <c r="A494" s="303"/>
      <c r="B494" s="303"/>
      <c r="C494" s="322"/>
      <c r="D494" s="303"/>
      <c r="E494" s="323"/>
      <c r="F494" s="324"/>
      <c r="G494" s="324"/>
      <c r="H494" s="303"/>
      <c r="I494" s="303"/>
      <c r="J494" s="303"/>
      <c r="K494" s="303"/>
      <c r="L494" s="303"/>
      <c r="M494" s="303"/>
      <c r="N494" s="303"/>
      <c r="O494" s="303"/>
      <c r="P494" s="303"/>
      <c r="Q494" s="303"/>
      <c r="R494" s="303"/>
      <c r="S494" s="303"/>
      <c r="T494" s="303"/>
      <c r="U494" s="303"/>
      <c r="V494" s="303"/>
      <c r="W494" s="303"/>
      <c r="X494" s="303"/>
      <c r="Y494" s="303"/>
      <c r="Z494" s="303"/>
    </row>
    <row r="495" ht="12.75" customHeight="1">
      <c r="A495" s="303"/>
      <c r="B495" s="303"/>
      <c r="C495" s="322"/>
      <c r="D495" s="303"/>
      <c r="E495" s="323"/>
      <c r="F495" s="324"/>
      <c r="G495" s="324"/>
      <c r="H495" s="303"/>
      <c r="I495" s="303"/>
      <c r="J495" s="303"/>
      <c r="K495" s="303"/>
      <c r="L495" s="303"/>
      <c r="M495" s="303"/>
      <c r="N495" s="303"/>
      <c r="O495" s="303"/>
      <c r="P495" s="303"/>
      <c r="Q495" s="303"/>
      <c r="R495" s="303"/>
      <c r="S495" s="303"/>
      <c r="T495" s="303"/>
      <c r="U495" s="303"/>
      <c r="V495" s="303"/>
      <c r="W495" s="303"/>
      <c r="X495" s="303"/>
      <c r="Y495" s="303"/>
      <c r="Z495" s="303"/>
    </row>
    <row r="496" ht="12.75" customHeight="1">
      <c r="A496" s="303"/>
      <c r="B496" s="303"/>
      <c r="C496" s="322"/>
      <c r="D496" s="303"/>
      <c r="E496" s="323"/>
      <c r="F496" s="324"/>
      <c r="G496" s="324"/>
      <c r="H496" s="303"/>
      <c r="I496" s="303"/>
      <c r="J496" s="303"/>
      <c r="K496" s="303"/>
      <c r="L496" s="303"/>
      <c r="M496" s="303"/>
      <c r="N496" s="303"/>
      <c r="O496" s="303"/>
      <c r="P496" s="303"/>
      <c r="Q496" s="303"/>
      <c r="R496" s="303"/>
      <c r="S496" s="303"/>
      <c r="T496" s="303"/>
      <c r="U496" s="303"/>
      <c r="V496" s="303"/>
      <c r="W496" s="303"/>
      <c r="X496" s="303"/>
      <c r="Y496" s="303"/>
      <c r="Z496" s="303"/>
    </row>
    <row r="497" ht="12.75" customHeight="1">
      <c r="A497" s="303"/>
      <c r="B497" s="303"/>
      <c r="C497" s="322"/>
      <c r="D497" s="303"/>
      <c r="E497" s="323"/>
      <c r="F497" s="324"/>
      <c r="G497" s="324"/>
      <c r="H497" s="303"/>
      <c r="I497" s="303"/>
      <c r="J497" s="303"/>
      <c r="K497" s="303"/>
      <c r="L497" s="303"/>
      <c r="M497" s="303"/>
      <c r="N497" s="303"/>
      <c r="O497" s="303"/>
      <c r="P497" s="303"/>
      <c r="Q497" s="303"/>
      <c r="R497" s="303"/>
      <c r="S497" s="303"/>
      <c r="T497" s="303"/>
      <c r="U497" s="303"/>
      <c r="V497" s="303"/>
      <c r="W497" s="303"/>
      <c r="X497" s="303"/>
      <c r="Y497" s="303"/>
      <c r="Z497" s="303"/>
    </row>
    <row r="498" ht="12.75" customHeight="1">
      <c r="A498" s="303"/>
      <c r="B498" s="303"/>
      <c r="C498" s="322"/>
      <c r="D498" s="303"/>
      <c r="E498" s="323"/>
      <c r="F498" s="324"/>
      <c r="G498" s="324"/>
      <c r="H498" s="303"/>
      <c r="I498" s="303"/>
      <c r="J498" s="303"/>
      <c r="K498" s="303"/>
      <c r="L498" s="303"/>
      <c r="M498" s="303"/>
      <c r="N498" s="303"/>
      <c r="O498" s="303"/>
      <c r="P498" s="303"/>
      <c r="Q498" s="303"/>
      <c r="R498" s="303"/>
      <c r="S498" s="303"/>
      <c r="T498" s="303"/>
      <c r="U498" s="303"/>
      <c r="V498" s="303"/>
      <c r="W498" s="303"/>
      <c r="X498" s="303"/>
      <c r="Y498" s="303"/>
      <c r="Z498" s="303"/>
    </row>
    <row r="499" ht="12.75" customHeight="1">
      <c r="A499" s="303"/>
      <c r="B499" s="303"/>
      <c r="C499" s="322"/>
      <c r="D499" s="303"/>
      <c r="E499" s="323"/>
      <c r="F499" s="324"/>
      <c r="G499" s="324"/>
      <c r="H499" s="303"/>
      <c r="I499" s="303"/>
      <c r="J499" s="303"/>
      <c r="K499" s="303"/>
      <c r="L499" s="303"/>
      <c r="M499" s="303"/>
      <c r="N499" s="303"/>
      <c r="O499" s="303"/>
      <c r="P499" s="303"/>
      <c r="Q499" s="303"/>
      <c r="R499" s="303"/>
      <c r="S499" s="303"/>
      <c r="T499" s="303"/>
      <c r="U499" s="303"/>
      <c r="V499" s="303"/>
      <c r="W499" s="303"/>
      <c r="X499" s="303"/>
      <c r="Y499" s="303"/>
      <c r="Z499" s="303"/>
    </row>
    <row r="500" ht="12.75" customHeight="1">
      <c r="A500" s="303"/>
      <c r="B500" s="303"/>
      <c r="C500" s="322"/>
      <c r="D500" s="303"/>
      <c r="E500" s="323"/>
      <c r="F500" s="324"/>
      <c r="G500" s="324"/>
      <c r="H500" s="303"/>
      <c r="I500" s="303"/>
      <c r="J500" s="303"/>
      <c r="K500" s="303"/>
      <c r="L500" s="303"/>
      <c r="M500" s="303"/>
      <c r="N500" s="303"/>
      <c r="O500" s="303"/>
      <c r="P500" s="303"/>
      <c r="Q500" s="303"/>
      <c r="R500" s="303"/>
      <c r="S500" s="303"/>
      <c r="T500" s="303"/>
      <c r="U500" s="303"/>
      <c r="V500" s="303"/>
      <c r="W500" s="303"/>
      <c r="X500" s="303"/>
      <c r="Y500" s="303"/>
      <c r="Z500" s="303"/>
    </row>
    <row r="501" ht="12.75" customHeight="1">
      <c r="A501" s="303"/>
      <c r="B501" s="303"/>
      <c r="C501" s="322"/>
      <c r="D501" s="303"/>
      <c r="E501" s="323"/>
      <c r="F501" s="324"/>
      <c r="G501" s="324"/>
      <c r="H501" s="303"/>
      <c r="I501" s="303"/>
      <c r="J501" s="303"/>
      <c r="K501" s="303"/>
      <c r="L501" s="303"/>
      <c r="M501" s="303"/>
      <c r="N501" s="303"/>
      <c r="O501" s="303"/>
      <c r="P501" s="303"/>
      <c r="Q501" s="303"/>
      <c r="R501" s="303"/>
      <c r="S501" s="303"/>
      <c r="T501" s="303"/>
      <c r="U501" s="303"/>
      <c r="V501" s="303"/>
      <c r="W501" s="303"/>
      <c r="X501" s="303"/>
      <c r="Y501" s="303"/>
      <c r="Z501" s="303"/>
    </row>
    <row r="502" ht="12.75" customHeight="1">
      <c r="A502" s="303"/>
      <c r="B502" s="303"/>
      <c r="C502" s="322"/>
      <c r="D502" s="303"/>
      <c r="E502" s="323"/>
      <c r="F502" s="324"/>
      <c r="G502" s="324"/>
      <c r="H502" s="303"/>
      <c r="I502" s="303"/>
      <c r="J502" s="303"/>
      <c r="K502" s="303"/>
      <c r="L502" s="303"/>
      <c r="M502" s="303"/>
      <c r="N502" s="303"/>
      <c r="O502" s="303"/>
      <c r="P502" s="303"/>
      <c r="Q502" s="303"/>
      <c r="R502" s="303"/>
      <c r="S502" s="303"/>
      <c r="T502" s="303"/>
      <c r="U502" s="303"/>
      <c r="V502" s="303"/>
      <c r="W502" s="303"/>
      <c r="X502" s="303"/>
      <c r="Y502" s="303"/>
      <c r="Z502" s="303"/>
    </row>
    <row r="503" ht="12.75" customHeight="1">
      <c r="A503" s="303"/>
      <c r="B503" s="303"/>
      <c r="C503" s="322"/>
      <c r="D503" s="303"/>
      <c r="E503" s="323"/>
      <c r="F503" s="324"/>
      <c r="G503" s="324"/>
      <c r="H503" s="303"/>
      <c r="I503" s="303"/>
      <c r="J503" s="303"/>
      <c r="K503" s="303"/>
      <c r="L503" s="303"/>
      <c r="M503" s="303"/>
      <c r="N503" s="303"/>
      <c r="O503" s="303"/>
      <c r="P503" s="303"/>
      <c r="Q503" s="303"/>
      <c r="R503" s="303"/>
      <c r="S503" s="303"/>
      <c r="T503" s="303"/>
      <c r="U503" s="303"/>
      <c r="V503" s="303"/>
      <c r="W503" s="303"/>
      <c r="X503" s="303"/>
      <c r="Y503" s="303"/>
      <c r="Z503" s="303"/>
    </row>
    <row r="504" ht="12.75" customHeight="1">
      <c r="A504" s="303"/>
      <c r="B504" s="303"/>
      <c r="C504" s="322"/>
      <c r="D504" s="303"/>
      <c r="E504" s="323"/>
      <c r="F504" s="324"/>
      <c r="G504" s="324"/>
      <c r="H504" s="303"/>
      <c r="I504" s="303"/>
      <c r="J504" s="303"/>
      <c r="K504" s="303"/>
      <c r="L504" s="303"/>
      <c r="M504" s="303"/>
      <c r="N504" s="303"/>
      <c r="O504" s="303"/>
      <c r="P504" s="303"/>
      <c r="Q504" s="303"/>
      <c r="R504" s="303"/>
      <c r="S504" s="303"/>
      <c r="T504" s="303"/>
      <c r="U504" s="303"/>
      <c r="V504" s="303"/>
      <c r="W504" s="303"/>
      <c r="X504" s="303"/>
      <c r="Y504" s="303"/>
      <c r="Z504" s="303"/>
    </row>
    <row r="505" ht="12.75" customHeight="1">
      <c r="A505" s="303"/>
      <c r="B505" s="303"/>
      <c r="C505" s="322"/>
      <c r="D505" s="303"/>
      <c r="E505" s="323"/>
      <c r="F505" s="324"/>
      <c r="G505" s="324"/>
      <c r="H505" s="303"/>
      <c r="I505" s="303"/>
      <c r="J505" s="303"/>
      <c r="K505" s="303"/>
      <c r="L505" s="303"/>
      <c r="M505" s="303"/>
      <c r="N505" s="303"/>
      <c r="O505" s="303"/>
      <c r="P505" s="303"/>
      <c r="Q505" s="303"/>
      <c r="R505" s="303"/>
      <c r="S505" s="303"/>
      <c r="T505" s="303"/>
      <c r="U505" s="303"/>
      <c r="V505" s="303"/>
      <c r="W505" s="303"/>
      <c r="X505" s="303"/>
      <c r="Y505" s="303"/>
      <c r="Z505" s="303"/>
    </row>
    <row r="506" ht="12.75" customHeight="1">
      <c r="A506" s="303"/>
      <c r="B506" s="303"/>
      <c r="C506" s="322"/>
      <c r="D506" s="303"/>
      <c r="E506" s="323"/>
      <c r="F506" s="324"/>
      <c r="G506" s="324"/>
      <c r="H506" s="303"/>
      <c r="I506" s="303"/>
      <c r="J506" s="303"/>
      <c r="K506" s="303"/>
      <c r="L506" s="303"/>
      <c r="M506" s="303"/>
      <c r="N506" s="303"/>
      <c r="O506" s="303"/>
      <c r="P506" s="303"/>
      <c r="Q506" s="303"/>
      <c r="R506" s="303"/>
      <c r="S506" s="303"/>
      <c r="T506" s="303"/>
      <c r="U506" s="303"/>
      <c r="V506" s="303"/>
      <c r="W506" s="303"/>
      <c r="X506" s="303"/>
      <c r="Y506" s="303"/>
      <c r="Z506" s="303"/>
    </row>
    <row r="507" ht="12.75" customHeight="1">
      <c r="A507" s="303"/>
      <c r="B507" s="303"/>
      <c r="C507" s="322"/>
      <c r="D507" s="303"/>
      <c r="E507" s="323"/>
      <c r="F507" s="324"/>
      <c r="G507" s="324"/>
      <c r="H507" s="303"/>
      <c r="I507" s="303"/>
      <c r="J507" s="303"/>
      <c r="K507" s="303"/>
      <c r="L507" s="303"/>
      <c r="M507" s="303"/>
      <c r="N507" s="303"/>
      <c r="O507" s="303"/>
      <c r="P507" s="303"/>
      <c r="Q507" s="303"/>
      <c r="R507" s="303"/>
      <c r="S507" s="303"/>
      <c r="T507" s="303"/>
      <c r="U507" s="303"/>
      <c r="V507" s="303"/>
      <c r="W507" s="303"/>
      <c r="X507" s="303"/>
      <c r="Y507" s="303"/>
      <c r="Z507" s="303"/>
    </row>
    <row r="508" ht="12.75" customHeight="1">
      <c r="A508" s="303"/>
      <c r="B508" s="303"/>
      <c r="C508" s="322"/>
      <c r="D508" s="303"/>
      <c r="E508" s="323"/>
      <c r="F508" s="324"/>
      <c r="G508" s="324"/>
      <c r="H508" s="303"/>
      <c r="I508" s="303"/>
      <c r="J508" s="303"/>
      <c r="K508" s="303"/>
      <c r="L508" s="303"/>
      <c r="M508" s="303"/>
      <c r="N508" s="303"/>
      <c r="O508" s="303"/>
      <c r="P508" s="303"/>
      <c r="Q508" s="303"/>
      <c r="R508" s="303"/>
      <c r="S508" s="303"/>
      <c r="T508" s="303"/>
      <c r="U508" s="303"/>
      <c r="V508" s="303"/>
      <c r="W508" s="303"/>
      <c r="X508" s="303"/>
      <c r="Y508" s="303"/>
      <c r="Z508" s="303"/>
    </row>
    <row r="509" ht="12.75" customHeight="1">
      <c r="A509" s="303"/>
      <c r="B509" s="303"/>
      <c r="C509" s="322"/>
      <c r="D509" s="303"/>
      <c r="E509" s="323"/>
      <c r="F509" s="324"/>
      <c r="G509" s="324"/>
      <c r="H509" s="303"/>
      <c r="I509" s="303"/>
      <c r="J509" s="303"/>
      <c r="K509" s="303"/>
      <c r="L509" s="303"/>
      <c r="M509" s="303"/>
      <c r="N509" s="303"/>
      <c r="O509" s="303"/>
      <c r="P509" s="303"/>
      <c r="Q509" s="303"/>
      <c r="R509" s="303"/>
      <c r="S509" s="303"/>
      <c r="T509" s="303"/>
      <c r="U509" s="303"/>
      <c r="V509" s="303"/>
      <c r="W509" s="303"/>
      <c r="X509" s="303"/>
      <c r="Y509" s="303"/>
      <c r="Z509" s="303"/>
    </row>
    <row r="510" ht="12.75" customHeight="1">
      <c r="A510" s="303"/>
      <c r="B510" s="303"/>
      <c r="C510" s="322"/>
      <c r="D510" s="303"/>
      <c r="E510" s="323"/>
      <c r="F510" s="324"/>
      <c r="G510" s="324"/>
      <c r="H510" s="303"/>
      <c r="I510" s="303"/>
      <c r="J510" s="303"/>
      <c r="K510" s="303"/>
      <c r="L510" s="303"/>
      <c r="M510" s="303"/>
      <c r="N510" s="303"/>
      <c r="O510" s="303"/>
      <c r="P510" s="303"/>
      <c r="Q510" s="303"/>
      <c r="R510" s="303"/>
      <c r="S510" s="303"/>
      <c r="T510" s="303"/>
      <c r="U510" s="303"/>
      <c r="V510" s="303"/>
      <c r="W510" s="303"/>
      <c r="X510" s="303"/>
      <c r="Y510" s="303"/>
      <c r="Z510" s="303"/>
    </row>
    <row r="511" ht="12.75" customHeight="1">
      <c r="A511" s="303"/>
      <c r="B511" s="303"/>
      <c r="C511" s="322"/>
      <c r="D511" s="303"/>
      <c r="E511" s="323"/>
      <c r="F511" s="324"/>
      <c r="G511" s="324"/>
      <c r="H511" s="303"/>
      <c r="I511" s="303"/>
      <c r="J511" s="303"/>
      <c r="K511" s="303"/>
      <c r="L511" s="303"/>
      <c r="M511" s="303"/>
      <c r="N511" s="303"/>
      <c r="O511" s="303"/>
      <c r="P511" s="303"/>
      <c r="Q511" s="303"/>
      <c r="R511" s="303"/>
      <c r="S511" s="303"/>
      <c r="T511" s="303"/>
      <c r="U511" s="303"/>
      <c r="V511" s="303"/>
      <c r="W511" s="303"/>
      <c r="X511" s="303"/>
      <c r="Y511" s="303"/>
      <c r="Z511" s="303"/>
    </row>
    <row r="512" ht="12.75" customHeight="1">
      <c r="A512" s="303"/>
      <c r="B512" s="303"/>
      <c r="C512" s="322"/>
      <c r="D512" s="303"/>
      <c r="E512" s="323"/>
      <c r="F512" s="324"/>
      <c r="G512" s="324"/>
      <c r="H512" s="303"/>
      <c r="I512" s="303"/>
      <c r="J512" s="303"/>
      <c r="K512" s="303"/>
      <c r="L512" s="303"/>
      <c r="M512" s="303"/>
      <c r="N512" s="303"/>
      <c r="O512" s="303"/>
      <c r="P512" s="303"/>
      <c r="Q512" s="303"/>
      <c r="R512" s="303"/>
      <c r="S512" s="303"/>
      <c r="T512" s="303"/>
      <c r="U512" s="303"/>
      <c r="V512" s="303"/>
      <c r="W512" s="303"/>
      <c r="X512" s="303"/>
      <c r="Y512" s="303"/>
      <c r="Z512" s="303"/>
    </row>
    <row r="513" ht="12.75" customHeight="1">
      <c r="A513" s="303"/>
      <c r="B513" s="303"/>
      <c r="C513" s="322"/>
      <c r="D513" s="303"/>
      <c r="E513" s="323"/>
      <c r="F513" s="324"/>
      <c r="G513" s="324"/>
      <c r="H513" s="303"/>
      <c r="I513" s="303"/>
      <c r="J513" s="303"/>
      <c r="K513" s="303"/>
      <c r="L513" s="303"/>
      <c r="M513" s="303"/>
      <c r="N513" s="303"/>
      <c r="O513" s="303"/>
      <c r="P513" s="303"/>
      <c r="Q513" s="303"/>
      <c r="R513" s="303"/>
      <c r="S513" s="303"/>
      <c r="T513" s="303"/>
      <c r="U513" s="303"/>
      <c r="V513" s="303"/>
      <c r="W513" s="303"/>
      <c r="X513" s="303"/>
      <c r="Y513" s="303"/>
      <c r="Z513" s="303"/>
    </row>
    <row r="514" ht="12.75" customHeight="1">
      <c r="A514" s="303"/>
      <c r="B514" s="303"/>
      <c r="C514" s="322"/>
      <c r="D514" s="303"/>
      <c r="E514" s="323"/>
      <c r="F514" s="324"/>
      <c r="G514" s="324"/>
      <c r="H514" s="303"/>
      <c r="I514" s="303"/>
      <c r="J514" s="303"/>
      <c r="K514" s="303"/>
      <c r="L514" s="303"/>
      <c r="M514" s="303"/>
      <c r="N514" s="303"/>
      <c r="O514" s="303"/>
      <c r="P514" s="303"/>
      <c r="Q514" s="303"/>
      <c r="R514" s="303"/>
      <c r="S514" s="303"/>
      <c r="T514" s="303"/>
      <c r="U514" s="303"/>
      <c r="V514" s="303"/>
      <c r="W514" s="303"/>
      <c r="X514" s="303"/>
      <c r="Y514" s="303"/>
      <c r="Z514" s="303"/>
    </row>
    <row r="515" ht="12.75" customHeight="1">
      <c r="A515" s="303"/>
      <c r="B515" s="303"/>
      <c r="C515" s="322"/>
      <c r="D515" s="303"/>
      <c r="E515" s="323"/>
      <c r="F515" s="324"/>
      <c r="G515" s="324"/>
      <c r="H515" s="303"/>
      <c r="I515" s="303"/>
      <c r="J515" s="303"/>
      <c r="K515" s="303"/>
      <c r="L515" s="303"/>
      <c r="M515" s="303"/>
      <c r="N515" s="303"/>
      <c r="O515" s="303"/>
      <c r="P515" s="303"/>
      <c r="Q515" s="303"/>
      <c r="R515" s="303"/>
      <c r="S515" s="303"/>
      <c r="T515" s="303"/>
      <c r="U515" s="303"/>
      <c r="V515" s="303"/>
      <c r="W515" s="303"/>
      <c r="X515" s="303"/>
      <c r="Y515" s="303"/>
      <c r="Z515" s="303"/>
    </row>
    <row r="516" ht="12.75" customHeight="1">
      <c r="A516" s="303"/>
      <c r="B516" s="303"/>
      <c r="C516" s="322"/>
      <c r="D516" s="303"/>
      <c r="E516" s="323"/>
      <c r="F516" s="324"/>
      <c r="G516" s="324"/>
      <c r="H516" s="303"/>
      <c r="I516" s="303"/>
      <c r="J516" s="303"/>
      <c r="K516" s="303"/>
      <c r="L516" s="303"/>
      <c r="M516" s="303"/>
      <c r="N516" s="303"/>
      <c r="O516" s="303"/>
      <c r="P516" s="303"/>
      <c r="Q516" s="303"/>
      <c r="R516" s="303"/>
      <c r="S516" s="303"/>
      <c r="T516" s="303"/>
      <c r="U516" s="303"/>
      <c r="V516" s="303"/>
      <c r="W516" s="303"/>
      <c r="X516" s="303"/>
      <c r="Y516" s="303"/>
      <c r="Z516" s="303"/>
    </row>
    <row r="517" ht="12.75" customHeight="1">
      <c r="A517" s="303"/>
      <c r="B517" s="303"/>
      <c r="C517" s="322"/>
      <c r="D517" s="303"/>
      <c r="E517" s="323"/>
      <c r="F517" s="324"/>
      <c r="G517" s="324"/>
      <c r="H517" s="303"/>
      <c r="I517" s="303"/>
      <c r="J517" s="303"/>
      <c r="K517" s="303"/>
      <c r="L517" s="303"/>
      <c r="M517" s="303"/>
      <c r="N517" s="303"/>
      <c r="O517" s="303"/>
      <c r="P517" s="303"/>
      <c r="Q517" s="303"/>
      <c r="R517" s="303"/>
      <c r="S517" s="303"/>
      <c r="T517" s="303"/>
      <c r="U517" s="303"/>
      <c r="V517" s="303"/>
      <c r="W517" s="303"/>
      <c r="X517" s="303"/>
      <c r="Y517" s="303"/>
      <c r="Z517" s="303"/>
    </row>
    <row r="518" ht="12.75" customHeight="1">
      <c r="A518" s="303"/>
      <c r="B518" s="303"/>
      <c r="C518" s="322"/>
      <c r="D518" s="303"/>
      <c r="E518" s="323"/>
      <c r="F518" s="324"/>
      <c r="G518" s="324"/>
      <c r="H518" s="303"/>
      <c r="I518" s="303"/>
      <c r="J518" s="303"/>
      <c r="K518" s="303"/>
      <c r="L518" s="303"/>
      <c r="M518" s="303"/>
      <c r="N518" s="303"/>
      <c r="O518" s="303"/>
      <c r="P518" s="303"/>
      <c r="Q518" s="303"/>
      <c r="R518" s="303"/>
      <c r="S518" s="303"/>
      <c r="T518" s="303"/>
      <c r="U518" s="303"/>
      <c r="V518" s="303"/>
      <c r="W518" s="303"/>
      <c r="X518" s="303"/>
      <c r="Y518" s="303"/>
      <c r="Z518" s="303"/>
    </row>
    <row r="519" ht="12.75" customHeight="1">
      <c r="A519" s="303"/>
      <c r="B519" s="303"/>
      <c r="C519" s="322"/>
      <c r="D519" s="303"/>
      <c r="E519" s="323"/>
      <c r="F519" s="324"/>
      <c r="G519" s="324"/>
      <c r="H519" s="303"/>
      <c r="I519" s="303"/>
      <c r="J519" s="303"/>
      <c r="K519" s="303"/>
      <c r="L519" s="303"/>
      <c r="M519" s="303"/>
      <c r="N519" s="303"/>
      <c r="O519" s="303"/>
      <c r="P519" s="303"/>
      <c r="Q519" s="303"/>
      <c r="R519" s="303"/>
      <c r="S519" s="303"/>
      <c r="T519" s="303"/>
      <c r="U519" s="303"/>
      <c r="V519" s="303"/>
      <c r="W519" s="303"/>
      <c r="X519" s="303"/>
      <c r="Y519" s="303"/>
      <c r="Z519" s="303"/>
    </row>
    <row r="520" ht="12.75" customHeight="1">
      <c r="A520" s="303"/>
      <c r="B520" s="303"/>
      <c r="C520" s="322"/>
      <c r="D520" s="303"/>
      <c r="E520" s="323"/>
      <c r="F520" s="324"/>
      <c r="G520" s="324"/>
      <c r="H520" s="303"/>
      <c r="I520" s="303"/>
      <c r="J520" s="303"/>
      <c r="K520" s="303"/>
      <c r="L520" s="303"/>
      <c r="M520" s="303"/>
      <c r="N520" s="303"/>
      <c r="O520" s="303"/>
      <c r="P520" s="303"/>
      <c r="Q520" s="303"/>
      <c r="R520" s="303"/>
      <c r="S520" s="303"/>
      <c r="T520" s="303"/>
      <c r="U520" s="303"/>
      <c r="V520" s="303"/>
      <c r="W520" s="303"/>
      <c r="X520" s="303"/>
      <c r="Y520" s="303"/>
      <c r="Z520" s="303"/>
    </row>
    <row r="521" ht="12.75" customHeight="1">
      <c r="A521" s="303"/>
      <c r="B521" s="303"/>
      <c r="C521" s="322"/>
      <c r="D521" s="303"/>
      <c r="E521" s="323"/>
      <c r="F521" s="324"/>
      <c r="G521" s="324"/>
      <c r="H521" s="303"/>
      <c r="I521" s="303"/>
      <c r="J521" s="303"/>
      <c r="K521" s="303"/>
      <c r="L521" s="303"/>
      <c r="M521" s="303"/>
      <c r="N521" s="303"/>
      <c r="O521" s="303"/>
      <c r="P521" s="303"/>
      <c r="Q521" s="303"/>
      <c r="R521" s="303"/>
      <c r="S521" s="303"/>
      <c r="T521" s="303"/>
      <c r="U521" s="303"/>
      <c r="V521" s="303"/>
      <c r="W521" s="303"/>
      <c r="X521" s="303"/>
      <c r="Y521" s="303"/>
      <c r="Z521" s="303"/>
    </row>
    <row r="522" ht="12.75" customHeight="1">
      <c r="A522" s="303"/>
      <c r="B522" s="303"/>
      <c r="C522" s="322"/>
      <c r="D522" s="303"/>
      <c r="E522" s="323"/>
      <c r="F522" s="324"/>
      <c r="G522" s="324"/>
      <c r="H522" s="303"/>
      <c r="I522" s="303"/>
      <c r="J522" s="303"/>
      <c r="K522" s="303"/>
      <c r="L522" s="303"/>
      <c r="M522" s="303"/>
      <c r="N522" s="303"/>
      <c r="O522" s="303"/>
      <c r="P522" s="303"/>
      <c r="Q522" s="303"/>
      <c r="R522" s="303"/>
      <c r="S522" s="303"/>
      <c r="T522" s="303"/>
      <c r="U522" s="303"/>
      <c r="V522" s="303"/>
      <c r="W522" s="303"/>
      <c r="X522" s="303"/>
      <c r="Y522" s="303"/>
      <c r="Z522" s="303"/>
    </row>
    <row r="523" ht="12.75" customHeight="1">
      <c r="A523" s="303"/>
      <c r="B523" s="303"/>
      <c r="C523" s="322"/>
      <c r="D523" s="303"/>
      <c r="E523" s="323"/>
      <c r="F523" s="324"/>
      <c r="G523" s="324"/>
      <c r="H523" s="303"/>
      <c r="I523" s="303"/>
      <c r="J523" s="303"/>
      <c r="K523" s="303"/>
      <c r="L523" s="303"/>
      <c r="M523" s="303"/>
      <c r="N523" s="303"/>
      <c r="O523" s="303"/>
      <c r="P523" s="303"/>
      <c r="Q523" s="303"/>
      <c r="R523" s="303"/>
      <c r="S523" s="303"/>
      <c r="T523" s="303"/>
      <c r="U523" s="303"/>
      <c r="V523" s="303"/>
      <c r="W523" s="303"/>
      <c r="X523" s="303"/>
      <c r="Y523" s="303"/>
      <c r="Z523" s="303"/>
    </row>
    <row r="524" ht="12.75" customHeight="1">
      <c r="A524" s="303"/>
      <c r="B524" s="303"/>
      <c r="C524" s="322"/>
      <c r="D524" s="303"/>
      <c r="E524" s="323"/>
      <c r="F524" s="324"/>
      <c r="G524" s="324"/>
      <c r="H524" s="303"/>
      <c r="I524" s="303"/>
      <c r="J524" s="303"/>
      <c r="K524" s="303"/>
      <c r="L524" s="303"/>
      <c r="M524" s="303"/>
      <c r="N524" s="303"/>
      <c r="O524" s="303"/>
      <c r="P524" s="303"/>
      <c r="Q524" s="303"/>
      <c r="R524" s="303"/>
      <c r="S524" s="303"/>
      <c r="T524" s="303"/>
      <c r="U524" s="303"/>
      <c r="V524" s="303"/>
      <c r="W524" s="303"/>
      <c r="X524" s="303"/>
      <c r="Y524" s="303"/>
      <c r="Z524" s="303"/>
    </row>
    <row r="525" ht="12.75" customHeight="1">
      <c r="A525" s="303"/>
      <c r="B525" s="303"/>
      <c r="C525" s="322"/>
      <c r="D525" s="303"/>
      <c r="E525" s="323"/>
      <c r="F525" s="324"/>
      <c r="G525" s="324"/>
      <c r="H525" s="303"/>
      <c r="I525" s="303"/>
      <c r="J525" s="303"/>
      <c r="K525" s="303"/>
      <c r="L525" s="303"/>
      <c r="M525" s="303"/>
      <c r="N525" s="303"/>
      <c r="O525" s="303"/>
      <c r="P525" s="303"/>
      <c r="Q525" s="303"/>
      <c r="R525" s="303"/>
      <c r="S525" s="303"/>
      <c r="T525" s="303"/>
      <c r="U525" s="303"/>
      <c r="V525" s="303"/>
      <c r="W525" s="303"/>
      <c r="X525" s="303"/>
      <c r="Y525" s="303"/>
      <c r="Z525" s="303"/>
    </row>
    <row r="526" ht="12.75" customHeight="1">
      <c r="A526" s="303"/>
      <c r="B526" s="303"/>
      <c r="C526" s="322"/>
      <c r="D526" s="303"/>
      <c r="E526" s="323"/>
      <c r="F526" s="324"/>
      <c r="G526" s="324"/>
      <c r="H526" s="303"/>
      <c r="I526" s="303"/>
      <c r="J526" s="303"/>
      <c r="K526" s="303"/>
      <c r="L526" s="303"/>
      <c r="M526" s="303"/>
      <c r="N526" s="303"/>
      <c r="O526" s="303"/>
      <c r="P526" s="303"/>
      <c r="Q526" s="303"/>
      <c r="R526" s="303"/>
      <c r="S526" s="303"/>
      <c r="T526" s="303"/>
      <c r="U526" s="303"/>
      <c r="V526" s="303"/>
      <c r="W526" s="303"/>
      <c r="X526" s="303"/>
      <c r="Y526" s="303"/>
      <c r="Z526" s="303"/>
    </row>
    <row r="527" ht="12.75" customHeight="1">
      <c r="A527" s="303"/>
      <c r="B527" s="303"/>
      <c r="C527" s="322"/>
      <c r="D527" s="303"/>
      <c r="E527" s="323"/>
      <c r="F527" s="324"/>
      <c r="G527" s="324"/>
      <c r="H527" s="303"/>
      <c r="I527" s="303"/>
      <c r="J527" s="303"/>
      <c r="K527" s="303"/>
      <c r="L527" s="303"/>
      <c r="M527" s="303"/>
      <c r="N527" s="303"/>
      <c r="O527" s="303"/>
      <c r="P527" s="303"/>
      <c r="Q527" s="303"/>
      <c r="R527" s="303"/>
      <c r="S527" s="303"/>
      <c r="T527" s="303"/>
      <c r="U527" s="303"/>
      <c r="V527" s="303"/>
      <c r="W527" s="303"/>
      <c r="X527" s="303"/>
      <c r="Y527" s="303"/>
      <c r="Z527" s="303"/>
    </row>
    <row r="528" ht="12.75" customHeight="1">
      <c r="A528" s="303"/>
      <c r="B528" s="303"/>
      <c r="C528" s="322"/>
      <c r="D528" s="303"/>
      <c r="E528" s="323"/>
      <c r="F528" s="324"/>
      <c r="G528" s="324"/>
      <c r="H528" s="303"/>
      <c r="I528" s="303"/>
      <c r="J528" s="303"/>
      <c r="K528" s="303"/>
      <c r="L528" s="303"/>
      <c r="M528" s="303"/>
      <c r="N528" s="303"/>
      <c r="O528" s="303"/>
      <c r="P528" s="303"/>
      <c r="Q528" s="303"/>
      <c r="R528" s="303"/>
      <c r="S528" s="303"/>
      <c r="T528" s="303"/>
      <c r="U528" s="303"/>
      <c r="V528" s="303"/>
      <c r="W528" s="303"/>
      <c r="X528" s="303"/>
      <c r="Y528" s="303"/>
      <c r="Z528" s="303"/>
    </row>
    <row r="529" ht="12.75" customHeight="1">
      <c r="A529" s="303"/>
      <c r="B529" s="303"/>
      <c r="C529" s="322"/>
      <c r="D529" s="303"/>
      <c r="E529" s="323"/>
      <c r="F529" s="324"/>
      <c r="G529" s="324"/>
      <c r="H529" s="303"/>
      <c r="I529" s="303"/>
      <c r="J529" s="303"/>
      <c r="K529" s="303"/>
      <c r="L529" s="303"/>
      <c r="M529" s="303"/>
      <c r="N529" s="303"/>
      <c r="O529" s="303"/>
      <c r="P529" s="303"/>
      <c r="Q529" s="303"/>
      <c r="R529" s="303"/>
      <c r="S529" s="303"/>
      <c r="T529" s="303"/>
      <c r="U529" s="303"/>
      <c r="V529" s="303"/>
      <c r="W529" s="303"/>
      <c r="X529" s="303"/>
      <c r="Y529" s="303"/>
      <c r="Z529" s="303"/>
    </row>
    <row r="530" ht="12.75" customHeight="1">
      <c r="A530" s="303"/>
      <c r="B530" s="303"/>
      <c r="C530" s="322"/>
      <c r="D530" s="303"/>
      <c r="E530" s="323"/>
      <c r="F530" s="324"/>
      <c r="G530" s="324"/>
      <c r="H530" s="303"/>
      <c r="I530" s="303"/>
      <c r="J530" s="303"/>
      <c r="K530" s="303"/>
      <c r="L530" s="303"/>
      <c r="M530" s="303"/>
      <c r="N530" s="303"/>
      <c r="O530" s="303"/>
      <c r="P530" s="303"/>
      <c r="Q530" s="303"/>
      <c r="R530" s="303"/>
      <c r="S530" s="303"/>
      <c r="T530" s="303"/>
      <c r="U530" s="303"/>
      <c r="V530" s="303"/>
      <c r="W530" s="303"/>
      <c r="X530" s="303"/>
      <c r="Y530" s="303"/>
      <c r="Z530" s="303"/>
    </row>
    <row r="531" ht="12.75" customHeight="1">
      <c r="A531" s="303"/>
      <c r="B531" s="303"/>
      <c r="C531" s="322"/>
      <c r="D531" s="303"/>
      <c r="E531" s="323"/>
      <c r="F531" s="324"/>
      <c r="G531" s="324"/>
      <c r="H531" s="303"/>
      <c r="I531" s="303"/>
      <c r="J531" s="303"/>
      <c r="K531" s="303"/>
      <c r="L531" s="303"/>
      <c r="M531" s="303"/>
      <c r="N531" s="303"/>
      <c r="O531" s="303"/>
      <c r="P531" s="303"/>
      <c r="Q531" s="303"/>
      <c r="R531" s="303"/>
      <c r="S531" s="303"/>
      <c r="T531" s="303"/>
      <c r="U531" s="303"/>
      <c r="V531" s="303"/>
      <c r="W531" s="303"/>
      <c r="X531" s="303"/>
      <c r="Y531" s="303"/>
      <c r="Z531" s="303"/>
    </row>
    <row r="532" ht="12.75" customHeight="1">
      <c r="A532" s="303"/>
      <c r="B532" s="303"/>
      <c r="C532" s="322"/>
      <c r="D532" s="303"/>
      <c r="E532" s="323"/>
      <c r="F532" s="324"/>
      <c r="G532" s="324"/>
      <c r="H532" s="303"/>
      <c r="I532" s="303"/>
      <c r="J532" s="303"/>
      <c r="K532" s="303"/>
      <c r="L532" s="303"/>
      <c r="M532" s="303"/>
      <c r="N532" s="303"/>
      <c r="O532" s="303"/>
      <c r="P532" s="303"/>
      <c r="Q532" s="303"/>
      <c r="R532" s="303"/>
      <c r="S532" s="303"/>
      <c r="T532" s="303"/>
      <c r="U532" s="303"/>
      <c r="V532" s="303"/>
      <c r="W532" s="303"/>
      <c r="X532" s="303"/>
      <c r="Y532" s="303"/>
      <c r="Z532" s="303"/>
    </row>
    <row r="533" ht="12.75" customHeight="1">
      <c r="A533" s="303"/>
      <c r="B533" s="303"/>
      <c r="C533" s="322"/>
      <c r="D533" s="303"/>
      <c r="E533" s="323"/>
      <c r="F533" s="324"/>
      <c r="G533" s="324"/>
      <c r="H533" s="303"/>
      <c r="I533" s="303"/>
      <c r="J533" s="303"/>
      <c r="K533" s="303"/>
      <c r="L533" s="303"/>
      <c r="M533" s="303"/>
      <c r="N533" s="303"/>
      <c r="O533" s="303"/>
      <c r="P533" s="303"/>
      <c r="Q533" s="303"/>
      <c r="R533" s="303"/>
      <c r="S533" s="303"/>
      <c r="T533" s="303"/>
      <c r="U533" s="303"/>
      <c r="V533" s="303"/>
      <c r="W533" s="303"/>
      <c r="X533" s="303"/>
      <c r="Y533" s="303"/>
      <c r="Z533" s="303"/>
    </row>
    <row r="534" ht="12.75" customHeight="1">
      <c r="A534" s="303"/>
      <c r="B534" s="303"/>
      <c r="C534" s="322"/>
      <c r="D534" s="303"/>
      <c r="E534" s="323"/>
      <c r="F534" s="324"/>
      <c r="G534" s="324"/>
      <c r="H534" s="303"/>
      <c r="I534" s="303"/>
      <c r="J534" s="303"/>
      <c r="K534" s="303"/>
      <c r="L534" s="303"/>
      <c r="M534" s="303"/>
      <c r="N534" s="303"/>
      <c r="O534" s="303"/>
      <c r="P534" s="303"/>
      <c r="Q534" s="303"/>
      <c r="R534" s="303"/>
      <c r="S534" s="303"/>
      <c r="T534" s="303"/>
      <c r="U534" s="303"/>
      <c r="V534" s="303"/>
      <c r="W534" s="303"/>
      <c r="X534" s="303"/>
      <c r="Y534" s="303"/>
      <c r="Z534" s="303"/>
    </row>
    <row r="535" ht="12.75" customHeight="1">
      <c r="A535" s="303"/>
      <c r="B535" s="303"/>
      <c r="C535" s="322"/>
      <c r="D535" s="303"/>
      <c r="E535" s="323"/>
      <c r="F535" s="324"/>
      <c r="G535" s="324"/>
      <c r="H535" s="303"/>
      <c r="I535" s="303"/>
      <c r="J535" s="303"/>
      <c r="K535" s="303"/>
      <c r="L535" s="303"/>
      <c r="M535" s="303"/>
      <c r="N535" s="303"/>
      <c r="O535" s="303"/>
      <c r="P535" s="303"/>
      <c r="Q535" s="303"/>
      <c r="R535" s="303"/>
      <c r="S535" s="303"/>
      <c r="T535" s="303"/>
      <c r="U535" s="303"/>
      <c r="V535" s="303"/>
      <c r="W535" s="303"/>
      <c r="X535" s="303"/>
      <c r="Y535" s="303"/>
      <c r="Z535" s="303"/>
    </row>
    <row r="536" ht="12.75" customHeight="1">
      <c r="A536" s="303"/>
      <c r="B536" s="303"/>
      <c r="C536" s="322"/>
      <c r="D536" s="303"/>
      <c r="E536" s="323"/>
      <c r="F536" s="324"/>
      <c r="G536" s="324"/>
      <c r="H536" s="303"/>
      <c r="I536" s="303"/>
      <c r="J536" s="303"/>
      <c r="K536" s="303"/>
      <c r="L536" s="303"/>
      <c r="M536" s="303"/>
      <c r="N536" s="303"/>
      <c r="O536" s="303"/>
      <c r="P536" s="303"/>
      <c r="Q536" s="303"/>
      <c r="R536" s="303"/>
      <c r="S536" s="303"/>
      <c r="T536" s="303"/>
      <c r="U536" s="303"/>
      <c r="V536" s="303"/>
      <c r="W536" s="303"/>
      <c r="X536" s="303"/>
      <c r="Y536" s="303"/>
      <c r="Z536" s="303"/>
    </row>
    <row r="537" ht="12.75" customHeight="1">
      <c r="A537" s="303"/>
      <c r="B537" s="303"/>
      <c r="C537" s="322"/>
      <c r="D537" s="303"/>
      <c r="E537" s="323"/>
      <c r="F537" s="324"/>
      <c r="G537" s="324"/>
      <c r="H537" s="303"/>
      <c r="I537" s="303"/>
      <c r="J537" s="303"/>
      <c r="K537" s="303"/>
      <c r="L537" s="303"/>
      <c r="M537" s="303"/>
      <c r="N537" s="303"/>
      <c r="O537" s="303"/>
      <c r="P537" s="303"/>
      <c r="Q537" s="303"/>
      <c r="R537" s="303"/>
      <c r="S537" s="303"/>
      <c r="T537" s="303"/>
      <c r="U537" s="303"/>
      <c r="V537" s="303"/>
      <c r="W537" s="303"/>
      <c r="X537" s="303"/>
      <c r="Y537" s="303"/>
      <c r="Z537" s="303"/>
    </row>
    <row r="538" ht="12.75" customHeight="1">
      <c r="A538" s="303"/>
      <c r="B538" s="303"/>
      <c r="C538" s="322"/>
      <c r="D538" s="303"/>
      <c r="E538" s="323"/>
      <c r="F538" s="324"/>
      <c r="G538" s="324"/>
      <c r="H538" s="303"/>
      <c r="I538" s="303"/>
      <c r="J538" s="303"/>
      <c r="K538" s="303"/>
      <c r="L538" s="303"/>
      <c r="M538" s="303"/>
      <c r="N538" s="303"/>
      <c r="O538" s="303"/>
      <c r="P538" s="303"/>
      <c r="Q538" s="303"/>
      <c r="R538" s="303"/>
      <c r="S538" s="303"/>
      <c r="T538" s="303"/>
      <c r="U538" s="303"/>
      <c r="V538" s="303"/>
      <c r="W538" s="303"/>
      <c r="X538" s="303"/>
      <c r="Y538" s="303"/>
      <c r="Z538" s="303"/>
    </row>
    <row r="539" ht="12.75" customHeight="1">
      <c r="A539" s="303"/>
      <c r="B539" s="303"/>
      <c r="C539" s="322"/>
      <c r="D539" s="303"/>
      <c r="E539" s="323"/>
      <c r="F539" s="324"/>
      <c r="G539" s="324"/>
      <c r="H539" s="303"/>
      <c r="I539" s="303"/>
      <c r="J539" s="303"/>
      <c r="K539" s="303"/>
      <c r="L539" s="303"/>
      <c r="M539" s="303"/>
      <c r="N539" s="303"/>
      <c r="O539" s="303"/>
      <c r="P539" s="303"/>
      <c r="Q539" s="303"/>
      <c r="R539" s="303"/>
      <c r="S539" s="303"/>
      <c r="T539" s="303"/>
      <c r="U539" s="303"/>
      <c r="V539" s="303"/>
      <c r="W539" s="303"/>
      <c r="X539" s="303"/>
      <c r="Y539" s="303"/>
      <c r="Z539" s="303"/>
    </row>
    <row r="540" ht="12.75" customHeight="1">
      <c r="A540" s="303"/>
      <c r="B540" s="303"/>
      <c r="C540" s="322"/>
      <c r="D540" s="303"/>
      <c r="E540" s="323"/>
      <c r="F540" s="324"/>
      <c r="G540" s="324"/>
      <c r="H540" s="303"/>
      <c r="I540" s="303"/>
      <c r="J540" s="303"/>
      <c r="K540" s="303"/>
      <c r="L540" s="303"/>
      <c r="M540" s="303"/>
      <c r="N540" s="303"/>
      <c r="O540" s="303"/>
      <c r="P540" s="303"/>
      <c r="Q540" s="303"/>
      <c r="R540" s="303"/>
      <c r="S540" s="303"/>
      <c r="T540" s="303"/>
      <c r="U540" s="303"/>
      <c r="V540" s="303"/>
      <c r="W540" s="303"/>
      <c r="X540" s="303"/>
      <c r="Y540" s="303"/>
      <c r="Z540" s="303"/>
    </row>
    <row r="541" ht="12.75" customHeight="1">
      <c r="A541" s="303"/>
      <c r="B541" s="303"/>
      <c r="C541" s="322"/>
      <c r="D541" s="303"/>
      <c r="E541" s="323"/>
      <c r="F541" s="324"/>
      <c r="G541" s="324"/>
      <c r="H541" s="303"/>
      <c r="I541" s="303"/>
      <c r="J541" s="303"/>
      <c r="K541" s="303"/>
      <c r="L541" s="303"/>
      <c r="M541" s="303"/>
      <c r="N541" s="303"/>
      <c r="O541" s="303"/>
      <c r="P541" s="303"/>
      <c r="Q541" s="303"/>
      <c r="R541" s="303"/>
      <c r="S541" s="303"/>
      <c r="T541" s="303"/>
      <c r="U541" s="303"/>
      <c r="V541" s="303"/>
      <c r="W541" s="303"/>
      <c r="X541" s="303"/>
      <c r="Y541" s="303"/>
      <c r="Z541" s="303"/>
    </row>
    <row r="542" ht="12.75" customHeight="1">
      <c r="A542" s="303"/>
      <c r="B542" s="303"/>
      <c r="C542" s="322"/>
      <c r="D542" s="303"/>
      <c r="E542" s="323"/>
      <c r="F542" s="324"/>
      <c r="G542" s="324"/>
      <c r="H542" s="303"/>
      <c r="I542" s="303"/>
      <c r="J542" s="303"/>
      <c r="K542" s="303"/>
      <c r="L542" s="303"/>
      <c r="M542" s="303"/>
      <c r="N542" s="303"/>
      <c r="O542" s="303"/>
      <c r="P542" s="303"/>
      <c r="Q542" s="303"/>
      <c r="R542" s="303"/>
      <c r="S542" s="303"/>
      <c r="T542" s="303"/>
      <c r="U542" s="303"/>
      <c r="V542" s="303"/>
      <c r="W542" s="303"/>
      <c r="X542" s="303"/>
      <c r="Y542" s="303"/>
      <c r="Z542" s="303"/>
    </row>
    <row r="543" ht="12.75" customHeight="1">
      <c r="A543" s="303"/>
      <c r="B543" s="303"/>
      <c r="C543" s="322"/>
      <c r="D543" s="303"/>
      <c r="E543" s="323"/>
      <c r="F543" s="324"/>
      <c r="G543" s="324"/>
      <c r="H543" s="303"/>
      <c r="I543" s="303"/>
      <c r="J543" s="303"/>
      <c r="K543" s="303"/>
      <c r="L543" s="303"/>
      <c r="M543" s="303"/>
      <c r="N543" s="303"/>
      <c r="O543" s="303"/>
      <c r="P543" s="303"/>
      <c r="Q543" s="303"/>
      <c r="R543" s="303"/>
      <c r="S543" s="303"/>
      <c r="T543" s="303"/>
      <c r="U543" s="303"/>
      <c r="V543" s="303"/>
      <c r="W543" s="303"/>
      <c r="X543" s="303"/>
      <c r="Y543" s="303"/>
      <c r="Z543" s="303"/>
    </row>
    <row r="544" ht="12.75" customHeight="1">
      <c r="A544" s="303"/>
      <c r="B544" s="303"/>
      <c r="C544" s="322"/>
      <c r="D544" s="303"/>
      <c r="E544" s="323"/>
      <c r="F544" s="324"/>
      <c r="G544" s="324"/>
      <c r="H544" s="303"/>
      <c r="I544" s="303"/>
      <c r="J544" s="303"/>
      <c r="K544" s="303"/>
      <c r="L544" s="303"/>
      <c r="M544" s="303"/>
      <c r="N544" s="303"/>
      <c r="O544" s="303"/>
      <c r="P544" s="303"/>
      <c r="Q544" s="303"/>
      <c r="R544" s="303"/>
      <c r="S544" s="303"/>
      <c r="T544" s="303"/>
      <c r="U544" s="303"/>
      <c r="V544" s="303"/>
      <c r="W544" s="303"/>
      <c r="X544" s="303"/>
      <c r="Y544" s="303"/>
      <c r="Z544" s="303"/>
    </row>
    <row r="545" ht="12.75" customHeight="1">
      <c r="A545" s="303"/>
      <c r="B545" s="303"/>
      <c r="C545" s="322"/>
      <c r="D545" s="303"/>
      <c r="E545" s="323"/>
      <c r="F545" s="324"/>
      <c r="G545" s="324"/>
      <c r="H545" s="303"/>
      <c r="I545" s="303"/>
      <c r="J545" s="303"/>
      <c r="K545" s="303"/>
      <c r="L545" s="303"/>
      <c r="M545" s="303"/>
      <c r="N545" s="303"/>
      <c r="O545" s="303"/>
      <c r="P545" s="303"/>
      <c r="Q545" s="303"/>
      <c r="R545" s="303"/>
      <c r="S545" s="303"/>
      <c r="T545" s="303"/>
      <c r="U545" s="303"/>
      <c r="V545" s="303"/>
      <c r="W545" s="303"/>
      <c r="X545" s="303"/>
      <c r="Y545" s="303"/>
      <c r="Z545" s="303"/>
    </row>
    <row r="546" ht="12.75" customHeight="1">
      <c r="A546" s="303"/>
      <c r="B546" s="303"/>
      <c r="C546" s="322"/>
      <c r="D546" s="303"/>
      <c r="E546" s="323"/>
      <c r="F546" s="324"/>
      <c r="G546" s="324"/>
      <c r="H546" s="303"/>
      <c r="I546" s="303"/>
      <c r="J546" s="303"/>
      <c r="K546" s="303"/>
      <c r="L546" s="303"/>
      <c r="M546" s="303"/>
      <c r="N546" s="303"/>
      <c r="O546" s="303"/>
      <c r="P546" s="303"/>
      <c r="Q546" s="303"/>
      <c r="R546" s="303"/>
      <c r="S546" s="303"/>
      <c r="T546" s="303"/>
      <c r="U546" s="303"/>
      <c r="V546" s="303"/>
      <c r="W546" s="303"/>
      <c r="X546" s="303"/>
      <c r="Y546" s="303"/>
      <c r="Z546" s="303"/>
    </row>
    <row r="547" ht="12.75" customHeight="1">
      <c r="A547" s="303"/>
      <c r="B547" s="303"/>
      <c r="C547" s="322"/>
      <c r="D547" s="303"/>
      <c r="E547" s="323"/>
      <c r="F547" s="324"/>
      <c r="G547" s="324"/>
      <c r="H547" s="303"/>
      <c r="I547" s="303"/>
      <c r="J547" s="303"/>
      <c r="K547" s="303"/>
      <c r="L547" s="303"/>
      <c r="M547" s="303"/>
      <c r="N547" s="303"/>
      <c r="O547" s="303"/>
      <c r="P547" s="303"/>
      <c r="Q547" s="303"/>
      <c r="R547" s="303"/>
      <c r="S547" s="303"/>
      <c r="T547" s="303"/>
      <c r="U547" s="303"/>
      <c r="V547" s="303"/>
      <c r="W547" s="303"/>
      <c r="X547" s="303"/>
      <c r="Y547" s="303"/>
      <c r="Z547" s="303"/>
    </row>
    <row r="548" ht="12.75" customHeight="1">
      <c r="A548" s="303"/>
      <c r="B548" s="303"/>
      <c r="C548" s="322"/>
      <c r="D548" s="303"/>
      <c r="E548" s="323"/>
      <c r="F548" s="324"/>
      <c r="G548" s="324"/>
      <c r="H548" s="303"/>
      <c r="I548" s="303"/>
      <c r="J548" s="303"/>
      <c r="K548" s="303"/>
      <c r="L548" s="303"/>
      <c r="M548" s="303"/>
      <c r="N548" s="303"/>
      <c r="O548" s="303"/>
      <c r="P548" s="303"/>
      <c r="Q548" s="303"/>
      <c r="R548" s="303"/>
      <c r="S548" s="303"/>
      <c r="T548" s="303"/>
      <c r="U548" s="303"/>
      <c r="V548" s="303"/>
      <c r="W548" s="303"/>
      <c r="X548" s="303"/>
      <c r="Y548" s="303"/>
      <c r="Z548" s="303"/>
    </row>
    <row r="549" ht="12.75" customHeight="1">
      <c r="A549" s="303"/>
      <c r="B549" s="303"/>
      <c r="C549" s="322"/>
      <c r="D549" s="303"/>
      <c r="E549" s="323"/>
      <c r="F549" s="324"/>
      <c r="G549" s="324"/>
      <c r="H549" s="303"/>
      <c r="I549" s="303"/>
      <c r="J549" s="303"/>
      <c r="K549" s="303"/>
      <c r="L549" s="303"/>
      <c r="M549" s="303"/>
      <c r="N549" s="303"/>
      <c r="O549" s="303"/>
      <c r="P549" s="303"/>
      <c r="Q549" s="303"/>
      <c r="R549" s="303"/>
      <c r="S549" s="303"/>
      <c r="T549" s="303"/>
      <c r="U549" s="303"/>
      <c r="V549" s="303"/>
      <c r="W549" s="303"/>
      <c r="X549" s="303"/>
      <c r="Y549" s="303"/>
      <c r="Z549" s="303"/>
    </row>
    <row r="550" ht="12.75" customHeight="1">
      <c r="A550" s="303"/>
      <c r="B550" s="303"/>
      <c r="C550" s="322"/>
      <c r="D550" s="303"/>
      <c r="E550" s="323"/>
      <c r="F550" s="324"/>
      <c r="G550" s="324"/>
      <c r="H550" s="303"/>
      <c r="I550" s="303"/>
      <c r="J550" s="303"/>
      <c r="K550" s="303"/>
      <c r="L550" s="303"/>
      <c r="M550" s="303"/>
      <c r="N550" s="303"/>
      <c r="O550" s="303"/>
      <c r="P550" s="303"/>
      <c r="Q550" s="303"/>
      <c r="R550" s="303"/>
      <c r="S550" s="303"/>
      <c r="T550" s="303"/>
      <c r="U550" s="303"/>
      <c r="V550" s="303"/>
      <c r="W550" s="303"/>
      <c r="X550" s="303"/>
      <c r="Y550" s="303"/>
      <c r="Z550" s="303"/>
    </row>
    <row r="551" ht="12.75" customHeight="1">
      <c r="A551" s="303"/>
      <c r="B551" s="303"/>
      <c r="C551" s="322"/>
      <c r="D551" s="303"/>
      <c r="E551" s="323"/>
      <c r="F551" s="324"/>
      <c r="G551" s="324"/>
      <c r="H551" s="303"/>
      <c r="I551" s="303"/>
      <c r="J551" s="303"/>
      <c r="K551" s="303"/>
      <c r="L551" s="303"/>
      <c r="M551" s="303"/>
      <c r="N551" s="303"/>
      <c r="O551" s="303"/>
      <c r="P551" s="303"/>
      <c r="Q551" s="303"/>
      <c r="R551" s="303"/>
      <c r="S551" s="303"/>
      <c r="T551" s="303"/>
      <c r="U551" s="303"/>
      <c r="V551" s="303"/>
      <c r="W551" s="303"/>
      <c r="X551" s="303"/>
      <c r="Y551" s="303"/>
      <c r="Z551" s="303"/>
    </row>
    <row r="552" ht="12.75" customHeight="1">
      <c r="A552" s="303"/>
      <c r="B552" s="303"/>
      <c r="C552" s="322"/>
      <c r="D552" s="303"/>
      <c r="E552" s="323"/>
      <c r="F552" s="324"/>
      <c r="G552" s="324"/>
      <c r="H552" s="303"/>
      <c r="I552" s="303"/>
      <c r="J552" s="303"/>
      <c r="K552" s="303"/>
      <c r="L552" s="303"/>
      <c r="M552" s="303"/>
      <c r="N552" s="303"/>
      <c r="O552" s="303"/>
      <c r="P552" s="303"/>
      <c r="Q552" s="303"/>
      <c r="R552" s="303"/>
      <c r="S552" s="303"/>
      <c r="T552" s="303"/>
      <c r="U552" s="303"/>
      <c r="V552" s="303"/>
      <c r="W552" s="303"/>
      <c r="X552" s="303"/>
      <c r="Y552" s="303"/>
      <c r="Z552" s="303"/>
    </row>
    <row r="553" ht="12.75" customHeight="1">
      <c r="A553" s="303"/>
      <c r="B553" s="303"/>
      <c r="C553" s="322"/>
      <c r="D553" s="303"/>
      <c r="E553" s="323"/>
      <c r="F553" s="324"/>
      <c r="G553" s="324"/>
      <c r="H553" s="303"/>
      <c r="I553" s="303"/>
      <c r="J553" s="303"/>
      <c r="K553" s="303"/>
      <c r="L553" s="303"/>
      <c r="M553" s="303"/>
      <c r="N553" s="303"/>
      <c r="O553" s="303"/>
      <c r="P553" s="303"/>
      <c r="Q553" s="303"/>
      <c r="R553" s="303"/>
      <c r="S553" s="303"/>
      <c r="T553" s="303"/>
      <c r="U553" s="303"/>
      <c r="V553" s="303"/>
      <c r="W553" s="303"/>
      <c r="X553" s="303"/>
      <c r="Y553" s="303"/>
      <c r="Z553" s="303"/>
    </row>
    <row r="554" ht="12.75" customHeight="1">
      <c r="A554" s="303"/>
      <c r="B554" s="303"/>
      <c r="C554" s="322"/>
      <c r="D554" s="303"/>
      <c r="E554" s="323"/>
      <c r="F554" s="324"/>
      <c r="G554" s="324"/>
      <c r="H554" s="303"/>
      <c r="I554" s="303"/>
      <c r="J554" s="303"/>
      <c r="K554" s="303"/>
      <c r="L554" s="303"/>
      <c r="M554" s="303"/>
      <c r="N554" s="303"/>
      <c r="O554" s="303"/>
      <c r="P554" s="303"/>
      <c r="Q554" s="303"/>
      <c r="R554" s="303"/>
      <c r="S554" s="303"/>
      <c r="T554" s="303"/>
      <c r="U554" s="303"/>
      <c r="V554" s="303"/>
      <c r="W554" s="303"/>
      <c r="X554" s="303"/>
      <c r="Y554" s="303"/>
      <c r="Z554" s="303"/>
    </row>
    <row r="555" ht="12.75" customHeight="1">
      <c r="A555" s="303"/>
      <c r="B555" s="303"/>
      <c r="C555" s="322"/>
      <c r="D555" s="303"/>
      <c r="E555" s="323"/>
      <c r="F555" s="324"/>
      <c r="G555" s="324"/>
      <c r="H555" s="303"/>
      <c r="I555" s="303"/>
      <c r="J555" s="303"/>
      <c r="K555" s="303"/>
      <c r="L555" s="303"/>
      <c r="M555" s="303"/>
      <c r="N555" s="303"/>
      <c r="O555" s="303"/>
      <c r="P555" s="303"/>
      <c r="Q555" s="303"/>
      <c r="R555" s="303"/>
      <c r="S555" s="303"/>
      <c r="T555" s="303"/>
      <c r="U555" s="303"/>
      <c r="V555" s="303"/>
      <c r="W555" s="303"/>
      <c r="X555" s="303"/>
      <c r="Y555" s="303"/>
      <c r="Z555" s="303"/>
    </row>
    <row r="556" ht="12.75" customHeight="1">
      <c r="A556" s="303"/>
      <c r="B556" s="303"/>
      <c r="C556" s="322"/>
      <c r="D556" s="303"/>
      <c r="E556" s="323"/>
      <c r="F556" s="324"/>
      <c r="G556" s="324"/>
      <c r="H556" s="303"/>
      <c r="I556" s="303"/>
      <c r="J556" s="303"/>
      <c r="K556" s="303"/>
      <c r="L556" s="303"/>
      <c r="M556" s="303"/>
      <c r="N556" s="303"/>
      <c r="O556" s="303"/>
      <c r="P556" s="303"/>
      <c r="Q556" s="303"/>
      <c r="R556" s="303"/>
      <c r="S556" s="303"/>
      <c r="T556" s="303"/>
      <c r="U556" s="303"/>
      <c r="V556" s="303"/>
      <c r="W556" s="303"/>
      <c r="X556" s="303"/>
      <c r="Y556" s="303"/>
      <c r="Z556" s="303"/>
    </row>
    <row r="557" ht="12.75" customHeight="1">
      <c r="A557" s="303"/>
      <c r="B557" s="303"/>
      <c r="C557" s="322"/>
      <c r="D557" s="303"/>
      <c r="E557" s="323"/>
      <c r="F557" s="324"/>
      <c r="G557" s="324"/>
      <c r="H557" s="303"/>
      <c r="I557" s="303"/>
      <c r="J557" s="303"/>
      <c r="K557" s="303"/>
      <c r="L557" s="303"/>
      <c r="M557" s="303"/>
      <c r="N557" s="303"/>
      <c r="O557" s="303"/>
      <c r="P557" s="303"/>
      <c r="Q557" s="303"/>
      <c r="R557" s="303"/>
      <c r="S557" s="303"/>
      <c r="T557" s="303"/>
      <c r="U557" s="303"/>
      <c r="V557" s="303"/>
      <c r="W557" s="303"/>
      <c r="X557" s="303"/>
      <c r="Y557" s="303"/>
      <c r="Z557" s="303"/>
    </row>
    <row r="558" ht="12.75" customHeight="1">
      <c r="A558" s="303"/>
      <c r="B558" s="303"/>
      <c r="C558" s="322"/>
      <c r="D558" s="303"/>
      <c r="E558" s="323"/>
      <c r="F558" s="324"/>
      <c r="G558" s="324"/>
      <c r="H558" s="303"/>
      <c r="I558" s="303"/>
      <c r="J558" s="303"/>
      <c r="K558" s="303"/>
      <c r="L558" s="303"/>
      <c r="M558" s="303"/>
      <c r="N558" s="303"/>
      <c r="O558" s="303"/>
      <c r="P558" s="303"/>
      <c r="Q558" s="303"/>
      <c r="R558" s="303"/>
      <c r="S558" s="303"/>
      <c r="T558" s="303"/>
      <c r="U558" s="303"/>
      <c r="V558" s="303"/>
      <c r="W558" s="303"/>
      <c r="X558" s="303"/>
      <c r="Y558" s="303"/>
      <c r="Z558" s="303"/>
    </row>
    <row r="559" ht="12.75" customHeight="1">
      <c r="A559" s="303"/>
      <c r="B559" s="303"/>
      <c r="C559" s="322"/>
      <c r="D559" s="303"/>
      <c r="E559" s="323"/>
      <c r="F559" s="324"/>
      <c r="G559" s="324"/>
      <c r="H559" s="303"/>
      <c r="I559" s="303"/>
      <c r="J559" s="303"/>
      <c r="K559" s="303"/>
      <c r="L559" s="303"/>
      <c r="M559" s="303"/>
      <c r="N559" s="303"/>
      <c r="O559" s="303"/>
      <c r="P559" s="303"/>
      <c r="Q559" s="303"/>
      <c r="R559" s="303"/>
      <c r="S559" s="303"/>
      <c r="T559" s="303"/>
      <c r="U559" s="303"/>
      <c r="V559" s="303"/>
      <c r="W559" s="303"/>
      <c r="X559" s="303"/>
      <c r="Y559" s="303"/>
      <c r="Z559" s="303"/>
    </row>
    <row r="560" ht="12.75" customHeight="1">
      <c r="A560" s="303"/>
      <c r="B560" s="303"/>
      <c r="C560" s="322"/>
      <c r="D560" s="303"/>
      <c r="E560" s="323"/>
      <c r="F560" s="324"/>
      <c r="G560" s="324"/>
      <c r="H560" s="303"/>
      <c r="I560" s="303"/>
      <c r="J560" s="303"/>
      <c r="K560" s="303"/>
      <c r="L560" s="303"/>
      <c r="M560" s="303"/>
      <c r="N560" s="303"/>
      <c r="O560" s="303"/>
      <c r="P560" s="303"/>
      <c r="Q560" s="303"/>
      <c r="R560" s="303"/>
      <c r="S560" s="303"/>
      <c r="T560" s="303"/>
      <c r="U560" s="303"/>
      <c r="V560" s="303"/>
      <c r="W560" s="303"/>
      <c r="X560" s="303"/>
      <c r="Y560" s="303"/>
      <c r="Z560" s="303"/>
    </row>
    <row r="561" ht="12.75" customHeight="1">
      <c r="A561" s="303"/>
      <c r="B561" s="303"/>
      <c r="C561" s="322"/>
      <c r="D561" s="303"/>
      <c r="E561" s="323"/>
      <c r="F561" s="324"/>
      <c r="G561" s="324"/>
      <c r="H561" s="303"/>
      <c r="I561" s="303"/>
      <c r="J561" s="303"/>
      <c r="K561" s="303"/>
      <c r="L561" s="303"/>
      <c r="M561" s="303"/>
      <c r="N561" s="303"/>
      <c r="O561" s="303"/>
      <c r="P561" s="303"/>
      <c r="Q561" s="303"/>
      <c r="R561" s="303"/>
      <c r="S561" s="303"/>
      <c r="T561" s="303"/>
      <c r="U561" s="303"/>
      <c r="V561" s="303"/>
      <c r="W561" s="303"/>
      <c r="X561" s="303"/>
      <c r="Y561" s="303"/>
      <c r="Z561" s="303"/>
    </row>
    <row r="562" ht="12.75" customHeight="1">
      <c r="A562" s="303"/>
      <c r="B562" s="303"/>
      <c r="C562" s="322"/>
      <c r="D562" s="303"/>
      <c r="E562" s="323"/>
      <c r="F562" s="324"/>
      <c r="G562" s="324"/>
      <c r="H562" s="303"/>
      <c r="I562" s="303"/>
      <c r="J562" s="303"/>
      <c r="K562" s="303"/>
      <c r="L562" s="303"/>
      <c r="M562" s="303"/>
      <c r="N562" s="303"/>
      <c r="O562" s="303"/>
      <c r="P562" s="303"/>
      <c r="Q562" s="303"/>
      <c r="R562" s="303"/>
      <c r="S562" s="303"/>
      <c r="T562" s="303"/>
      <c r="U562" s="303"/>
      <c r="V562" s="303"/>
      <c r="W562" s="303"/>
      <c r="X562" s="303"/>
      <c r="Y562" s="303"/>
      <c r="Z562" s="303"/>
    </row>
    <row r="563" ht="12.75" customHeight="1">
      <c r="A563" s="303"/>
      <c r="B563" s="303"/>
      <c r="C563" s="322"/>
      <c r="D563" s="303"/>
      <c r="E563" s="323"/>
      <c r="F563" s="324"/>
      <c r="G563" s="324"/>
      <c r="H563" s="303"/>
      <c r="I563" s="303"/>
      <c r="J563" s="303"/>
      <c r="K563" s="303"/>
      <c r="L563" s="303"/>
      <c r="M563" s="303"/>
      <c r="N563" s="303"/>
      <c r="O563" s="303"/>
      <c r="P563" s="303"/>
      <c r="Q563" s="303"/>
      <c r="R563" s="303"/>
      <c r="S563" s="303"/>
      <c r="T563" s="303"/>
      <c r="U563" s="303"/>
      <c r="V563" s="303"/>
      <c r="W563" s="303"/>
      <c r="X563" s="303"/>
      <c r="Y563" s="303"/>
      <c r="Z563" s="303"/>
    </row>
    <row r="564" ht="12.75" customHeight="1">
      <c r="A564" s="303"/>
      <c r="B564" s="303"/>
      <c r="C564" s="322"/>
      <c r="D564" s="303"/>
      <c r="E564" s="323"/>
      <c r="F564" s="324"/>
      <c r="G564" s="324"/>
      <c r="H564" s="303"/>
      <c r="I564" s="303"/>
      <c r="J564" s="303"/>
      <c r="K564" s="303"/>
      <c r="L564" s="303"/>
      <c r="M564" s="303"/>
      <c r="N564" s="303"/>
      <c r="O564" s="303"/>
      <c r="P564" s="303"/>
      <c r="Q564" s="303"/>
      <c r="R564" s="303"/>
      <c r="S564" s="303"/>
      <c r="T564" s="303"/>
      <c r="U564" s="303"/>
      <c r="V564" s="303"/>
      <c r="W564" s="303"/>
      <c r="X564" s="303"/>
      <c r="Y564" s="303"/>
      <c r="Z564" s="303"/>
    </row>
    <row r="565" ht="12.75" customHeight="1">
      <c r="A565" s="303"/>
      <c r="B565" s="303"/>
      <c r="C565" s="322"/>
      <c r="D565" s="303"/>
      <c r="E565" s="323"/>
      <c r="F565" s="324"/>
      <c r="G565" s="324"/>
      <c r="H565" s="303"/>
      <c r="I565" s="303"/>
      <c r="J565" s="303"/>
      <c r="K565" s="303"/>
      <c r="L565" s="303"/>
      <c r="M565" s="303"/>
      <c r="N565" s="303"/>
      <c r="O565" s="303"/>
      <c r="P565" s="303"/>
      <c r="Q565" s="303"/>
      <c r="R565" s="303"/>
      <c r="S565" s="303"/>
      <c r="T565" s="303"/>
      <c r="U565" s="303"/>
      <c r="V565" s="303"/>
      <c r="W565" s="303"/>
      <c r="X565" s="303"/>
      <c r="Y565" s="303"/>
      <c r="Z565" s="303"/>
    </row>
    <row r="566" ht="12.75" customHeight="1">
      <c r="A566" s="303"/>
      <c r="B566" s="303"/>
      <c r="C566" s="322"/>
      <c r="D566" s="303"/>
      <c r="E566" s="323"/>
      <c r="F566" s="324"/>
      <c r="G566" s="324"/>
      <c r="H566" s="303"/>
      <c r="I566" s="303"/>
      <c r="J566" s="303"/>
      <c r="K566" s="303"/>
      <c r="L566" s="303"/>
      <c r="M566" s="303"/>
      <c r="N566" s="303"/>
      <c r="O566" s="303"/>
      <c r="P566" s="303"/>
      <c r="Q566" s="303"/>
      <c r="R566" s="303"/>
      <c r="S566" s="303"/>
      <c r="T566" s="303"/>
      <c r="U566" s="303"/>
      <c r="V566" s="303"/>
      <c r="W566" s="303"/>
      <c r="X566" s="303"/>
      <c r="Y566" s="303"/>
      <c r="Z566" s="303"/>
    </row>
    <row r="567" ht="12.75" customHeight="1">
      <c r="A567" s="303"/>
      <c r="B567" s="303"/>
      <c r="C567" s="322"/>
      <c r="D567" s="303"/>
      <c r="E567" s="323"/>
      <c r="F567" s="324"/>
      <c r="G567" s="324"/>
      <c r="H567" s="303"/>
      <c r="I567" s="303"/>
      <c r="J567" s="303"/>
      <c r="K567" s="303"/>
      <c r="L567" s="303"/>
      <c r="M567" s="303"/>
      <c r="N567" s="303"/>
      <c r="O567" s="303"/>
      <c r="P567" s="303"/>
      <c r="Q567" s="303"/>
      <c r="R567" s="303"/>
      <c r="S567" s="303"/>
      <c r="T567" s="303"/>
      <c r="U567" s="303"/>
      <c r="V567" s="303"/>
      <c r="W567" s="303"/>
      <c r="X567" s="303"/>
      <c r="Y567" s="303"/>
      <c r="Z567" s="303"/>
    </row>
    <row r="568" ht="12.75" customHeight="1">
      <c r="A568" s="303"/>
      <c r="B568" s="303"/>
      <c r="C568" s="322"/>
      <c r="D568" s="303"/>
      <c r="E568" s="323"/>
      <c r="F568" s="324"/>
      <c r="G568" s="324"/>
      <c r="H568" s="303"/>
      <c r="I568" s="303"/>
      <c r="J568" s="303"/>
      <c r="K568" s="303"/>
      <c r="L568" s="303"/>
      <c r="M568" s="303"/>
      <c r="N568" s="303"/>
      <c r="O568" s="303"/>
      <c r="P568" s="303"/>
      <c r="Q568" s="303"/>
      <c r="R568" s="303"/>
      <c r="S568" s="303"/>
      <c r="T568" s="303"/>
      <c r="U568" s="303"/>
      <c r="V568" s="303"/>
      <c r="W568" s="303"/>
      <c r="X568" s="303"/>
      <c r="Y568" s="303"/>
      <c r="Z568" s="303"/>
    </row>
    <row r="569" ht="12.75" customHeight="1">
      <c r="A569" s="303"/>
      <c r="B569" s="303"/>
      <c r="C569" s="322"/>
      <c r="D569" s="303"/>
      <c r="E569" s="323"/>
      <c r="F569" s="324"/>
      <c r="G569" s="324"/>
      <c r="H569" s="303"/>
      <c r="I569" s="303"/>
      <c r="J569" s="303"/>
      <c r="K569" s="303"/>
      <c r="L569" s="303"/>
      <c r="M569" s="303"/>
      <c r="N569" s="303"/>
      <c r="O569" s="303"/>
      <c r="P569" s="303"/>
      <c r="Q569" s="303"/>
      <c r="R569" s="303"/>
      <c r="S569" s="303"/>
      <c r="T569" s="303"/>
      <c r="U569" s="303"/>
      <c r="V569" s="303"/>
      <c r="W569" s="303"/>
      <c r="X569" s="303"/>
      <c r="Y569" s="303"/>
      <c r="Z569" s="303"/>
    </row>
    <row r="570" ht="12.75" customHeight="1">
      <c r="A570" s="303"/>
      <c r="B570" s="303"/>
      <c r="C570" s="322"/>
      <c r="D570" s="303"/>
      <c r="E570" s="323"/>
      <c r="F570" s="324"/>
      <c r="G570" s="324"/>
      <c r="H570" s="303"/>
      <c r="I570" s="303"/>
      <c r="J570" s="303"/>
      <c r="K570" s="303"/>
      <c r="L570" s="303"/>
      <c r="M570" s="303"/>
      <c r="N570" s="303"/>
      <c r="O570" s="303"/>
      <c r="P570" s="303"/>
      <c r="Q570" s="303"/>
      <c r="R570" s="303"/>
      <c r="S570" s="303"/>
      <c r="T570" s="303"/>
      <c r="U570" s="303"/>
      <c r="V570" s="303"/>
      <c r="W570" s="303"/>
      <c r="X570" s="303"/>
      <c r="Y570" s="303"/>
      <c r="Z570" s="303"/>
    </row>
    <row r="571" ht="12.75" customHeight="1">
      <c r="A571" s="303"/>
      <c r="B571" s="303"/>
      <c r="C571" s="322"/>
      <c r="D571" s="303"/>
      <c r="E571" s="323"/>
      <c r="F571" s="324"/>
      <c r="G571" s="324"/>
      <c r="H571" s="303"/>
      <c r="I571" s="303"/>
      <c r="J571" s="303"/>
      <c r="K571" s="303"/>
      <c r="L571" s="303"/>
      <c r="M571" s="303"/>
      <c r="N571" s="303"/>
      <c r="O571" s="303"/>
      <c r="P571" s="303"/>
      <c r="Q571" s="303"/>
      <c r="R571" s="303"/>
      <c r="S571" s="303"/>
      <c r="T571" s="303"/>
      <c r="U571" s="303"/>
      <c r="V571" s="303"/>
      <c r="W571" s="303"/>
      <c r="X571" s="303"/>
      <c r="Y571" s="303"/>
      <c r="Z571" s="303"/>
    </row>
    <row r="572" ht="12.75" customHeight="1">
      <c r="A572" s="303"/>
      <c r="B572" s="303"/>
      <c r="C572" s="322"/>
      <c r="D572" s="303"/>
      <c r="E572" s="323"/>
      <c r="F572" s="324"/>
      <c r="G572" s="324"/>
      <c r="H572" s="303"/>
      <c r="I572" s="303"/>
      <c r="J572" s="303"/>
      <c r="K572" s="303"/>
      <c r="L572" s="303"/>
      <c r="M572" s="303"/>
      <c r="N572" s="303"/>
      <c r="O572" s="303"/>
      <c r="P572" s="303"/>
      <c r="Q572" s="303"/>
      <c r="R572" s="303"/>
      <c r="S572" s="303"/>
      <c r="T572" s="303"/>
      <c r="U572" s="303"/>
      <c r="V572" s="303"/>
      <c r="W572" s="303"/>
      <c r="X572" s="303"/>
      <c r="Y572" s="303"/>
      <c r="Z572" s="303"/>
    </row>
    <row r="573" ht="12.75" customHeight="1">
      <c r="A573" s="303"/>
      <c r="B573" s="303"/>
      <c r="C573" s="322"/>
      <c r="D573" s="303"/>
      <c r="E573" s="323"/>
      <c r="F573" s="324"/>
      <c r="G573" s="324"/>
      <c r="H573" s="303"/>
      <c r="I573" s="303"/>
      <c r="J573" s="303"/>
      <c r="K573" s="303"/>
      <c r="L573" s="303"/>
      <c r="M573" s="303"/>
      <c r="N573" s="303"/>
      <c r="O573" s="303"/>
      <c r="P573" s="303"/>
      <c r="Q573" s="303"/>
      <c r="R573" s="303"/>
      <c r="S573" s="303"/>
      <c r="T573" s="303"/>
      <c r="U573" s="303"/>
      <c r="V573" s="303"/>
      <c r="W573" s="303"/>
      <c r="X573" s="303"/>
      <c r="Y573" s="303"/>
      <c r="Z573" s="303"/>
    </row>
    <row r="574" ht="12.75" customHeight="1">
      <c r="A574" s="303"/>
      <c r="B574" s="303"/>
      <c r="C574" s="322"/>
      <c r="D574" s="303"/>
      <c r="E574" s="323"/>
      <c r="F574" s="324"/>
      <c r="G574" s="324"/>
      <c r="H574" s="303"/>
      <c r="I574" s="303"/>
      <c r="J574" s="303"/>
      <c r="K574" s="303"/>
      <c r="L574" s="303"/>
      <c r="M574" s="303"/>
      <c r="N574" s="303"/>
      <c r="O574" s="303"/>
      <c r="P574" s="303"/>
      <c r="Q574" s="303"/>
      <c r="R574" s="303"/>
      <c r="S574" s="303"/>
      <c r="T574" s="303"/>
      <c r="U574" s="303"/>
      <c r="V574" s="303"/>
      <c r="W574" s="303"/>
      <c r="X574" s="303"/>
      <c r="Y574" s="303"/>
      <c r="Z574" s="303"/>
    </row>
    <row r="575" ht="12.75" customHeight="1">
      <c r="A575" s="303"/>
      <c r="B575" s="303"/>
      <c r="C575" s="322"/>
      <c r="D575" s="303"/>
      <c r="E575" s="323"/>
      <c r="F575" s="324"/>
      <c r="G575" s="324"/>
      <c r="H575" s="303"/>
      <c r="I575" s="303"/>
      <c r="J575" s="303"/>
      <c r="K575" s="303"/>
      <c r="L575" s="303"/>
      <c r="M575" s="303"/>
      <c r="N575" s="303"/>
      <c r="O575" s="303"/>
      <c r="P575" s="303"/>
      <c r="Q575" s="303"/>
      <c r="R575" s="303"/>
      <c r="S575" s="303"/>
      <c r="T575" s="303"/>
      <c r="U575" s="303"/>
      <c r="V575" s="303"/>
      <c r="W575" s="303"/>
      <c r="X575" s="303"/>
      <c r="Y575" s="303"/>
      <c r="Z575" s="303"/>
    </row>
    <row r="576" ht="12.75" customHeight="1">
      <c r="A576" s="303"/>
      <c r="B576" s="303"/>
      <c r="C576" s="322"/>
      <c r="D576" s="303"/>
      <c r="E576" s="323"/>
      <c r="F576" s="324"/>
      <c r="G576" s="324"/>
      <c r="H576" s="303"/>
      <c r="I576" s="303"/>
      <c r="J576" s="303"/>
      <c r="K576" s="303"/>
      <c r="L576" s="303"/>
      <c r="M576" s="303"/>
      <c r="N576" s="303"/>
      <c r="O576" s="303"/>
      <c r="P576" s="303"/>
      <c r="Q576" s="303"/>
      <c r="R576" s="303"/>
      <c r="S576" s="303"/>
      <c r="T576" s="303"/>
      <c r="U576" s="303"/>
      <c r="V576" s="303"/>
      <c r="W576" s="303"/>
      <c r="X576" s="303"/>
      <c r="Y576" s="303"/>
      <c r="Z576" s="303"/>
    </row>
    <row r="577" ht="12.75" customHeight="1">
      <c r="A577" s="303"/>
      <c r="B577" s="303"/>
      <c r="C577" s="322"/>
      <c r="D577" s="303"/>
      <c r="E577" s="323"/>
      <c r="F577" s="324"/>
      <c r="G577" s="324"/>
      <c r="H577" s="303"/>
      <c r="I577" s="303"/>
      <c r="J577" s="303"/>
      <c r="K577" s="303"/>
      <c r="L577" s="303"/>
      <c r="M577" s="303"/>
      <c r="N577" s="303"/>
      <c r="O577" s="303"/>
      <c r="P577" s="303"/>
      <c r="Q577" s="303"/>
      <c r="R577" s="303"/>
      <c r="S577" s="303"/>
      <c r="T577" s="303"/>
      <c r="U577" s="303"/>
      <c r="V577" s="303"/>
      <c r="W577" s="303"/>
      <c r="X577" s="303"/>
      <c r="Y577" s="303"/>
      <c r="Z577" s="303"/>
    </row>
    <row r="578" ht="12.75" customHeight="1">
      <c r="A578" s="303"/>
      <c r="B578" s="303"/>
      <c r="C578" s="322"/>
      <c r="D578" s="303"/>
      <c r="E578" s="323"/>
      <c r="F578" s="324"/>
      <c r="G578" s="324"/>
      <c r="H578" s="303"/>
      <c r="I578" s="303"/>
      <c r="J578" s="303"/>
      <c r="K578" s="303"/>
      <c r="L578" s="303"/>
      <c r="M578" s="303"/>
      <c r="N578" s="303"/>
      <c r="O578" s="303"/>
      <c r="P578" s="303"/>
      <c r="Q578" s="303"/>
      <c r="R578" s="303"/>
      <c r="S578" s="303"/>
      <c r="T578" s="303"/>
      <c r="U578" s="303"/>
      <c r="V578" s="303"/>
      <c r="W578" s="303"/>
      <c r="X578" s="303"/>
      <c r="Y578" s="303"/>
      <c r="Z578" s="303"/>
    </row>
    <row r="579" ht="12.75" customHeight="1">
      <c r="A579" s="303"/>
      <c r="B579" s="303"/>
      <c r="C579" s="322"/>
      <c r="D579" s="303"/>
      <c r="E579" s="323"/>
      <c r="F579" s="324"/>
      <c r="G579" s="324"/>
      <c r="H579" s="303"/>
      <c r="I579" s="303"/>
      <c r="J579" s="303"/>
      <c r="K579" s="303"/>
      <c r="L579" s="303"/>
      <c r="M579" s="303"/>
      <c r="N579" s="303"/>
      <c r="O579" s="303"/>
      <c r="P579" s="303"/>
      <c r="Q579" s="303"/>
      <c r="R579" s="303"/>
      <c r="S579" s="303"/>
      <c r="T579" s="303"/>
      <c r="U579" s="303"/>
      <c r="V579" s="303"/>
      <c r="W579" s="303"/>
      <c r="X579" s="303"/>
      <c r="Y579" s="303"/>
      <c r="Z579" s="303"/>
    </row>
    <row r="580" ht="12.75" customHeight="1">
      <c r="A580" s="303"/>
      <c r="B580" s="303"/>
      <c r="C580" s="322"/>
      <c r="D580" s="303"/>
      <c r="E580" s="323"/>
      <c r="F580" s="324"/>
      <c r="G580" s="324"/>
      <c r="H580" s="303"/>
      <c r="I580" s="303"/>
      <c r="J580" s="303"/>
      <c r="K580" s="303"/>
      <c r="L580" s="303"/>
      <c r="M580" s="303"/>
      <c r="N580" s="303"/>
      <c r="O580" s="303"/>
      <c r="P580" s="303"/>
      <c r="Q580" s="303"/>
      <c r="R580" s="303"/>
      <c r="S580" s="303"/>
      <c r="T580" s="303"/>
      <c r="U580" s="303"/>
      <c r="V580" s="303"/>
      <c r="W580" s="303"/>
      <c r="X580" s="303"/>
      <c r="Y580" s="303"/>
      <c r="Z580" s="303"/>
    </row>
    <row r="581" ht="12.75" customHeight="1">
      <c r="A581" s="303"/>
      <c r="B581" s="303"/>
      <c r="C581" s="322"/>
      <c r="D581" s="303"/>
      <c r="E581" s="323"/>
      <c r="F581" s="324"/>
      <c r="G581" s="324"/>
      <c r="H581" s="303"/>
      <c r="I581" s="303"/>
      <c r="J581" s="303"/>
      <c r="K581" s="303"/>
      <c r="L581" s="303"/>
      <c r="M581" s="303"/>
      <c r="N581" s="303"/>
      <c r="O581" s="303"/>
      <c r="P581" s="303"/>
      <c r="Q581" s="303"/>
      <c r="R581" s="303"/>
      <c r="S581" s="303"/>
      <c r="T581" s="303"/>
      <c r="U581" s="303"/>
      <c r="V581" s="303"/>
      <c r="W581" s="303"/>
      <c r="X581" s="303"/>
      <c r="Y581" s="303"/>
      <c r="Z581" s="303"/>
    </row>
    <row r="582" ht="12.75" customHeight="1">
      <c r="A582" s="303"/>
      <c r="B582" s="303"/>
      <c r="C582" s="322"/>
      <c r="D582" s="303"/>
      <c r="E582" s="323"/>
      <c r="F582" s="324"/>
      <c r="G582" s="324"/>
      <c r="H582" s="303"/>
      <c r="I582" s="303"/>
      <c r="J582" s="303"/>
      <c r="K582" s="303"/>
      <c r="L582" s="303"/>
      <c r="M582" s="303"/>
      <c r="N582" s="303"/>
      <c r="O582" s="303"/>
      <c r="P582" s="303"/>
      <c r="Q582" s="303"/>
      <c r="R582" s="303"/>
      <c r="S582" s="303"/>
      <c r="T582" s="303"/>
      <c r="U582" s="303"/>
      <c r="V582" s="303"/>
      <c r="W582" s="303"/>
      <c r="X582" s="303"/>
      <c r="Y582" s="303"/>
      <c r="Z582" s="303"/>
    </row>
    <row r="583" ht="12.75" customHeight="1">
      <c r="A583" s="303"/>
      <c r="B583" s="303"/>
      <c r="C583" s="322"/>
      <c r="D583" s="303"/>
      <c r="E583" s="323"/>
      <c r="F583" s="324"/>
      <c r="G583" s="324"/>
      <c r="H583" s="303"/>
      <c r="I583" s="303"/>
      <c r="J583" s="303"/>
      <c r="K583" s="303"/>
      <c r="L583" s="303"/>
      <c r="M583" s="303"/>
      <c r="N583" s="303"/>
      <c r="O583" s="303"/>
      <c r="P583" s="303"/>
      <c r="Q583" s="303"/>
      <c r="R583" s="303"/>
      <c r="S583" s="303"/>
      <c r="T583" s="303"/>
      <c r="U583" s="303"/>
      <c r="V583" s="303"/>
      <c r="W583" s="303"/>
      <c r="X583" s="303"/>
      <c r="Y583" s="303"/>
      <c r="Z583" s="303"/>
    </row>
    <row r="584" ht="12.75" customHeight="1">
      <c r="A584" s="303"/>
      <c r="B584" s="303"/>
      <c r="C584" s="322"/>
      <c r="D584" s="303"/>
      <c r="E584" s="323"/>
      <c r="F584" s="324"/>
      <c r="G584" s="324"/>
      <c r="H584" s="303"/>
      <c r="I584" s="303"/>
      <c r="J584" s="303"/>
      <c r="K584" s="303"/>
      <c r="L584" s="303"/>
      <c r="M584" s="303"/>
      <c r="N584" s="303"/>
      <c r="O584" s="303"/>
      <c r="P584" s="303"/>
      <c r="Q584" s="303"/>
      <c r="R584" s="303"/>
      <c r="S584" s="303"/>
      <c r="T584" s="303"/>
      <c r="U584" s="303"/>
      <c r="V584" s="303"/>
      <c r="W584" s="303"/>
      <c r="X584" s="303"/>
      <c r="Y584" s="303"/>
      <c r="Z584" s="303"/>
    </row>
    <row r="585" ht="12.75" customHeight="1">
      <c r="A585" s="303"/>
      <c r="B585" s="303"/>
      <c r="C585" s="322"/>
      <c r="D585" s="303"/>
      <c r="E585" s="323"/>
      <c r="F585" s="324"/>
      <c r="G585" s="324"/>
      <c r="H585" s="303"/>
      <c r="I585" s="303"/>
      <c r="J585" s="303"/>
      <c r="K585" s="303"/>
      <c r="L585" s="303"/>
      <c r="M585" s="303"/>
      <c r="N585" s="303"/>
      <c r="O585" s="303"/>
      <c r="P585" s="303"/>
      <c r="Q585" s="303"/>
      <c r="R585" s="303"/>
      <c r="S585" s="303"/>
      <c r="T585" s="303"/>
      <c r="U585" s="303"/>
      <c r="V585" s="303"/>
      <c r="W585" s="303"/>
      <c r="X585" s="303"/>
      <c r="Y585" s="303"/>
      <c r="Z585" s="303"/>
    </row>
    <row r="586" ht="12.75" customHeight="1">
      <c r="A586" s="303"/>
      <c r="B586" s="303"/>
      <c r="C586" s="322"/>
      <c r="D586" s="303"/>
      <c r="E586" s="323"/>
      <c r="F586" s="324"/>
      <c r="G586" s="324"/>
      <c r="H586" s="303"/>
      <c r="I586" s="303"/>
      <c r="J586" s="303"/>
      <c r="K586" s="303"/>
      <c r="L586" s="303"/>
      <c r="M586" s="303"/>
      <c r="N586" s="303"/>
      <c r="O586" s="303"/>
      <c r="P586" s="303"/>
      <c r="Q586" s="303"/>
      <c r="R586" s="303"/>
      <c r="S586" s="303"/>
      <c r="T586" s="303"/>
      <c r="U586" s="303"/>
      <c r="V586" s="303"/>
      <c r="W586" s="303"/>
      <c r="X586" s="303"/>
      <c r="Y586" s="303"/>
      <c r="Z586" s="303"/>
    </row>
    <row r="587" ht="12.75" customHeight="1">
      <c r="A587" s="303"/>
      <c r="B587" s="303"/>
      <c r="C587" s="322"/>
      <c r="D587" s="303"/>
      <c r="E587" s="323"/>
      <c r="F587" s="324"/>
      <c r="G587" s="324"/>
      <c r="H587" s="303"/>
      <c r="I587" s="303"/>
      <c r="J587" s="303"/>
      <c r="K587" s="303"/>
      <c r="L587" s="303"/>
      <c r="M587" s="303"/>
      <c r="N587" s="303"/>
      <c r="O587" s="303"/>
      <c r="P587" s="303"/>
      <c r="Q587" s="303"/>
      <c r="R587" s="303"/>
      <c r="S587" s="303"/>
      <c r="T587" s="303"/>
      <c r="U587" s="303"/>
      <c r="V587" s="303"/>
      <c r="W587" s="303"/>
      <c r="X587" s="303"/>
      <c r="Y587" s="303"/>
      <c r="Z587" s="303"/>
    </row>
    <row r="588" ht="12.75" customHeight="1">
      <c r="A588" s="303"/>
      <c r="B588" s="303"/>
      <c r="C588" s="322"/>
      <c r="D588" s="303"/>
      <c r="E588" s="323"/>
      <c r="F588" s="324"/>
      <c r="G588" s="324"/>
      <c r="H588" s="303"/>
      <c r="I588" s="303"/>
      <c r="J588" s="303"/>
      <c r="K588" s="303"/>
      <c r="L588" s="303"/>
      <c r="M588" s="303"/>
      <c r="N588" s="303"/>
      <c r="O588" s="303"/>
      <c r="P588" s="303"/>
      <c r="Q588" s="303"/>
      <c r="R588" s="303"/>
      <c r="S588" s="303"/>
      <c r="T588" s="303"/>
      <c r="U588" s="303"/>
      <c r="V588" s="303"/>
      <c r="W588" s="303"/>
      <c r="X588" s="303"/>
      <c r="Y588" s="303"/>
      <c r="Z588" s="303"/>
    </row>
    <row r="589" ht="12.75" customHeight="1">
      <c r="A589" s="303"/>
      <c r="B589" s="303"/>
      <c r="C589" s="322"/>
      <c r="D589" s="303"/>
      <c r="E589" s="323"/>
      <c r="F589" s="324"/>
      <c r="G589" s="324"/>
      <c r="H589" s="303"/>
      <c r="I589" s="303"/>
      <c r="J589" s="303"/>
      <c r="K589" s="303"/>
      <c r="L589" s="303"/>
      <c r="M589" s="303"/>
      <c r="N589" s="303"/>
      <c r="O589" s="303"/>
      <c r="P589" s="303"/>
      <c r="Q589" s="303"/>
      <c r="R589" s="303"/>
      <c r="S589" s="303"/>
      <c r="T589" s="303"/>
      <c r="U589" s="303"/>
      <c r="V589" s="303"/>
      <c r="W589" s="303"/>
      <c r="X589" s="303"/>
      <c r="Y589" s="303"/>
      <c r="Z589" s="303"/>
    </row>
    <row r="590" ht="12.75" customHeight="1">
      <c r="A590" s="303"/>
      <c r="B590" s="303"/>
      <c r="C590" s="322"/>
      <c r="D590" s="303"/>
      <c r="E590" s="323"/>
      <c r="F590" s="324"/>
      <c r="G590" s="324"/>
      <c r="H590" s="303"/>
      <c r="I590" s="303"/>
      <c r="J590" s="303"/>
      <c r="K590" s="303"/>
      <c r="L590" s="303"/>
      <c r="M590" s="303"/>
      <c r="N590" s="303"/>
      <c r="O590" s="303"/>
      <c r="P590" s="303"/>
      <c r="Q590" s="303"/>
      <c r="R590" s="303"/>
      <c r="S590" s="303"/>
      <c r="T590" s="303"/>
      <c r="U590" s="303"/>
      <c r="V590" s="303"/>
      <c r="W590" s="303"/>
      <c r="X590" s="303"/>
      <c r="Y590" s="303"/>
      <c r="Z590" s="303"/>
    </row>
    <row r="591" ht="12.75" customHeight="1">
      <c r="A591" s="303"/>
      <c r="B591" s="303"/>
      <c r="C591" s="322"/>
      <c r="D591" s="303"/>
      <c r="E591" s="323"/>
      <c r="F591" s="324"/>
      <c r="G591" s="324"/>
      <c r="H591" s="303"/>
      <c r="I591" s="303"/>
      <c r="J591" s="303"/>
      <c r="K591" s="303"/>
      <c r="L591" s="303"/>
      <c r="M591" s="303"/>
      <c r="N591" s="303"/>
      <c r="O591" s="303"/>
      <c r="P591" s="303"/>
      <c r="Q591" s="303"/>
      <c r="R591" s="303"/>
      <c r="S591" s="303"/>
      <c r="T591" s="303"/>
      <c r="U591" s="303"/>
      <c r="V591" s="303"/>
      <c r="W591" s="303"/>
      <c r="X591" s="303"/>
      <c r="Y591" s="303"/>
      <c r="Z591" s="303"/>
    </row>
    <row r="592" ht="12.75" customHeight="1">
      <c r="A592" s="303"/>
      <c r="B592" s="303"/>
      <c r="C592" s="322"/>
      <c r="D592" s="303"/>
      <c r="E592" s="323"/>
      <c r="F592" s="324"/>
      <c r="G592" s="324"/>
      <c r="H592" s="303"/>
      <c r="I592" s="303"/>
      <c r="J592" s="303"/>
      <c r="K592" s="303"/>
      <c r="L592" s="303"/>
      <c r="M592" s="303"/>
      <c r="N592" s="303"/>
      <c r="O592" s="303"/>
      <c r="P592" s="303"/>
      <c r="Q592" s="303"/>
      <c r="R592" s="303"/>
      <c r="S592" s="303"/>
      <c r="T592" s="303"/>
      <c r="U592" s="303"/>
      <c r="V592" s="303"/>
      <c r="W592" s="303"/>
      <c r="X592" s="303"/>
      <c r="Y592" s="303"/>
      <c r="Z592" s="303"/>
    </row>
    <row r="593" ht="12.75" customHeight="1">
      <c r="A593" s="303"/>
      <c r="B593" s="303"/>
      <c r="C593" s="322"/>
      <c r="D593" s="303"/>
      <c r="E593" s="323"/>
      <c r="F593" s="324"/>
      <c r="G593" s="324"/>
      <c r="H593" s="303"/>
      <c r="I593" s="303"/>
      <c r="J593" s="303"/>
      <c r="K593" s="303"/>
      <c r="L593" s="303"/>
      <c r="M593" s="303"/>
      <c r="N593" s="303"/>
      <c r="O593" s="303"/>
      <c r="P593" s="303"/>
      <c r="Q593" s="303"/>
      <c r="R593" s="303"/>
      <c r="S593" s="303"/>
      <c r="T593" s="303"/>
      <c r="U593" s="303"/>
      <c r="V593" s="303"/>
      <c r="W593" s="303"/>
      <c r="X593" s="303"/>
      <c r="Y593" s="303"/>
      <c r="Z593" s="303"/>
    </row>
    <row r="594" ht="12.75" customHeight="1">
      <c r="A594" s="303"/>
      <c r="B594" s="303"/>
      <c r="C594" s="322"/>
      <c r="D594" s="303"/>
      <c r="E594" s="323"/>
      <c r="F594" s="324"/>
      <c r="G594" s="324"/>
      <c r="H594" s="303"/>
      <c r="I594" s="303"/>
      <c r="J594" s="303"/>
      <c r="K594" s="303"/>
      <c r="L594" s="303"/>
      <c r="M594" s="303"/>
      <c r="N594" s="303"/>
      <c r="O594" s="303"/>
      <c r="P594" s="303"/>
      <c r="Q594" s="303"/>
      <c r="R594" s="303"/>
      <c r="S594" s="303"/>
      <c r="T594" s="303"/>
      <c r="U594" s="303"/>
      <c r="V594" s="303"/>
      <c r="W594" s="303"/>
      <c r="X594" s="303"/>
      <c r="Y594" s="303"/>
      <c r="Z594" s="303"/>
    </row>
    <row r="595" ht="12.75" customHeight="1">
      <c r="A595" s="303"/>
      <c r="B595" s="303"/>
      <c r="C595" s="322"/>
      <c r="D595" s="303"/>
      <c r="E595" s="323"/>
      <c r="F595" s="324"/>
      <c r="G595" s="324"/>
      <c r="H595" s="303"/>
      <c r="I595" s="303"/>
      <c r="J595" s="303"/>
      <c r="K595" s="303"/>
      <c r="L595" s="303"/>
      <c r="M595" s="303"/>
      <c r="N595" s="303"/>
      <c r="O595" s="303"/>
      <c r="P595" s="303"/>
      <c r="Q595" s="303"/>
      <c r="R595" s="303"/>
      <c r="S595" s="303"/>
      <c r="T595" s="303"/>
      <c r="U595" s="303"/>
      <c r="V595" s="303"/>
      <c r="W595" s="303"/>
      <c r="X595" s="303"/>
      <c r="Y595" s="303"/>
      <c r="Z595" s="303"/>
    </row>
    <row r="596" ht="12.75" customHeight="1">
      <c r="A596" s="303"/>
      <c r="B596" s="303"/>
      <c r="C596" s="322"/>
      <c r="D596" s="303"/>
      <c r="E596" s="323"/>
      <c r="F596" s="324"/>
      <c r="G596" s="324"/>
      <c r="H596" s="303"/>
      <c r="I596" s="303"/>
      <c r="J596" s="303"/>
      <c r="K596" s="303"/>
      <c r="L596" s="303"/>
      <c r="M596" s="303"/>
      <c r="N596" s="303"/>
      <c r="O596" s="303"/>
      <c r="P596" s="303"/>
      <c r="Q596" s="303"/>
      <c r="R596" s="303"/>
      <c r="S596" s="303"/>
      <c r="T596" s="303"/>
      <c r="U596" s="303"/>
      <c r="V596" s="303"/>
      <c r="W596" s="303"/>
      <c r="X596" s="303"/>
      <c r="Y596" s="303"/>
      <c r="Z596" s="303"/>
    </row>
    <row r="597" ht="12.75" customHeight="1">
      <c r="A597" s="303"/>
      <c r="B597" s="303"/>
      <c r="C597" s="322"/>
      <c r="D597" s="303"/>
      <c r="E597" s="323"/>
      <c r="F597" s="324"/>
      <c r="G597" s="324"/>
      <c r="H597" s="303"/>
      <c r="I597" s="303"/>
      <c r="J597" s="303"/>
      <c r="K597" s="303"/>
      <c r="L597" s="303"/>
      <c r="M597" s="303"/>
      <c r="N597" s="303"/>
      <c r="O597" s="303"/>
      <c r="P597" s="303"/>
      <c r="Q597" s="303"/>
      <c r="R597" s="303"/>
      <c r="S597" s="303"/>
      <c r="T597" s="303"/>
      <c r="U597" s="303"/>
      <c r="V597" s="303"/>
      <c r="W597" s="303"/>
      <c r="X597" s="303"/>
      <c r="Y597" s="303"/>
      <c r="Z597" s="303"/>
    </row>
    <row r="598" ht="12.75" customHeight="1">
      <c r="A598" s="303"/>
      <c r="B598" s="303"/>
      <c r="C598" s="322"/>
      <c r="D598" s="303"/>
      <c r="E598" s="323"/>
      <c r="F598" s="324"/>
      <c r="G598" s="324"/>
      <c r="H598" s="303"/>
      <c r="I598" s="303"/>
      <c r="J598" s="303"/>
      <c r="K598" s="303"/>
      <c r="L598" s="303"/>
      <c r="M598" s="303"/>
      <c r="N598" s="303"/>
      <c r="O598" s="303"/>
      <c r="P598" s="303"/>
      <c r="Q598" s="303"/>
      <c r="R598" s="303"/>
      <c r="S598" s="303"/>
      <c r="T598" s="303"/>
      <c r="U598" s="303"/>
      <c r="V598" s="303"/>
      <c r="W598" s="303"/>
      <c r="X598" s="303"/>
      <c r="Y598" s="303"/>
      <c r="Z598" s="303"/>
    </row>
    <row r="599" ht="12.75" customHeight="1">
      <c r="A599" s="303"/>
      <c r="B599" s="303"/>
      <c r="C599" s="322"/>
      <c r="D599" s="303"/>
      <c r="E599" s="323"/>
      <c r="F599" s="324"/>
      <c r="G599" s="324"/>
      <c r="H599" s="303"/>
      <c r="I599" s="303"/>
      <c r="J599" s="303"/>
      <c r="K599" s="303"/>
      <c r="L599" s="303"/>
      <c r="M599" s="303"/>
      <c r="N599" s="303"/>
      <c r="O599" s="303"/>
      <c r="P599" s="303"/>
      <c r="Q599" s="303"/>
      <c r="R599" s="303"/>
      <c r="S599" s="303"/>
      <c r="T599" s="303"/>
      <c r="U599" s="303"/>
      <c r="V599" s="303"/>
      <c r="W599" s="303"/>
      <c r="X599" s="303"/>
      <c r="Y599" s="303"/>
      <c r="Z599" s="303"/>
    </row>
    <row r="600" ht="12.75" customHeight="1">
      <c r="A600" s="303"/>
      <c r="B600" s="303"/>
      <c r="C600" s="322"/>
      <c r="D600" s="303"/>
      <c r="E600" s="323"/>
      <c r="F600" s="324"/>
      <c r="G600" s="324"/>
      <c r="H600" s="303"/>
      <c r="I600" s="303"/>
      <c r="J600" s="303"/>
      <c r="K600" s="303"/>
      <c r="L600" s="303"/>
      <c r="M600" s="303"/>
      <c r="N600" s="303"/>
      <c r="O600" s="303"/>
      <c r="P600" s="303"/>
      <c r="Q600" s="303"/>
      <c r="R600" s="303"/>
      <c r="S600" s="303"/>
      <c r="T600" s="303"/>
      <c r="U600" s="303"/>
      <c r="V600" s="303"/>
      <c r="W600" s="303"/>
      <c r="X600" s="303"/>
      <c r="Y600" s="303"/>
      <c r="Z600" s="303"/>
    </row>
    <row r="601" ht="12.75" customHeight="1">
      <c r="A601" s="303"/>
      <c r="B601" s="303"/>
      <c r="C601" s="322"/>
      <c r="D601" s="303"/>
      <c r="E601" s="323"/>
      <c r="F601" s="324"/>
      <c r="G601" s="324"/>
      <c r="H601" s="303"/>
      <c r="I601" s="303"/>
      <c r="J601" s="303"/>
      <c r="K601" s="303"/>
      <c r="L601" s="303"/>
      <c r="M601" s="303"/>
      <c r="N601" s="303"/>
      <c r="O601" s="303"/>
      <c r="P601" s="303"/>
      <c r="Q601" s="303"/>
      <c r="R601" s="303"/>
      <c r="S601" s="303"/>
      <c r="T601" s="303"/>
      <c r="U601" s="303"/>
      <c r="V601" s="303"/>
      <c r="W601" s="303"/>
      <c r="X601" s="303"/>
      <c r="Y601" s="303"/>
      <c r="Z601" s="303"/>
    </row>
    <row r="602" ht="12.75" customHeight="1">
      <c r="A602" s="303"/>
      <c r="B602" s="303"/>
      <c r="C602" s="322"/>
      <c r="D602" s="303"/>
      <c r="E602" s="323"/>
      <c r="F602" s="324"/>
      <c r="G602" s="324"/>
      <c r="H602" s="303"/>
      <c r="I602" s="303"/>
      <c r="J602" s="303"/>
      <c r="K602" s="303"/>
      <c r="L602" s="303"/>
      <c r="M602" s="303"/>
      <c r="N602" s="303"/>
      <c r="O602" s="303"/>
      <c r="P602" s="303"/>
      <c r="Q602" s="303"/>
      <c r="R602" s="303"/>
      <c r="S602" s="303"/>
      <c r="T602" s="303"/>
      <c r="U602" s="303"/>
      <c r="V602" s="303"/>
      <c r="W602" s="303"/>
      <c r="X602" s="303"/>
      <c r="Y602" s="303"/>
      <c r="Z602" s="303"/>
    </row>
    <row r="603" ht="12.75" customHeight="1">
      <c r="A603" s="303"/>
      <c r="B603" s="303"/>
      <c r="C603" s="322"/>
      <c r="D603" s="303"/>
      <c r="E603" s="323"/>
      <c r="F603" s="324"/>
      <c r="G603" s="324"/>
      <c r="H603" s="303"/>
      <c r="I603" s="303"/>
      <c r="J603" s="303"/>
      <c r="K603" s="303"/>
      <c r="L603" s="303"/>
      <c r="M603" s="303"/>
      <c r="N603" s="303"/>
      <c r="O603" s="303"/>
      <c r="P603" s="303"/>
      <c r="Q603" s="303"/>
      <c r="R603" s="303"/>
      <c r="S603" s="303"/>
      <c r="T603" s="303"/>
      <c r="U603" s="303"/>
      <c r="V603" s="303"/>
      <c r="W603" s="303"/>
      <c r="X603" s="303"/>
      <c r="Y603" s="303"/>
      <c r="Z603" s="303"/>
    </row>
    <row r="604" ht="12.75" customHeight="1">
      <c r="A604" s="303"/>
      <c r="B604" s="303"/>
      <c r="C604" s="322"/>
      <c r="D604" s="303"/>
      <c r="E604" s="323"/>
      <c r="F604" s="324"/>
      <c r="G604" s="324"/>
      <c r="H604" s="303"/>
      <c r="I604" s="303"/>
      <c r="J604" s="303"/>
      <c r="K604" s="303"/>
      <c r="L604" s="303"/>
      <c r="M604" s="303"/>
      <c r="N604" s="303"/>
      <c r="O604" s="303"/>
      <c r="P604" s="303"/>
      <c r="Q604" s="303"/>
      <c r="R604" s="303"/>
      <c r="S604" s="303"/>
      <c r="T604" s="303"/>
      <c r="U604" s="303"/>
      <c r="V604" s="303"/>
      <c r="W604" s="303"/>
      <c r="X604" s="303"/>
      <c r="Y604" s="303"/>
      <c r="Z604" s="303"/>
    </row>
    <row r="605" ht="12.75" customHeight="1">
      <c r="A605" s="303"/>
      <c r="B605" s="303"/>
      <c r="C605" s="322"/>
      <c r="D605" s="303"/>
      <c r="E605" s="323"/>
      <c r="F605" s="324"/>
      <c r="G605" s="324"/>
      <c r="H605" s="303"/>
      <c r="I605" s="303"/>
      <c r="J605" s="303"/>
      <c r="K605" s="303"/>
      <c r="L605" s="303"/>
      <c r="M605" s="303"/>
      <c r="N605" s="303"/>
      <c r="O605" s="303"/>
      <c r="P605" s="303"/>
      <c r="Q605" s="303"/>
      <c r="R605" s="303"/>
      <c r="S605" s="303"/>
      <c r="T605" s="303"/>
      <c r="U605" s="303"/>
      <c r="V605" s="303"/>
      <c r="W605" s="303"/>
      <c r="X605" s="303"/>
      <c r="Y605" s="303"/>
      <c r="Z605" s="303"/>
    </row>
    <row r="606" ht="12.75" customHeight="1">
      <c r="A606" s="303"/>
      <c r="B606" s="303"/>
      <c r="C606" s="322"/>
      <c r="D606" s="303"/>
      <c r="E606" s="323"/>
      <c r="F606" s="324"/>
      <c r="G606" s="324"/>
      <c r="H606" s="303"/>
      <c r="I606" s="303"/>
      <c r="J606" s="303"/>
      <c r="K606" s="303"/>
      <c r="L606" s="303"/>
      <c r="M606" s="303"/>
      <c r="N606" s="303"/>
      <c r="O606" s="303"/>
      <c r="P606" s="303"/>
      <c r="Q606" s="303"/>
      <c r="R606" s="303"/>
      <c r="S606" s="303"/>
      <c r="T606" s="303"/>
      <c r="U606" s="303"/>
      <c r="V606" s="303"/>
      <c r="W606" s="303"/>
      <c r="X606" s="303"/>
      <c r="Y606" s="303"/>
      <c r="Z606" s="303"/>
    </row>
    <row r="607" ht="12.75" customHeight="1">
      <c r="A607" s="303"/>
      <c r="B607" s="303"/>
      <c r="C607" s="322"/>
      <c r="D607" s="303"/>
      <c r="E607" s="323"/>
      <c r="F607" s="324"/>
      <c r="G607" s="324"/>
      <c r="H607" s="303"/>
      <c r="I607" s="303"/>
      <c r="J607" s="303"/>
      <c r="K607" s="303"/>
      <c r="L607" s="303"/>
      <c r="M607" s="303"/>
      <c r="N607" s="303"/>
      <c r="O607" s="303"/>
      <c r="P607" s="303"/>
      <c r="Q607" s="303"/>
      <c r="R607" s="303"/>
      <c r="S607" s="303"/>
      <c r="T607" s="303"/>
      <c r="U607" s="303"/>
      <c r="V607" s="303"/>
      <c r="W607" s="303"/>
      <c r="X607" s="303"/>
      <c r="Y607" s="303"/>
      <c r="Z607" s="303"/>
    </row>
    <row r="608" ht="12.75" customHeight="1">
      <c r="A608" s="303"/>
      <c r="B608" s="303"/>
      <c r="C608" s="322"/>
      <c r="D608" s="303"/>
      <c r="E608" s="323"/>
      <c r="F608" s="324"/>
      <c r="G608" s="324"/>
      <c r="H608" s="303"/>
      <c r="I608" s="303"/>
      <c r="J608" s="303"/>
      <c r="K608" s="303"/>
      <c r="L608" s="303"/>
      <c r="M608" s="303"/>
      <c r="N608" s="303"/>
      <c r="O608" s="303"/>
      <c r="P608" s="303"/>
      <c r="Q608" s="303"/>
      <c r="R608" s="303"/>
      <c r="S608" s="303"/>
      <c r="T608" s="303"/>
      <c r="U608" s="303"/>
      <c r="V608" s="303"/>
      <c r="W608" s="303"/>
      <c r="X608" s="303"/>
      <c r="Y608" s="303"/>
      <c r="Z608" s="303"/>
    </row>
    <row r="609" ht="12.75" customHeight="1">
      <c r="A609" s="303"/>
      <c r="B609" s="303"/>
      <c r="C609" s="322"/>
      <c r="D609" s="303"/>
      <c r="E609" s="323"/>
      <c r="F609" s="324"/>
      <c r="G609" s="324"/>
      <c r="H609" s="303"/>
      <c r="I609" s="303"/>
      <c r="J609" s="303"/>
      <c r="K609" s="303"/>
      <c r="L609" s="303"/>
      <c r="M609" s="303"/>
      <c r="N609" s="303"/>
      <c r="O609" s="303"/>
      <c r="P609" s="303"/>
      <c r="Q609" s="303"/>
      <c r="R609" s="303"/>
      <c r="S609" s="303"/>
      <c r="T609" s="303"/>
      <c r="U609" s="303"/>
      <c r="V609" s="303"/>
      <c r="W609" s="303"/>
      <c r="X609" s="303"/>
      <c r="Y609" s="303"/>
      <c r="Z609" s="303"/>
    </row>
    <row r="610" ht="12.75" customHeight="1">
      <c r="A610" s="303"/>
      <c r="B610" s="303"/>
      <c r="C610" s="322"/>
      <c r="D610" s="303"/>
      <c r="E610" s="323"/>
      <c r="F610" s="324"/>
      <c r="G610" s="324"/>
      <c r="H610" s="303"/>
      <c r="I610" s="303"/>
      <c r="J610" s="303"/>
      <c r="K610" s="303"/>
      <c r="L610" s="303"/>
      <c r="M610" s="303"/>
      <c r="N610" s="303"/>
      <c r="O610" s="303"/>
      <c r="P610" s="303"/>
      <c r="Q610" s="303"/>
      <c r="R610" s="303"/>
      <c r="S610" s="303"/>
      <c r="T610" s="303"/>
      <c r="U610" s="303"/>
      <c r="V610" s="303"/>
      <c r="W610" s="303"/>
      <c r="X610" s="303"/>
      <c r="Y610" s="303"/>
      <c r="Z610" s="303"/>
    </row>
    <row r="611" ht="12.75" customHeight="1">
      <c r="A611" s="303"/>
      <c r="B611" s="303"/>
      <c r="C611" s="322"/>
      <c r="D611" s="303"/>
      <c r="E611" s="323"/>
      <c r="F611" s="324"/>
      <c r="G611" s="324"/>
      <c r="H611" s="303"/>
      <c r="I611" s="303"/>
      <c r="J611" s="303"/>
      <c r="K611" s="303"/>
      <c r="L611" s="303"/>
      <c r="M611" s="303"/>
      <c r="N611" s="303"/>
      <c r="O611" s="303"/>
      <c r="P611" s="303"/>
      <c r="Q611" s="303"/>
      <c r="R611" s="303"/>
      <c r="S611" s="303"/>
      <c r="T611" s="303"/>
      <c r="U611" s="303"/>
      <c r="V611" s="303"/>
      <c r="W611" s="303"/>
      <c r="X611" s="303"/>
      <c r="Y611" s="303"/>
      <c r="Z611" s="303"/>
    </row>
    <row r="612" ht="12.75" customHeight="1">
      <c r="A612" s="303"/>
      <c r="B612" s="303"/>
      <c r="C612" s="322"/>
      <c r="D612" s="303"/>
      <c r="E612" s="323"/>
      <c r="F612" s="324"/>
      <c r="G612" s="324"/>
      <c r="H612" s="303"/>
      <c r="I612" s="303"/>
      <c r="J612" s="303"/>
      <c r="K612" s="303"/>
      <c r="L612" s="303"/>
      <c r="M612" s="303"/>
      <c r="N612" s="303"/>
      <c r="O612" s="303"/>
      <c r="P612" s="303"/>
      <c r="Q612" s="303"/>
      <c r="R612" s="303"/>
      <c r="S612" s="303"/>
      <c r="T612" s="303"/>
      <c r="U612" s="303"/>
      <c r="V612" s="303"/>
      <c r="W612" s="303"/>
      <c r="X612" s="303"/>
      <c r="Y612" s="303"/>
      <c r="Z612" s="303"/>
    </row>
    <row r="613" ht="12.75" customHeight="1">
      <c r="A613" s="303"/>
      <c r="B613" s="303"/>
      <c r="C613" s="322"/>
      <c r="D613" s="303"/>
      <c r="E613" s="323"/>
      <c r="F613" s="324"/>
      <c r="G613" s="324"/>
      <c r="H613" s="303"/>
      <c r="I613" s="303"/>
      <c r="J613" s="303"/>
      <c r="K613" s="303"/>
      <c r="L613" s="303"/>
      <c r="M613" s="303"/>
      <c r="N613" s="303"/>
      <c r="O613" s="303"/>
      <c r="P613" s="303"/>
      <c r="Q613" s="303"/>
      <c r="R613" s="303"/>
      <c r="S613" s="303"/>
      <c r="T613" s="303"/>
      <c r="U613" s="303"/>
      <c r="V613" s="303"/>
      <c r="W613" s="303"/>
      <c r="X613" s="303"/>
      <c r="Y613" s="303"/>
      <c r="Z613" s="303"/>
    </row>
    <row r="614" ht="12.75" customHeight="1">
      <c r="A614" s="303"/>
      <c r="B614" s="303"/>
      <c r="C614" s="322"/>
      <c r="D614" s="303"/>
      <c r="E614" s="323"/>
      <c r="F614" s="324"/>
      <c r="G614" s="324"/>
      <c r="H614" s="303"/>
      <c r="I614" s="303"/>
      <c r="J614" s="303"/>
      <c r="K614" s="303"/>
      <c r="L614" s="303"/>
      <c r="M614" s="303"/>
      <c r="N614" s="303"/>
      <c r="O614" s="303"/>
      <c r="P614" s="303"/>
      <c r="Q614" s="303"/>
      <c r="R614" s="303"/>
      <c r="S614" s="303"/>
      <c r="T614" s="303"/>
      <c r="U614" s="303"/>
      <c r="V614" s="303"/>
      <c r="W614" s="303"/>
      <c r="X614" s="303"/>
      <c r="Y614" s="303"/>
      <c r="Z614" s="303"/>
    </row>
    <row r="615" ht="12.75" customHeight="1">
      <c r="A615" s="303"/>
      <c r="B615" s="303"/>
      <c r="C615" s="322"/>
      <c r="D615" s="303"/>
      <c r="E615" s="323"/>
      <c r="F615" s="324"/>
      <c r="G615" s="324"/>
      <c r="H615" s="303"/>
      <c r="I615" s="303"/>
      <c r="J615" s="303"/>
      <c r="K615" s="303"/>
      <c r="L615" s="303"/>
      <c r="M615" s="303"/>
      <c r="N615" s="303"/>
      <c r="O615" s="303"/>
      <c r="P615" s="303"/>
      <c r="Q615" s="303"/>
      <c r="R615" s="303"/>
      <c r="S615" s="303"/>
      <c r="T615" s="303"/>
      <c r="U615" s="303"/>
      <c r="V615" s="303"/>
      <c r="W615" s="303"/>
      <c r="X615" s="303"/>
      <c r="Y615" s="303"/>
      <c r="Z615" s="303"/>
    </row>
    <row r="616" ht="12.75" customHeight="1">
      <c r="A616" s="303"/>
      <c r="B616" s="303"/>
      <c r="C616" s="322"/>
      <c r="D616" s="303"/>
      <c r="E616" s="323"/>
      <c r="F616" s="324"/>
      <c r="G616" s="324"/>
      <c r="H616" s="303"/>
      <c r="I616" s="303"/>
      <c r="J616" s="303"/>
      <c r="K616" s="303"/>
      <c r="L616" s="303"/>
      <c r="M616" s="303"/>
      <c r="N616" s="303"/>
      <c r="O616" s="303"/>
      <c r="P616" s="303"/>
      <c r="Q616" s="303"/>
      <c r="R616" s="303"/>
      <c r="S616" s="303"/>
      <c r="T616" s="303"/>
      <c r="U616" s="303"/>
      <c r="V616" s="303"/>
      <c r="W616" s="303"/>
      <c r="X616" s="303"/>
      <c r="Y616" s="303"/>
      <c r="Z616" s="303"/>
    </row>
    <row r="617" ht="12.75" customHeight="1">
      <c r="A617" s="303"/>
      <c r="B617" s="303"/>
      <c r="C617" s="322"/>
      <c r="D617" s="303"/>
      <c r="E617" s="323"/>
      <c r="F617" s="324"/>
      <c r="G617" s="324"/>
      <c r="H617" s="303"/>
      <c r="I617" s="303"/>
      <c r="J617" s="303"/>
      <c r="K617" s="303"/>
      <c r="L617" s="303"/>
      <c r="M617" s="303"/>
      <c r="N617" s="303"/>
      <c r="O617" s="303"/>
      <c r="P617" s="303"/>
      <c r="Q617" s="303"/>
      <c r="R617" s="303"/>
      <c r="S617" s="303"/>
      <c r="T617" s="303"/>
      <c r="U617" s="303"/>
      <c r="V617" s="303"/>
      <c r="W617" s="303"/>
      <c r="X617" s="303"/>
      <c r="Y617" s="303"/>
      <c r="Z617" s="303"/>
    </row>
    <row r="618" ht="12.75" customHeight="1">
      <c r="A618" s="303"/>
      <c r="B618" s="303"/>
      <c r="C618" s="322"/>
      <c r="D618" s="303"/>
      <c r="E618" s="323"/>
      <c r="F618" s="324"/>
      <c r="G618" s="324"/>
      <c r="H618" s="303"/>
      <c r="I618" s="303"/>
      <c r="J618" s="303"/>
      <c r="K618" s="303"/>
      <c r="L618" s="303"/>
      <c r="M618" s="303"/>
      <c r="N618" s="303"/>
      <c r="O618" s="303"/>
      <c r="P618" s="303"/>
      <c r="Q618" s="303"/>
      <c r="R618" s="303"/>
      <c r="S618" s="303"/>
      <c r="T618" s="303"/>
      <c r="U618" s="303"/>
      <c r="V618" s="303"/>
      <c r="W618" s="303"/>
      <c r="X618" s="303"/>
      <c r="Y618" s="303"/>
      <c r="Z618" s="303"/>
    </row>
    <row r="619" ht="12.75" customHeight="1">
      <c r="A619" s="303"/>
      <c r="B619" s="303"/>
      <c r="C619" s="322"/>
      <c r="D619" s="303"/>
      <c r="E619" s="323"/>
      <c r="F619" s="324"/>
      <c r="G619" s="324"/>
      <c r="H619" s="303"/>
      <c r="I619" s="303"/>
      <c r="J619" s="303"/>
      <c r="K619" s="303"/>
      <c r="L619" s="303"/>
      <c r="M619" s="303"/>
      <c r="N619" s="303"/>
      <c r="O619" s="303"/>
      <c r="P619" s="303"/>
      <c r="Q619" s="303"/>
      <c r="R619" s="303"/>
      <c r="S619" s="303"/>
      <c r="T619" s="303"/>
      <c r="U619" s="303"/>
      <c r="V619" s="303"/>
      <c r="W619" s="303"/>
      <c r="X619" s="303"/>
      <c r="Y619" s="303"/>
      <c r="Z619" s="303"/>
    </row>
    <row r="620" ht="12.75" customHeight="1">
      <c r="A620" s="303"/>
      <c r="B620" s="303"/>
      <c r="C620" s="322"/>
      <c r="D620" s="303"/>
      <c r="E620" s="323"/>
      <c r="F620" s="324"/>
      <c r="G620" s="324"/>
      <c r="H620" s="303"/>
      <c r="I620" s="303"/>
      <c r="J620" s="303"/>
      <c r="K620" s="303"/>
      <c r="L620" s="303"/>
      <c r="M620" s="303"/>
      <c r="N620" s="303"/>
      <c r="O620" s="303"/>
      <c r="P620" s="303"/>
      <c r="Q620" s="303"/>
      <c r="R620" s="303"/>
      <c r="S620" s="303"/>
      <c r="T620" s="303"/>
      <c r="U620" s="303"/>
      <c r="V620" s="303"/>
      <c r="W620" s="303"/>
      <c r="X620" s="303"/>
      <c r="Y620" s="303"/>
      <c r="Z620" s="303"/>
    </row>
    <row r="621" ht="12.75" customHeight="1">
      <c r="A621" s="303"/>
      <c r="B621" s="303"/>
      <c r="C621" s="322"/>
      <c r="D621" s="303"/>
      <c r="E621" s="323"/>
      <c r="F621" s="324"/>
      <c r="G621" s="324"/>
      <c r="H621" s="303"/>
      <c r="I621" s="303"/>
      <c r="J621" s="303"/>
      <c r="K621" s="303"/>
      <c r="L621" s="303"/>
      <c r="M621" s="303"/>
      <c r="N621" s="303"/>
      <c r="O621" s="303"/>
      <c r="P621" s="303"/>
      <c r="Q621" s="303"/>
      <c r="R621" s="303"/>
      <c r="S621" s="303"/>
      <c r="T621" s="303"/>
      <c r="U621" s="303"/>
      <c r="V621" s="303"/>
      <c r="W621" s="303"/>
      <c r="X621" s="303"/>
      <c r="Y621" s="303"/>
      <c r="Z621" s="303"/>
    </row>
    <row r="622" ht="12.75" customHeight="1">
      <c r="A622" s="303"/>
      <c r="B622" s="303"/>
      <c r="C622" s="322"/>
      <c r="D622" s="303"/>
      <c r="E622" s="323"/>
      <c r="F622" s="324"/>
      <c r="G622" s="324"/>
      <c r="H622" s="303"/>
      <c r="I622" s="303"/>
      <c r="J622" s="303"/>
      <c r="K622" s="303"/>
      <c r="L622" s="303"/>
      <c r="M622" s="303"/>
      <c r="N622" s="303"/>
      <c r="O622" s="303"/>
      <c r="P622" s="303"/>
      <c r="Q622" s="303"/>
      <c r="R622" s="303"/>
      <c r="S622" s="303"/>
      <c r="T622" s="303"/>
      <c r="U622" s="303"/>
      <c r="V622" s="303"/>
      <c r="W622" s="303"/>
      <c r="X622" s="303"/>
      <c r="Y622" s="303"/>
      <c r="Z622" s="303"/>
    </row>
    <row r="623" ht="12.75" customHeight="1">
      <c r="A623" s="303"/>
      <c r="B623" s="303"/>
      <c r="C623" s="322"/>
      <c r="D623" s="303"/>
      <c r="E623" s="323"/>
      <c r="F623" s="324"/>
      <c r="G623" s="324"/>
      <c r="H623" s="303"/>
      <c r="I623" s="303"/>
      <c r="J623" s="303"/>
      <c r="K623" s="303"/>
      <c r="L623" s="303"/>
      <c r="M623" s="303"/>
      <c r="N623" s="303"/>
      <c r="O623" s="303"/>
      <c r="P623" s="303"/>
      <c r="Q623" s="303"/>
      <c r="R623" s="303"/>
      <c r="S623" s="303"/>
      <c r="T623" s="303"/>
      <c r="U623" s="303"/>
      <c r="V623" s="303"/>
      <c r="W623" s="303"/>
      <c r="X623" s="303"/>
      <c r="Y623" s="303"/>
      <c r="Z623" s="303"/>
    </row>
    <row r="624" ht="12.75" customHeight="1">
      <c r="A624" s="303"/>
      <c r="B624" s="303"/>
      <c r="C624" s="322"/>
      <c r="D624" s="303"/>
      <c r="E624" s="323"/>
      <c r="F624" s="324"/>
      <c r="G624" s="324"/>
      <c r="H624" s="303"/>
      <c r="I624" s="303"/>
      <c r="J624" s="303"/>
      <c r="K624" s="303"/>
      <c r="L624" s="303"/>
      <c r="M624" s="303"/>
      <c r="N624" s="303"/>
      <c r="O624" s="303"/>
      <c r="P624" s="303"/>
      <c r="Q624" s="303"/>
      <c r="R624" s="303"/>
      <c r="S624" s="303"/>
      <c r="T624" s="303"/>
      <c r="U624" s="303"/>
      <c r="V624" s="303"/>
      <c r="W624" s="303"/>
      <c r="X624" s="303"/>
      <c r="Y624" s="303"/>
      <c r="Z624" s="303"/>
    </row>
    <row r="625" ht="12.75" customHeight="1">
      <c r="A625" s="303"/>
      <c r="B625" s="303"/>
      <c r="C625" s="322"/>
      <c r="D625" s="303"/>
      <c r="E625" s="323"/>
      <c r="F625" s="324"/>
      <c r="G625" s="324"/>
      <c r="H625" s="303"/>
      <c r="I625" s="303"/>
      <c r="J625" s="303"/>
      <c r="K625" s="303"/>
      <c r="L625" s="303"/>
      <c r="M625" s="303"/>
      <c r="N625" s="303"/>
      <c r="O625" s="303"/>
      <c r="P625" s="303"/>
      <c r="Q625" s="303"/>
      <c r="R625" s="303"/>
      <c r="S625" s="303"/>
      <c r="T625" s="303"/>
      <c r="U625" s="303"/>
      <c r="V625" s="303"/>
      <c r="W625" s="303"/>
      <c r="X625" s="303"/>
      <c r="Y625" s="303"/>
      <c r="Z625" s="303"/>
    </row>
    <row r="626" ht="12.75" customHeight="1">
      <c r="A626" s="303"/>
      <c r="B626" s="303"/>
      <c r="C626" s="322"/>
      <c r="D626" s="303"/>
      <c r="E626" s="323"/>
      <c r="F626" s="324"/>
      <c r="G626" s="324"/>
      <c r="H626" s="303"/>
      <c r="I626" s="303"/>
      <c r="J626" s="303"/>
      <c r="K626" s="303"/>
      <c r="L626" s="303"/>
      <c r="M626" s="303"/>
      <c r="N626" s="303"/>
      <c r="O626" s="303"/>
      <c r="P626" s="303"/>
      <c r="Q626" s="303"/>
      <c r="R626" s="303"/>
      <c r="S626" s="303"/>
      <c r="T626" s="303"/>
      <c r="U626" s="303"/>
      <c r="V626" s="303"/>
      <c r="W626" s="303"/>
      <c r="X626" s="303"/>
      <c r="Y626" s="303"/>
      <c r="Z626" s="303"/>
    </row>
    <row r="627" ht="12.75" customHeight="1">
      <c r="A627" s="303"/>
      <c r="B627" s="303"/>
      <c r="C627" s="322"/>
      <c r="D627" s="303"/>
      <c r="E627" s="323"/>
      <c r="F627" s="324"/>
      <c r="G627" s="324"/>
      <c r="H627" s="303"/>
      <c r="I627" s="303"/>
      <c r="J627" s="303"/>
      <c r="K627" s="303"/>
      <c r="L627" s="303"/>
      <c r="M627" s="303"/>
      <c r="N627" s="303"/>
      <c r="O627" s="303"/>
      <c r="P627" s="303"/>
      <c r="Q627" s="303"/>
      <c r="R627" s="303"/>
      <c r="S627" s="303"/>
      <c r="T627" s="303"/>
      <c r="U627" s="303"/>
      <c r="V627" s="303"/>
      <c r="W627" s="303"/>
      <c r="X627" s="303"/>
      <c r="Y627" s="303"/>
      <c r="Z627" s="303"/>
    </row>
    <row r="628" ht="12.75" customHeight="1">
      <c r="A628" s="303"/>
      <c r="B628" s="303"/>
      <c r="C628" s="322"/>
      <c r="D628" s="303"/>
      <c r="E628" s="323"/>
      <c r="F628" s="324"/>
      <c r="G628" s="324"/>
      <c r="H628" s="303"/>
      <c r="I628" s="303"/>
      <c r="J628" s="303"/>
      <c r="K628" s="303"/>
      <c r="L628" s="303"/>
      <c r="M628" s="303"/>
      <c r="N628" s="303"/>
      <c r="O628" s="303"/>
      <c r="P628" s="303"/>
      <c r="Q628" s="303"/>
      <c r="R628" s="303"/>
      <c r="S628" s="303"/>
      <c r="T628" s="303"/>
      <c r="U628" s="303"/>
      <c r="V628" s="303"/>
      <c r="W628" s="303"/>
      <c r="X628" s="303"/>
      <c r="Y628" s="303"/>
      <c r="Z628" s="303"/>
    </row>
    <row r="629" ht="12.75" customHeight="1">
      <c r="A629" s="303"/>
      <c r="B629" s="303"/>
      <c r="C629" s="322"/>
      <c r="D629" s="303"/>
      <c r="E629" s="323"/>
      <c r="F629" s="324"/>
      <c r="G629" s="324"/>
      <c r="H629" s="303"/>
      <c r="I629" s="303"/>
      <c r="J629" s="303"/>
      <c r="K629" s="303"/>
      <c r="L629" s="303"/>
      <c r="M629" s="303"/>
      <c r="N629" s="303"/>
      <c r="O629" s="303"/>
      <c r="P629" s="303"/>
      <c r="Q629" s="303"/>
      <c r="R629" s="303"/>
      <c r="S629" s="303"/>
      <c r="T629" s="303"/>
      <c r="U629" s="303"/>
      <c r="V629" s="303"/>
      <c r="W629" s="303"/>
      <c r="X629" s="303"/>
      <c r="Y629" s="303"/>
      <c r="Z629" s="303"/>
    </row>
    <row r="630" ht="12.75" customHeight="1">
      <c r="A630" s="303"/>
      <c r="B630" s="303"/>
      <c r="C630" s="322"/>
      <c r="D630" s="303"/>
      <c r="E630" s="323"/>
      <c r="F630" s="324"/>
      <c r="G630" s="324"/>
      <c r="H630" s="303"/>
      <c r="I630" s="303"/>
      <c r="J630" s="303"/>
      <c r="K630" s="303"/>
      <c r="L630" s="303"/>
      <c r="M630" s="303"/>
      <c r="N630" s="303"/>
      <c r="O630" s="303"/>
      <c r="P630" s="303"/>
      <c r="Q630" s="303"/>
      <c r="R630" s="303"/>
      <c r="S630" s="303"/>
      <c r="T630" s="303"/>
      <c r="U630" s="303"/>
      <c r="V630" s="303"/>
      <c r="W630" s="303"/>
      <c r="X630" s="303"/>
      <c r="Y630" s="303"/>
      <c r="Z630" s="303"/>
    </row>
    <row r="631" ht="12.75" customHeight="1">
      <c r="A631" s="303"/>
      <c r="B631" s="303"/>
      <c r="C631" s="322"/>
      <c r="D631" s="303"/>
      <c r="E631" s="323"/>
      <c r="F631" s="324"/>
      <c r="G631" s="324"/>
      <c r="H631" s="303"/>
      <c r="I631" s="303"/>
      <c r="J631" s="303"/>
      <c r="K631" s="303"/>
      <c r="L631" s="303"/>
      <c r="M631" s="303"/>
      <c r="N631" s="303"/>
      <c r="O631" s="303"/>
      <c r="P631" s="303"/>
      <c r="Q631" s="303"/>
      <c r="R631" s="303"/>
      <c r="S631" s="303"/>
      <c r="T631" s="303"/>
      <c r="U631" s="303"/>
      <c r="V631" s="303"/>
      <c r="W631" s="303"/>
      <c r="X631" s="303"/>
      <c r="Y631" s="303"/>
      <c r="Z631" s="303"/>
    </row>
    <row r="632" ht="12.75" customHeight="1">
      <c r="A632" s="303"/>
      <c r="B632" s="303"/>
      <c r="C632" s="322"/>
      <c r="D632" s="303"/>
      <c r="E632" s="323"/>
      <c r="F632" s="324"/>
      <c r="G632" s="324"/>
      <c r="H632" s="303"/>
      <c r="I632" s="303"/>
      <c r="J632" s="303"/>
      <c r="K632" s="303"/>
      <c r="L632" s="303"/>
      <c r="M632" s="303"/>
      <c r="N632" s="303"/>
      <c r="O632" s="303"/>
      <c r="P632" s="303"/>
      <c r="Q632" s="303"/>
      <c r="R632" s="303"/>
      <c r="S632" s="303"/>
      <c r="T632" s="303"/>
      <c r="U632" s="303"/>
      <c r="V632" s="303"/>
      <c r="W632" s="303"/>
      <c r="X632" s="303"/>
      <c r="Y632" s="303"/>
      <c r="Z632" s="303"/>
    </row>
    <row r="633" ht="12.75" customHeight="1">
      <c r="A633" s="303"/>
      <c r="B633" s="303"/>
      <c r="C633" s="322"/>
      <c r="D633" s="303"/>
      <c r="E633" s="323"/>
      <c r="F633" s="324"/>
      <c r="G633" s="324"/>
      <c r="H633" s="303"/>
      <c r="I633" s="303"/>
      <c r="J633" s="303"/>
      <c r="K633" s="303"/>
      <c r="L633" s="303"/>
      <c r="M633" s="303"/>
      <c r="N633" s="303"/>
      <c r="O633" s="303"/>
      <c r="P633" s="303"/>
      <c r="Q633" s="303"/>
      <c r="R633" s="303"/>
      <c r="S633" s="303"/>
      <c r="T633" s="303"/>
      <c r="U633" s="303"/>
      <c r="V633" s="303"/>
      <c r="W633" s="303"/>
      <c r="X633" s="303"/>
      <c r="Y633" s="303"/>
      <c r="Z633" s="303"/>
    </row>
    <row r="634" ht="12.75" customHeight="1">
      <c r="A634" s="303"/>
      <c r="B634" s="303"/>
      <c r="C634" s="322"/>
      <c r="D634" s="303"/>
      <c r="E634" s="323"/>
      <c r="F634" s="324"/>
      <c r="G634" s="324"/>
      <c r="H634" s="303"/>
      <c r="I634" s="303"/>
      <c r="J634" s="303"/>
      <c r="K634" s="303"/>
      <c r="L634" s="303"/>
      <c r="M634" s="303"/>
      <c r="N634" s="303"/>
      <c r="O634" s="303"/>
      <c r="P634" s="303"/>
      <c r="Q634" s="303"/>
      <c r="R634" s="303"/>
      <c r="S634" s="303"/>
      <c r="T634" s="303"/>
      <c r="U634" s="303"/>
      <c r="V634" s="303"/>
      <c r="W634" s="303"/>
      <c r="X634" s="303"/>
      <c r="Y634" s="303"/>
      <c r="Z634" s="303"/>
    </row>
    <row r="635" ht="12.75" customHeight="1">
      <c r="A635" s="303"/>
      <c r="B635" s="303"/>
      <c r="C635" s="322"/>
      <c r="D635" s="303"/>
      <c r="E635" s="323"/>
      <c r="F635" s="324"/>
      <c r="G635" s="324"/>
      <c r="H635" s="303"/>
      <c r="I635" s="303"/>
      <c r="J635" s="303"/>
      <c r="K635" s="303"/>
      <c r="L635" s="303"/>
      <c r="M635" s="303"/>
      <c r="N635" s="303"/>
      <c r="O635" s="303"/>
      <c r="P635" s="303"/>
      <c r="Q635" s="303"/>
      <c r="R635" s="303"/>
      <c r="S635" s="303"/>
      <c r="T635" s="303"/>
      <c r="U635" s="303"/>
      <c r="V635" s="303"/>
      <c r="W635" s="303"/>
      <c r="X635" s="303"/>
      <c r="Y635" s="303"/>
      <c r="Z635" s="303"/>
    </row>
    <row r="636" ht="12.75" customHeight="1">
      <c r="A636" s="303"/>
      <c r="B636" s="303"/>
      <c r="C636" s="322"/>
      <c r="D636" s="303"/>
      <c r="E636" s="323"/>
      <c r="F636" s="324"/>
      <c r="G636" s="324"/>
      <c r="H636" s="303"/>
      <c r="I636" s="303"/>
      <c r="J636" s="303"/>
      <c r="K636" s="303"/>
      <c r="L636" s="303"/>
      <c r="M636" s="303"/>
      <c r="N636" s="303"/>
      <c r="O636" s="303"/>
      <c r="P636" s="303"/>
      <c r="Q636" s="303"/>
      <c r="R636" s="303"/>
      <c r="S636" s="303"/>
      <c r="T636" s="303"/>
      <c r="U636" s="303"/>
      <c r="V636" s="303"/>
      <c r="W636" s="303"/>
      <c r="X636" s="303"/>
      <c r="Y636" s="303"/>
      <c r="Z636" s="303"/>
    </row>
    <row r="637" ht="12.75" customHeight="1">
      <c r="A637" s="303"/>
      <c r="B637" s="303"/>
      <c r="C637" s="322"/>
      <c r="D637" s="303"/>
      <c r="E637" s="323"/>
      <c r="F637" s="324"/>
      <c r="G637" s="324"/>
      <c r="H637" s="303"/>
      <c r="I637" s="303"/>
      <c r="J637" s="303"/>
      <c r="K637" s="303"/>
      <c r="L637" s="303"/>
      <c r="M637" s="303"/>
      <c r="N637" s="303"/>
      <c r="O637" s="303"/>
      <c r="P637" s="303"/>
      <c r="Q637" s="303"/>
      <c r="R637" s="303"/>
      <c r="S637" s="303"/>
      <c r="T637" s="303"/>
      <c r="U637" s="303"/>
      <c r="V637" s="303"/>
      <c r="W637" s="303"/>
      <c r="X637" s="303"/>
      <c r="Y637" s="303"/>
      <c r="Z637" s="303"/>
    </row>
    <row r="638" ht="12.75" customHeight="1">
      <c r="A638" s="303"/>
      <c r="B638" s="303"/>
      <c r="C638" s="322"/>
      <c r="D638" s="303"/>
      <c r="E638" s="323"/>
      <c r="F638" s="324"/>
      <c r="G638" s="324"/>
      <c r="H638" s="303"/>
      <c r="I638" s="303"/>
      <c r="J638" s="303"/>
      <c r="K638" s="303"/>
      <c r="L638" s="303"/>
      <c r="M638" s="303"/>
      <c r="N638" s="303"/>
      <c r="O638" s="303"/>
      <c r="P638" s="303"/>
      <c r="Q638" s="303"/>
      <c r="R638" s="303"/>
      <c r="S638" s="303"/>
      <c r="T638" s="303"/>
      <c r="U638" s="303"/>
      <c r="V638" s="303"/>
      <c r="W638" s="303"/>
      <c r="X638" s="303"/>
      <c r="Y638" s="303"/>
      <c r="Z638" s="303"/>
    </row>
    <row r="639" ht="12.75" customHeight="1">
      <c r="A639" s="303"/>
      <c r="B639" s="303"/>
      <c r="C639" s="322"/>
      <c r="D639" s="303"/>
      <c r="E639" s="323"/>
      <c r="F639" s="324"/>
      <c r="G639" s="324"/>
      <c r="H639" s="303"/>
      <c r="I639" s="303"/>
      <c r="J639" s="303"/>
      <c r="K639" s="303"/>
      <c r="L639" s="303"/>
      <c r="M639" s="303"/>
      <c r="N639" s="303"/>
      <c r="O639" s="303"/>
      <c r="P639" s="303"/>
      <c r="Q639" s="303"/>
      <c r="R639" s="303"/>
      <c r="S639" s="303"/>
      <c r="T639" s="303"/>
      <c r="U639" s="303"/>
      <c r="V639" s="303"/>
      <c r="W639" s="303"/>
      <c r="X639" s="303"/>
      <c r="Y639" s="303"/>
      <c r="Z639" s="303"/>
    </row>
    <row r="640" ht="12.75" customHeight="1">
      <c r="A640" s="303"/>
      <c r="B640" s="303"/>
      <c r="C640" s="322"/>
      <c r="D640" s="303"/>
      <c r="E640" s="323"/>
      <c r="F640" s="324"/>
      <c r="G640" s="324"/>
      <c r="H640" s="303"/>
      <c r="I640" s="303"/>
      <c r="J640" s="303"/>
      <c r="K640" s="303"/>
      <c r="L640" s="303"/>
      <c r="M640" s="303"/>
      <c r="N640" s="303"/>
      <c r="O640" s="303"/>
      <c r="P640" s="303"/>
      <c r="Q640" s="303"/>
      <c r="R640" s="303"/>
      <c r="S640" s="303"/>
      <c r="T640" s="303"/>
      <c r="U640" s="303"/>
      <c r="V640" s="303"/>
      <c r="W640" s="303"/>
      <c r="X640" s="303"/>
      <c r="Y640" s="303"/>
      <c r="Z640" s="303"/>
    </row>
    <row r="641" ht="12.75" customHeight="1">
      <c r="A641" s="303"/>
      <c r="B641" s="303"/>
      <c r="C641" s="322"/>
      <c r="D641" s="303"/>
      <c r="E641" s="323"/>
      <c r="F641" s="324"/>
      <c r="G641" s="324"/>
      <c r="H641" s="303"/>
      <c r="I641" s="303"/>
      <c r="J641" s="303"/>
      <c r="K641" s="303"/>
      <c r="L641" s="303"/>
      <c r="M641" s="303"/>
      <c r="N641" s="303"/>
      <c r="O641" s="303"/>
      <c r="P641" s="303"/>
      <c r="Q641" s="303"/>
      <c r="R641" s="303"/>
      <c r="S641" s="303"/>
      <c r="T641" s="303"/>
      <c r="U641" s="303"/>
      <c r="V641" s="303"/>
      <c r="W641" s="303"/>
      <c r="X641" s="303"/>
      <c r="Y641" s="303"/>
      <c r="Z641" s="303"/>
    </row>
    <row r="642" ht="12.75" customHeight="1">
      <c r="A642" s="303"/>
      <c r="B642" s="303"/>
      <c r="C642" s="322"/>
      <c r="D642" s="303"/>
      <c r="E642" s="323"/>
      <c r="F642" s="324"/>
      <c r="G642" s="324"/>
      <c r="H642" s="303"/>
      <c r="I642" s="303"/>
      <c r="J642" s="303"/>
      <c r="K642" s="303"/>
      <c r="L642" s="303"/>
      <c r="M642" s="303"/>
      <c r="N642" s="303"/>
      <c r="O642" s="303"/>
      <c r="P642" s="303"/>
      <c r="Q642" s="303"/>
      <c r="R642" s="303"/>
      <c r="S642" s="303"/>
      <c r="T642" s="303"/>
      <c r="U642" s="303"/>
      <c r="V642" s="303"/>
      <c r="W642" s="303"/>
      <c r="X642" s="303"/>
      <c r="Y642" s="303"/>
      <c r="Z642" s="303"/>
    </row>
    <row r="643" ht="12.75" customHeight="1">
      <c r="A643" s="303"/>
      <c r="B643" s="303"/>
      <c r="C643" s="322"/>
      <c r="D643" s="303"/>
      <c r="E643" s="323"/>
      <c r="F643" s="324"/>
      <c r="G643" s="324"/>
      <c r="H643" s="303"/>
      <c r="I643" s="303"/>
      <c r="J643" s="303"/>
      <c r="K643" s="303"/>
      <c r="L643" s="303"/>
      <c r="M643" s="303"/>
      <c r="N643" s="303"/>
      <c r="O643" s="303"/>
      <c r="P643" s="303"/>
      <c r="Q643" s="303"/>
      <c r="R643" s="303"/>
      <c r="S643" s="303"/>
      <c r="T643" s="303"/>
      <c r="U643" s="303"/>
      <c r="V643" s="303"/>
      <c r="W643" s="303"/>
      <c r="X643" s="303"/>
      <c r="Y643" s="303"/>
      <c r="Z643" s="303"/>
    </row>
    <row r="644" ht="12.75" customHeight="1">
      <c r="A644" s="303"/>
      <c r="B644" s="303"/>
      <c r="C644" s="322"/>
      <c r="D644" s="303"/>
      <c r="E644" s="323"/>
      <c r="F644" s="324"/>
      <c r="G644" s="324"/>
      <c r="H644" s="303"/>
      <c r="I644" s="303"/>
      <c r="J644" s="303"/>
      <c r="K644" s="303"/>
      <c r="L644" s="303"/>
      <c r="M644" s="303"/>
      <c r="N644" s="303"/>
      <c r="O644" s="303"/>
      <c r="P644" s="303"/>
      <c r="Q644" s="303"/>
      <c r="R644" s="303"/>
      <c r="S644" s="303"/>
      <c r="T644" s="303"/>
      <c r="U644" s="303"/>
      <c r="V644" s="303"/>
      <c r="W644" s="303"/>
      <c r="X644" s="303"/>
      <c r="Y644" s="303"/>
      <c r="Z644" s="303"/>
    </row>
    <row r="645" ht="12.75" customHeight="1">
      <c r="A645" s="303"/>
      <c r="B645" s="303"/>
      <c r="C645" s="322"/>
      <c r="D645" s="303"/>
      <c r="E645" s="323"/>
      <c r="F645" s="324"/>
      <c r="G645" s="324"/>
      <c r="H645" s="303"/>
      <c r="I645" s="303"/>
      <c r="J645" s="303"/>
      <c r="K645" s="303"/>
      <c r="L645" s="303"/>
      <c r="M645" s="303"/>
      <c r="N645" s="303"/>
      <c r="O645" s="303"/>
      <c r="P645" s="303"/>
      <c r="Q645" s="303"/>
      <c r="R645" s="303"/>
      <c r="S645" s="303"/>
      <c r="T645" s="303"/>
      <c r="U645" s="303"/>
      <c r="V645" s="303"/>
      <c r="W645" s="303"/>
      <c r="X645" s="303"/>
      <c r="Y645" s="303"/>
      <c r="Z645" s="303"/>
    </row>
    <row r="646" ht="12.75" customHeight="1">
      <c r="A646" s="303"/>
      <c r="B646" s="303"/>
      <c r="C646" s="322"/>
      <c r="D646" s="303"/>
      <c r="E646" s="323"/>
      <c r="F646" s="324"/>
      <c r="G646" s="324"/>
      <c r="H646" s="303"/>
      <c r="I646" s="303"/>
      <c r="J646" s="303"/>
      <c r="K646" s="303"/>
      <c r="L646" s="303"/>
      <c r="M646" s="303"/>
      <c r="N646" s="303"/>
      <c r="O646" s="303"/>
      <c r="P646" s="303"/>
      <c r="Q646" s="303"/>
      <c r="R646" s="303"/>
      <c r="S646" s="303"/>
      <c r="T646" s="303"/>
      <c r="U646" s="303"/>
      <c r="V646" s="303"/>
      <c r="W646" s="303"/>
      <c r="X646" s="303"/>
      <c r="Y646" s="303"/>
      <c r="Z646" s="303"/>
    </row>
    <row r="647" ht="12.75" customHeight="1">
      <c r="A647" s="303"/>
      <c r="B647" s="303"/>
      <c r="C647" s="322"/>
      <c r="D647" s="303"/>
      <c r="E647" s="323"/>
      <c r="F647" s="324"/>
      <c r="G647" s="324"/>
      <c r="H647" s="303"/>
      <c r="I647" s="303"/>
      <c r="J647" s="303"/>
      <c r="K647" s="303"/>
      <c r="L647" s="303"/>
      <c r="M647" s="303"/>
      <c r="N647" s="303"/>
      <c r="O647" s="303"/>
      <c r="P647" s="303"/>
      <c r="Q647" s="303"/>
      <c r="R647" s="303"/>
      <c r="S647" s="303"/>
      <c r="T647" s="303"/>
      <c r="U647" s="303"/>
      <c r="V647" s="303"/>
      <c r="W647" s="303"/>
      <c r="X647" s="303"/>
      <c r="Y647" s="303"/>
      <c r="Z647" s="303"/>
    </row>
    <row r="648" ht="12.75" customHeight="1">
      <c r="A648" s="303"/>
      <c r="B648" s="303"/>
      <c r="C648" s="322"/>
      <c r="D648" s="303"/>
      <c r="E648" s="323"/>
      <c r="F648" s="324"/>
      <c r="G648" s="324"/>
      <c r="H648" s="303"/>
      <c r="I648" s="303"/>
      <c r="J648" s="303"/>
      <c r="K648" s="303"/>
      <c r="L648" s="303"/>
      <c r="M648" s="303"/>
      <c r="N648" s="303"/>
      <c r="O648" s="303"/>
      <c r="P648" s="303"/>
      <c r="Q648" s="303"/>
      <c r="R648" s="303"/>
      <c r="S648" s="303"/>
      <c r="T648" s="303"/>
      <c r="U648" s="303"/>
      <c r="V648" s="303"/>
      <c r="W648" s="303"/>
      <c r="X648" s="303"/>
      <c r="Y648" s="303"/>
      <c r="Z648" s="303"/>
    </row>
    <row r="649" ht="12.75" customHeight="1">
      <c r="A649" s="303"/>
      <c r="B649" s="303"/>
      <c r="C649" s="322"/>
      <c r="D649" s="303"/>
      <c r="E649" s="323"/>
      <c r="F649" s="324"/>
      <c r="G649" s="324"/>
      <c r="H649" s="303"/>
      <c r="I649" s="303"/>
      <c r="J649" s="303"/>
      <c r="K649" s="303"/>
      <c r="L649" s="303"/>
      <c r="M649" s="303"/>
      <c r="N649" s="303"/>
      <c r="O649" s="303"/>
      <c r="P649" s="303"/>
      <c r="Q649" s="303"/>
      <c r="R649" s="303"/>
      <c r="S649" s="303"/>
      <c r="T649" s="303"/>
      <c r="U649" s="303"/>
      <c r="V649" s="303"/>
      <c r="W649" s="303"/>
      <c r="X649" s="303"/>
      <c r="Y649" s="303"/>
      <c r="Z649" s="303"/>
    </row>
    <row r="650" ht="12.75" customHeight="1">
      <c r="A650" s="303"/>
      <c r="B650" s="303"/>
      <c r="C650" s="322"/>
      <c r="D650" s="303"/>
      <c r="E650" s="323"/>
      <c r="F650" s="324"/>
      <c r="G650" s="324"/>
      <c r="H650" s="303"/>
      <c r="I650" s="303"/>
      <c r="J650" s="303"/>
      <c r="K650" s="303"/>
      <c r="L650" s="303"/>
      <c r="M650" s="303"/>
      <c r="N650" s="303"/>
      <c r="O650" s="303"/>
      <c r="P650" s="303"/>
      <c r="Q650" s="303"/>
      <c r="R650" s="303"/>
      <c r="S650" s="303"/>
      <c r="T650" s="303"/>
      <c r="U650" s="303"/>
      <c r="V650" s="303"/>
      <c r="W650" s="303"/>
      <c r="X650" s="303"/>
      <c r="Y650" s="303"/>
      <c r="Z650" s="303"/>
    </row>
    <row r="651" ht="12.75" customHeight="1">
      <c r="A651" s="303"/>
      <c r="B651" s="303"/>
      <c r="C651" s="322"/>
      <c r="D651" s="303"/>
      <c r="E651" s="323"/>
      <c r="F651" s="324"/>
      <c r="G651" s="324"/>
      <c r="H651" s="303"/>
      <c r="I651" s="303"/>
      <c r="J651" s="303"/>
      <c r="K651" s="303"/>
      <c r="L651" s="303"/>
      <c r="M651" s="303"/>
      <c r="N651" s="303"/>
      <c r="O651" s="303"/>
      <c r="P651" s="303"/>
      <c r="Q651" s="303"/>
      <c r="R651" s="303"/>
      <c r="S651" s="303"/>
      <c r="T651" s="303"/>
      <c r="U651" s="303"/>
      <c r="V651" s="303"/>
      <c r="W651" s="303"/>
      <c r="X651" s="303"/>
      <c r="Y651" s="303"/>
      <c r="Z651" s="303"/>
    </row>
    <row r="652" ht="12.75" customHeight="1">
      <c r="A652" s="303"/>
      <c r="B652" s="303"/>
      <c r="C652" s="322"/>
      <c r="D652" s="303"/>
      <c r="E652" s="323"/>
      <c r="F652" s="324"/>
      <c r="G652" s="324"/>
      <c r="H652" s="303"/>
      <c r="I652" s="303"/>
      <c r="J652" s="303"/>
      <c r="K652" s="303"/>
      <c r="L652" s="303"/>
      <c r="M652" s="303"/>
      <c r="N652" s="303"/>
      <c r="O652" s="303"/>
      <c r="P652" s="303"/>
      <c r="Q652" s="303"/>
      <c r="R652" s="303"/>
      <c r="S652" s="303"/>
      <c r="T652" s="303"/>
      <c r="U652" s="303"/>
      <c r="V652" s="303"/>
      <c r="W652" s="303"/>
      <c r="X652" s="303"/>
      <c r="Y652" s="303"/>
      <c r="Z652" s="303"/>
    </row>
    <row r="653" ht="12.75" customHeight="1">
      <c r="A653" s="303"/>
      <c r="B653" s="303"/>
      <c r="C653" s="322"/>
      <c r="D653" s="303"/>
      <c r="E653" s="323"/>
      <c r="F653" s="324"/>
      <c r="G653" s="324"/>
      <c r="H653" s="303"/>
      <c r="I653" s="303"/>
      <c r="J653" s="303"/>
      <c r="K653" s="303"/>
      <c r="L653" s="303"/>
      <c r="M653" s="303"/>
      <c r="N653" s="303"/>
      <c r="O653" s="303"/>
      <c r="P653" s="303"/>
      <c r="Q653" s="303"/>
      <c r="R653" s="303"/>
      <c r="S653" s="303"/>
      <c r="T653" s="303"/>
      <c r="U653" s="303"/>
      <c r="V653" s="303"/>
      <c r="W653" s="303"/>
      <c r="X653" s="303"/>
      <c r="Y653" s="303"/>
      <c r="Z653" s="303"/>
    </row>
    <row r="654" ht="12.75" customHeight="1">
      <c r="A654" s="303"/>
      <c r="B654" s="303"/>
      <c r="C654" s="322"/>
      <c r="D654" s="303"/>
      <c r="E654" s="323"/>
      <c r="F654" s="324"/>
      <c r="G654" s="324"/>
      <c r="H654" s="303"/>
      <c r="I654" s="303"/>
      <c r="J654" s="303"/>
      <c r="K654" s="303"/>
      <c r="L654" s="303"/>
      <c r="M654" s="303"/>
      <c r="N654" s="303"/>
      <c r="O654" s="303"/>
      <c r="P654" s="303"/>
      <c r="Q654" s="303"/>
      <c r="R654" s="303"/>
      <c r="S654" s="303"/>
      <c r="T654" s="303"/>
      <c r="U654" s="303"/>
      <c r="V654" s="303"/>
      <c r="W654" s="303"/>
      <c r="X654" s="303"/>
      <c r="Y654" s="303"/>
      <c r="Z654" s="303"/>
    </row>
    <row r="655" ht="12.75" customHeight="1">
      <c r="A655" s="303"/>
      <c r="B655" s="303"/>
      <c r="C655" s="322"/>
      <c r="D655" s="303"/>
      <c r="E655" s="323"/>
      <c r="F655" s="324"/>
      <c r="G655" s="324"/>
      <c r="H655" s="303"/>
      <c r="I655" s="303"/>
      <c r="J655" s="303"/>
      <c r="K655" s="303"/>
      <c r="L655" s="303"/>
      <c r="M655" s="303"/>
      <c r="N655" s="303"/>
      <c r="O655" s="303"/>
      <c r="P655" s="303"/>
      <c r="Q655" s="303"/>
      <c r="R655" s="303"/>
      <c r="S655" s="303"/>
      <c r="T655" s="303"/>
      <c r="U655" s="303"/>
      <c r="V655" s="303"/>
      <c r="W655" s="303"/>
      <c r="X655" s="303"/>
      <c r="Y655" s="303"/>
      <c r="Z655" s="303"/>
    </row>
    <row r="656" ht="12.75" customHeight="1">
      <c r="A656" s="303"/>
      <c r="B656" s="303"/>
      <c r="C656" s="322"/>
      <c r="D656" s="303"/>
      <c r="E656" s="323"/>
      <c r="F656" s="324"/>
      <c r="G656" s="324"/>
      <c r="H656" s="303"/>
      <c r="I656" s="303"/>
      <c r="J656" s="303"/>
      <c r="K656" s="303"/>
      <c r="L656" s="303"/>
      <c r="M656" s="303"/>
      <c r="N656" s="303"/>
      <c r="O656" s="303"/>
      <c r="P656" s="303"/>
      <c r="Q656" s="303"/>
      <c r="R656" s="303"/>
      <c r="S656" s="303"/>
      <c r="T656" s="303"/>
      <c r="U656" s="303"/>
      <c r="V656" s="303"/>
      <c r="W656" s="303"/>
      <c r="X656" s="303"/>
      <c r="Y656" s="303"/>
      <c r="Z656" s="303"/>
    </row>
    <row r="657" ht="12.75" customHeight="1">
      <c r="A657" s="303"/>
      <c r="B657" s="303"/>
      <c r="C657" s="322"/>
      <c r="D657" s="303"/>
      <c r="E657" s="323"/>
      <c r="F657" s="324"/>
      <c r="G657" s="324"/>
      <c r="H657" s="303"/>
      <c r="I657" s="303"/>
      <c r="J657" s="303"/>
      <c r="K657" s="303"/>
      <c r="L657" s="303"/>
      <c r="M657" s="303"/>
      <c r="N657" s="303"/>
      <c r="O657" s="303"/>
      <c r="P657" s="303"/>
      <c r="Q657" s="303"/>
      <c r="R657" s="303"/>
      <c r="S657" s="303"/>
      <c r="T657" s="303"/>
      <c r="U657" s="303"/>
      <c r="V657" s="303"/>
      <c r="W657" s="303"/>
      <c r="X657" s="303"/>
      <c r="Y657" s="303"/>
      <c r="Z657" s="303"/>
    </row>
    <row r="658" ht="12.75" customHeight="1">
      <c r="A658" s="303"/>
      <c r="B658" s="303"/>
      <c r="C658" s="322"/>
      <c r="D658" s="303"/>
      <c r="E658" s="323"/>
      <c r="F658" s="324"/>
      <c r="G658" s="324"/>
      <c r="H658" s="303"/>
      <c r="I658" s="303"/>
      <c r="J658" s="303"/>
      <c r="K658" s="303"/>
      <c r="L658" s="303"/>
      <c r="M658" s="303"/>
      <c r="N658" s="303"/>
      <c r="O658" s="303"/>
      <c r="P658" s="303"/>
      <c r="Q658" s="303"/>
      <c r="R658" s="303"/>
      <c r="S658" s="303"/>
      <c r="T658" s="303"/>
      <c r="U658" s="303"/>
      <c r="V658" s="303"/>
      <c r="W658" s="303"/>
      <c r="X658" s="303"/>
      <c r="Y658" s="303"/>
      <c r="Z658" s="303"/>
    </row>
    <row r="659" ht="12.75" customHeight="1">
      <c r="A659" s="303"/>
      <c r="B659" s="303"/>
      <c r="C659" s="322"/>
      <c r="D659" s="303"/>
      <c r="E659" s="323"/>
      <c r="F659" s="324"/>
      <c r="G659" s="324"/>
      <c r="H659" s="303"/>
      <c r="I659" s="303"/>
      <c r="J659" s="303"/>
      <c r="K659" s="303"/>
      <c r="L659" s="303"/>
      <c r="M659" s="303"/>
      <c r="N659" s="303"/>
      <c r="O659" s="303"/>
      <c r="P659" s="303"/>
      <c r="Q659" s="303"/>
      <c r="R659" s="303"/>
      <c r="S659" s="303"/>
      <c r="T659" s="303"/>
      <c r="U659" s="303"/>
      <c r="V659" s="303"/>
      <c r="W659" s="303"/>
      <c r="X659" s="303"/>
      <c r="Y659" s="303"/>
      <c r="Z659" s="303"/>
    </row>
    <row r="660" ht="12.75" customHeight="1">
      <c r="A660" s="303"/>
      <c r="B660" s="303"/>
      <c r="C660" s="322"/>
      <c r="D660" s="303"/>
      <c r="E660" s="323"/>
      <c r="F660" s="324"/>
      <c r="G660" s="324"/>
      <c r="H660" s="303"/>
      <c r="I660" s="303"/>
      <c r="J660" s="303"/>
      <c r="K660" s="303"/>
      <c r="L660" s="303"/>
      <c r="M660" s="303"/>
      <c r="N660" s="303"/>
      <c r="O660" s="303"/>
      <c r="P660" s="303"/>
      <c r="Q660" s="303"/>
      <c r="R660" s="303"/>
      <c r="S660" s="303"/>
      <c r="T660" s="303"/>
      <c r="U660" s="303"/>
      <c r="V660" s="303"/>
      <c r="W660" s="303"/>
      <c r="X660" s="303"/>
      <c r="Y660" s="303"/>
      <c r="Z660" s="303"/>
    </row>
    <row r="661" ht="12.75" customHeight="1">
      <c r="A661" s="303"/>
      <c r="B661" s="303"/>
      <c r="C661" s="322"/>
      <c r="D661" s="303"/>
      <c r="E661" s="323"/>
      <c r="F661" s="324"/>
      <c r="G661" s="324"/>
      <c r="H661" s="303"/>
      <c r="I661" s="303"/>
      <c r="J661" s="303"/>
      <c r="K661" s="303"/>
      <c r="L661" s="303"/>
      <c r="M661" s="303"/>
      <c r="N661" s="303"/>
      <c r="O661" s="303"/>
      <c r="P661" s="303"/>
      <c r="Q661" s="303"/>
      <c r="R661" s="303"/>
      <c r="S661" s="303"/>
      <c r="T661" s="303"/>
      <c r="U661" s="303"/>
      <c r="V661" s="303"/>
      <c r="W661" s="303"/>
      <c r="X661" s="303"/>
      <c r="Y661" s="303"/>
      <c r="Z661" s="303"/>
    </row>
    <row r="662" ht="12.75" customHeight="1">
      <c r="A662" s="303"/>
      <c r="B662" s="303"/>
      <c r="C662" s="322"/>
      <c r="D662" s="303"/>
      <c r="E662" s="323"/>
      <c r="F662" s="324"/>
      <c r="G662" s="324"/>
      <c r="H662" s="303"/>
      <c r="I662" s="303"/>
      <c r="J662" s="303"/>
      <c r="K662" s="303"/>
      <c r="L662" s="303"/>
      <c r="M662" s="303"/>
      <c r="N662" s="303"/>
      <c r="O662" s="303"/>
      <c r="P662" s="303"/>
      <c r="Q662" s="303"/>
      <c r="R662" s="303"/>
      <c r="S662" s="303"/>
      <c r="T662" s="303"/>
      <c r="U662" s="303"/>
      <c r="V662" s="303"/>
      <c r="W662" s="303"/>
      <c r="X662" s="303"/>
      <c r="Y662" s="303"/>
      <c r="Z662" s="303"/>
    </row>
    <row r="663" ht="12.75" customHeight="1">
      <c r="A663" s="303"/>
      <c r="B663" s="303"/>
      <c r="C663" s="322"/>
      <c r="D663" s="303"/>
      <c r="E663" s="323"/>
      <c r="F663" s="324"/>
      <c r="G663" s="324"/>
      <c r="H663" s="303"/>
      <c r="I663" s="303"/>
      <c r="J663" s="303"/>
      <c r="K663" s="303"/>
      <c r="L663" s="303"/>
      <c r="M663" s="303"/>
      <c r="N663" s="303"/>
      <c r="O663" s="303"/>
      <c r="P663" s="303"/>
      <c r="Q663" s="303"/>
      <c r="R663" s="303"/>
      <c r="S663" s="303"/>
      <c r="T663" s="303"/>
      <c r="U663" s="303"/>
      <c r="V663" s="303"/>
      <c r="W663" s="303"/>
      <c r="X663" s="303"/>
      <c r="Y663" s="303"/>
      <c r="Z663" s="303"/>
    </row>
    <row r="664" ht="12.75" customHeight="1">
      <c r="A664" s="303"/>
      <c r="B664" s="303"/>
      <c r="C664" s="322"/>
      <c r="D664" s="303"/>
      <c r="E664" s="323"/>
      <c r="F664" s="324"/>
      <c r="G664" s="324"/>
      <c r="H664" s="303"/>
      <c r="I664" s="303"/>
      <c r="J664" s="303"/>
      <c r="K664" s="303"/>
      <c r="L664" s="303"/>
      <c r="M664" s="303"/>
      <c r="N664" s="303"/>
      <c r="O664" s="303"/>
      <c r="P664" s="303"/>
      <c r="Q664" s="303"/>
      <c r="R664" s="303"/>
      <c r="S664" s="303"/>
      <c r="T664" s="303"/>
      <c r="U664" s="303"/>
      <c r="V664" s="303"/>
      <c r="W664" s="303"/>
      <c r="X664" s="303"/>
      <c r="Y664" s="303"/>
      <c r="Z664" s="303"/>
    </row>
    <row r="665" ht="12.75" customHeight="1">
      <c r="A665" s="303"/>
      <c r="B665" s="303"/>
      <c r="C665" s="322"/>
      <c r="D665" s="303"/>
      <c r="E665" s="323"/>
      <c r="F665" s="324"/>
      <c r="G665" s="324"/>
      <c r="H665" s="303"/>
      <c r="I665" s="303"/>
      <c r="J665" s="303"/>
      <c r="K665" s="303"/>
      <c r="L665" s="303"/>
      <c r="M665" s="303"/>
      <c r="N665" s="303"/>
      <c r="O665" s="303"/>
      <c r="P665" s="303"/>
      <c r="Q665" s="303"/>
      <c r="R665" s="303"/>
      <c r="S665" s="303"/>
      <c r="T665" s="303"/>
      <c r="U665" s="303"/>
      <c r="V665" s="303"/>
      <c r="W665" s="303"/>
      <c r="X665" s="303"/>
      <c r="Y665" s="303"/>
      <c r="Z665" s="303"/>
    </row>
    <row r="666" ht="12.75" customHeight="1">
      <c r="A666" s="303"/>
      <c r="B666" s="303"/>
      <c r="C666" s="322"/>
      <c r="D666" s="303"/>
      <c r="E666" s="323"/>
      <c r="F666" s="324"/>
      <c r="G666" s="324"/>
      <c r="H666" s="303"/>
      <c r="I666" s="303"/>
      <c r="J666" s="303"/>
      <c r="K666" s="303"/>
      <c r="L666" s="303"/>
      <c r="M666" s="303"/>
      <c r="N666" s="303"/>
      <c r="O666" s="303"/>
      <c r="P666" s="303"/>
      <c r="Q666" s="303"/>
      <c r="R666" s="303"/>
      <c r="S666" s="303"/>
      <c r="T666" s="303"/>
      <c r="U666" s="303"/>
      <c r="V666" s="303"/>
      <c r="W666" s="303"/>
      <c r="X666" s="303"/>
      <c r="Y666" s="303"/>
      <c r="Z666" s="303"/>
    </row>
    <row r="667" ht="12.75" customHeight="1">
      <c r="A667" s="303"/>
      <c r="B667" s="303"/>
      <c r="C667" s="322"/>
      <c r="D667" s="303"/>
      <c r="E667" s="323"/>
      <c r="F667" s="324"/>
      <c r="G667" s="324"/>
      <c r="H667" s="303"/>
      <c r="I667" s="303"/>
      <c r="J667" s="303"/>
      <c r="K667" s="303"/>
      <c r="L667" s="303"/>
      <c r="M667" s="303"/>
      <c r="N667" s="303"/>
      <c r="O667" s="303"/>
      <c r="P667" s="303"/>
      <c r="Q667" s="303"/>
      <c r="R667" s="303"/>
      <c r="S667" s="303"/>
      <c r="T667" s="303"/>
      <c r="U667" s="303"/>
      <c r="V667" s="303"/>
      <c r="W667" s="303"/>
      <c r="X667" s="303"/>
      <c r="Y667" s="303"/>
      <c r="Z667" s="303"/>
    </row>
    <row r="668" ht="12.75" customHeight="1">
      <c r="A668" s="303"/>
      <c r="B668" s="303"/>
      <c r="C668" s="322"/>
      <c r="D668" s="303"/>
      <c r="E668" s="323"/>
      <c r="F668" s="324"/>
      <c r="G668" s="324"/>
      <c r="H668" s="303"/>
      <c r="I668" s="303"/>
      <c r="J668" s="303"/>
      <c r="K668" s="303"/>
      <c r="L668" s="303"/>
      <c r="M668" s="303"/>
      <c r="N668" s="303"/>
      <c r="O668" s="303"/>
      <c r="P668" s="303"/>
      <c r="Q668" s="303"/>
      <c r="R668" s="303"/>
      <c r="S668" s="303"/>
      <c r="T668" s="303"/>
      <c r="U668" s="303"/>
      <c r="V668" s="303"/>
      <c r="W668" s="303"/>
      <c r="X668" s="303"/>
      <c r="Y668" s="303"/>
      <c r="Z668" s="303"/>
    </row>
    <row r="669" ht="12.75" customHeight="1">
      <c r="A669" s="303"/>
      <c r="B669" s="303"/>
      <c r="C669" s="322"/>
      <c r="D669" s="303"/>
      <c r="E669" s="323"/>
      <c r="F669" s="324"/>
      <c r="G669" s="324"/>
      <c r="H669" s="303"/>
      <c r="I669" s="303"/>
      <c r="J669" s="303"/>
      <c r="K669" s="303"/>
      <c r="L669" s="303"/>
      <c r="M669" s="303"/>
      <c r="N669" s="303"/>
      <c r="O669" s="303"/>
      <c r="P669" s="303"/>
      <c r="Q669" s="303"/>
      <c r="R669" s="303"/>
      <c r="S669" s="303"/>
      <c r="T669" s="303"/>
      <c r="U669" s="303"/>
      <c r="V669" s="303"/>
      <c r="W669" s="303"/>
      <c r="X669" s="303"/>
      <c r="Y669" s="303"/>
      <c r="Z669" s="303"/>
    </row>
    <row r="670" ht="12.75" customHeight="1">
      <c r="A670" s="303"/>
      <c r="B670" s="303"/>
      <c r="C670" s="322"/>
      <c r="D670" s="303"/>
      <c r="E670" s="323"/>
      <c r="F670" s="324"/>
      <c r="G670" s="324"/>
      <c r="H670" s="303"/>
      <c r="I670" s="303"/>
      <c r="J670" s="303"/>
      <c r="K670" s="303"/>
      <c r="L670" s="303"/>
      <c r="M670" s="303"/>
      <c r="N670" s="303"/>
      <c r="O670" s="303"/>
      <c r="P670" s="303"/>
      <c r="Q670" s="303"/>
      <c r="R670" s="303"/>
      <c r="S670" s="303"/>
      <c r="T670" s="303"/>
      <c r="U670" s="303"/>
      <c r="V670" s="303"/>
      <c r="W670" s="303"/>
      <c r="X670" s="303"/>
      <c r="Y670" s="303"/>
      <c r="Z670" s="303"/>
    </row>
    <row r="671" ht="12.75" customHeight="1">
      <c r="A671" s="303"/>
      <c r="B671" s="303"/>
      <c r="C671" s="322"/>
      <c r="D671" s="303"/>
      <c r="E671" s="323"/>
      <c r="F671" s="324"/>
      <c r="G671" s="324"/>
      <c r="H671" s="303"/>
      <c r="I671" s="303"/>
      <c r="J671" s="303"/>
      <c r="K671" s="303"/>
      <c r="L671" s="303"/>
      <c r="M671" s="303"/>
      <c r="N671" s="303"/>
      <c r="O671" s="303"/>
      <c r="P671" s="303"/>
      <c r="Q671" s="303"/>
      <c r="R671" s="303"/>
      <c r="S671" s="303"/>
      <c r="T671" s="303"/>
      <c r="U671" s="303"/>
      <c r="V671" s="303"/>
      <c r="W671" s="303"/>
      <c r="X671" s="303"/>
      <c r="Y671" s="303"/>
      <c r="Z671" s="303"/>
    </row>
    <row r="672" ht="12.75" customHeight="1">
      <c r="A672" s="303"/>
      <c r="B672" s="303"/>
      <c r="C672" s="322"/>
      <c r="D672" s="303"/>
      <c r="E672" s="323"/>
      <c r="F672" s="324"/>
      <c r="G672" s="324"/>
      <c r="H672" s="303"/>
      <c r="I672" s="303"/>
      <c r="J672" s="303"/>
      <c r="K672" s="303"/>
      <c r="L672" s="303"/>
      <c r="M672" s="303"/>
      <c r="N672" s="303"/>
      <c r="O672" s="303"/>
      <c r="P672" s="303"/>
      <c r="Q672" s="303"/>
      <c r="R672" s="303"/>
      <c r="S672" s="303"/>
      <c r="T672" s="303"/>
      <c r="U672" s="303"/>
      <c r="V672" s="303"/>
      <c r="W672" s="303"/>
      <c r="X672" s="303"/>
      <c r="Y672" s="303"/>
      <c r="Z672" s="303"/>
    </row>
    <row r="673" ht="12.75" customHeight="1">
      <c r="A673" s="303"/>
      <c r="B673" s="303"/>
      <c r="C673" s="322"/>
      <c r="D673" s="303"/>
      <c r="E673" s="323"/>
      <c r="F673" s="324"/>
      <c r="G673" s="324"/>
      <c r="H673" s="303"/>
      <c r="I673" s="303"/>
      <c r="J673" s="303"/>
      <c r="K673" s="303"/>
      <c r="L673" s="303"/>
      <c r="M673" s="303"/>
      <c r="N673" s="303"/>
      <c r="O673" s="303"/>
      <c r="P673" s="303"/>
      <c r="Q673" s="303"/>
      <c r="R673" s="303"/>
      <c r="S673" s="303"/>
      <c r="T673" s="303"/>
      <c r="U673" s="303"/>
      <c r="V673" s="303"/>
      <c r="W673" s="303"/>
      <c r="X673" s="303"/>
      <c r="Y673" s="303"/>
      <c r="Z673" s="303"/>
    </row>
    <row r="674" ht="12.75" customHeight="1">
      <c r="A674" s="303"/>
      <c r="B674" s="303"/>
      <c r="C674" s="322"/>
      <c r="D674" s="303"/>
      <c r="E674" s="323"/>
      <c r="F674" s="324"/>
      <c r="G674" s="324"/>
      <c r="H674" s="303"/>
      <c r="I674" s="303"/>
      <c r="J674" s="303"/>
      <c r="K674" s="303"/>
      <c r="L674" s="303"/>
      <c r="M674" s="303"/>
      <c r="N674" s="303"/>
      <c r="O674" s="303"/>
      <c r="P674" s="303"/>
      <c r="Q674" s="303"/>
      <c r="R674" s="303"/>
      <c r="S674" s="303"/>
      <c r="T674" s="303"/>
      <c r="U674" s="303"/>
      <c r="V674" s="303"/>
      <c r="W674" s="303"/>
      <c r="X674" s="303"/>
      <c r="Y674" s="303"/>
      <c r="Z674" s="303"/>
    </row>
    <row r="675" ht="12.75" customHeight="1">
      <c r="A675" s="303"/>
      <c r="B675" s="303"/>
      <c r="C675" s="322"/>
      <c r="D675" s="303"/>
      <c r="E675" s="323"/>
      <c r="F675" s="324"/>
      <c r="G675" s="324"/>
      <c r="H675" s="303"/>
      <c r="I675" s="303"/>
      <c r="J675" s="303"/>
      <c r="K675" s="303"/>
      <c r="L675" s="303"/>
      <c r="M675" s="303"/>
      <c r="N675" s="303"/>
      <c r="O675" s="303"/>
      <c r="P675" s="303"/>
      <c r="Q675" s="303"/>
      <c r="R675" s="303"/>
      <c r="S675" s="303"/>
      <c r="T675" s="303"/>
      <c r="U675" s="303"/>
      <c r="V675" s="303"/>
      <c r="W675" s="303"/>
      <c r="X675" s="303"/>
      <c r="Y675" s="303"/>
      <c r="Z675" s="303"/>
    </row>
    <row r="676" ht="12.75" customHeight="1">
      <c r="A676" s="303"/>
      <c r="B676" s="303"/>
      <c r="C676" s="322"/>
      <c r="D676" s="303"/>
      <c r="E676" s="323"/>
      <c r="F676" s="324"/>
      <c r="G676" s="324"/>
      <c r="H676" s="303"/>
      <c r="I676" s="303"/>
      <c r="J676" s="303"/>
      <c r="K676" s="303"/>
      <c r="L676" s="303"/>
      <c r="M676" s="303"/>
      <c r="N676" s="303"/>
      <c r="O676" s="303"/>
      <c r="P676" s="303"/>
      <c r="Q676" s="303"/>
      <c r="R676" s="303"/>
      <c r="S676" s="303"/>
      <c r="T676" s="303"/>
      <c r="U676" s="303"/>
      <c r="V676" s="303"/>
      <c r="W676" s="303"/>
      <c r="X676" s="303"/>
      <c r="Y676" s="303"/>
      <c r="Z676" s="303"/>
    </row>
    <row r="677" ht="12.75" customHeight="1">
      <c r="A677" s="303"/>
      <c r="B677" s="303"/>
      <c r="C677" s="322"/>
      <c r="D677" s="303"/>
      <c r="E677" s="323"/>
      <c r="F677" s="324"/>
      <c r="G677" s="324"/>
      <c r="H677" s="303"/>
      <c r="I677" s="303"/>
      <c r="J677" s="303"/>
      <c r="K677" s="303"/>
      <c r="L677" s="303"/>
      <c r="M677" s="303"/>
      <c r="N677" s="303"/>
      <c r="O677" s="303"/>
      <c r="P677" s="303"/>
      <c r="Q677" s="303"/>
      <c r="R677" s="303"/>
      <c r="S677" s="303"/>
      <c r="T677" s="303"/>
      <c r="U677" s="303"/>
      <c r="V677" s="303"/>
      <c r="W677" s="303"/>
      <c r="X677" s="303"/>
      <c r="Y677" s="303"/>
      <c r="Z677" s="303"/>
    </row>
    <row r="678" ht="12.75" customHeight="1">
      <c r="A678" s="303"/>
      <c r="B678" s="303"/>
      <c r="C678" s="322"/>
      <c r="D678" s="303"/>
      <c r="E678" s="323"/>
      <c r="F678" s="324"/>
      <c r="G678" s="324"/>
      <c r="H678" s="303"/>
      <c r="I678" s="303"/>
      <c r="J678" s="303"/>
      <c r="K678" s="303"/>
      <c r="L678" s="303"/>
      <c r="M678" s="303"/>
      <c r="N678" s="303"/>
      <c r="O678" s="303"/>
      <c r="P678" s="303"/>
      <c r="Q678" s="303"/>
      <c r="R678" s="303"/>
      <c r="S678" s="303"/>
      <c r="T678" s="303"/>
      <c r="U678" s="303"/>
      <c r="V678" s="303"/>
      <c r="W678" s="303"/>
      <c r="X678" s="303"/>
      <c r="Y678" s="303"/>
      <c r="Z678" s="303"/>
    </row>
    <row r="679" ht="12.75" customHeight="1">
      <c r="A679" s="303"/>
      <c r="B679" s="303"/>
      <c r="C679" s="322"/>
      <c r="D679" s="303"/>
      <c r="E679" s="323"/>
      <c r="F679" s="324"/>
      <c r="G679" s="324"/>
      <c r="H679" s="303"/>
      <c r="I679" s="303"/>
      <c r="J679" s="303"/>
      <c r="K679" s="303"/>
      <c r="L679" s="303"/>
      <c r="M679" s="303"/>
      <c r="N679" s="303"/>
      <c r="O679" s="303"/>
      <c r="P679" s="303"/>
      <c r="Q679" s="303"/>
      <c r="R679" s="303"/>
      <c r="S679" s="303"/>
      <c r="T679" s="303"/>
      <c r="U679" s="303"/>
      <c r="V679" s="303"/>
      <c r="W679" s="303"/>
      <c r="X679" s="303"/>
      <c r="Y679" s="303"/>
      <c r="Z679" s="303"/>
    </row>
    <row r="680" ht="12.75" customHeight="1">
      <c r="A680" s="303"/>
      <c r="B680" s="303"/>
      <c r="C680" s="322"/>
      <c r="D680" s="303"/>
      <c r="E680" s="323"/>
      <c r="F680" s="324"/>
      <c r="G680" s="324"/>
      <c r="H680" s="303"/>
      <c r="I680" s="303"/>
      <c r="J680" s="303"/>
      <c r="K680" s="303"/>
      <c r="L680" s="303"/>
      <c r="M680" s="303"/>
      <c r="N680" s="303"/>
      <c r="O680" s="303"/>
      <c r="P680" s="303"/>
      <c r="Q680" s="303"/>
      <c r="R680" s="303"/>
      <c r="S680" s="303"/>
      <c r="T680" s="303"/>
      <c r="U680" s="303"/>
      <c r="V680" s="303"/>
      <c r="W680" s="303"/>
      <c r="X680" s="303"/>
      <c r="Y680" s="303"/>
      <c r="Z680" s="303"/>
    </row>
    <row r="681" ht="12.75" customHeight="1">
      <c r="A681" s="303"/>
      <c r="B681" s="303"/>
      <c r="C681" s="322"/>
      <c r="D681" s="303"/>
      <c r="E681" s="323"/>
      <c r="F681" s="324"/>
      <c r="G681" s="324"/>
      <c r="H681" s="303"/>
      <c r="I681" s="303"/>
      <c r="J681" s="303"/>
      <c r="K681" s="303"/>
      <c r="L681" s="303"/>
      <c r="M681" s="303"/>
      <c r="N681" s="303"/>
      <c r="O681" s="303"/>
      <c r="P681" s="303"/>
      <c r="Q681" s="303"/>
      <c r="R681" s="303"/>
      <c r="S681" s="303"/>
      <c r="T681" s="303"/>
      <c r="U681" s="303"/>
      <c r="V681" s="303"/>
      <c r="W681" s="303"/>
      <c r="X681" s="303"/>
      <c r="Y681" s="303"/>
      <c r="Z681" s="303"/>
    </row>
    <row r="682" ht="12.75" customHeight="1">
      <c r="A682" s="303"/>
      <c r="B682" s="303"/>
      <c r="C682" s="322"/>
      <c r="D682" s="303"/>
      <c r="E682" s="323"/>
      <c r="F682" s="324"/>
      <c r="G682" s="324"/>
      <c r="H682" s="303"/>
      <c r="I682" s="303"/>
      <c r="J682" s="303"/>
      <c r="K682" s="303"/>
      <c r="L682" s="303"/>
      <c r="M682" s="303"/>
      <c r="N682" s="303"/>
      <c r="O682" s="303"/>
      <c r="P682" s="303"/>
      <c r="Q682" s="303"/>
      <c r="R682" s="303"/>
      <c r="S682" s="303"/>
      <c r="T682" s="303"/>
      <c r="U682" s="303"/>
      <c r="V682" s="303"/>
      <c r="W682" s="303"/>
      <c r="X682" s="303"/>
      <c r="Y682" s="303"/>
      <c r="Z682" s="303"/>
    </row>
    <row r="683" ht="12.75" customHeight="1">
      <c r="A683" s="303"/>
      <c r="B683" s="303"/>
      <c r="C683" s="322"/>
      <c r="D683" s="303"/>
      <c r="E683" s="323"/>
      <c r="F683" s="324"/>
      <c r="G683" s="324"/>
      <c r="H683" s="303"/>
      <c r="I683" s="303"/>
      <c r="J683" s="303"/>
      <c r="K683" s="303"/>
      <c r="L683" s="303"/>
      <c r="M683" s="303"/>
      <c r="N683" s="303"/>
      <c r="O683" s="303"/>
      <c r="P683" s="303"/>
      <c r="Q683" s="303"/>
      <c r="R683" s="303"/>
      <c r="S683" s="303"/>
      <c r="T683" s="303"/>
      <c r="U683" s="303"/>
      <c r="V683" s="303"/>
      <c r="W683" s="303"/>
      <c r="X683" s="303"/>
      <c r="Y683" s="303"/>
      <c r="Z683" s="303"/>
    </row>
    <row r="684" ht="12.75" customHeight="1">
      <c r="A684" s="303"/>
      <c r="B684" s="303"/>
      <c r="C684" s="322"/>
      <c r="D684" s="303"/>
      <c r="E684" s="323"/>
      <c r="F684" s="324"/>
      <c r="G684" s="324"/>
      <c r="H684" s="303"/>
      <c r="I684" s="303"/>
      <c r="J684" s="303"/>
      <c r="K684" s="303"/>
      <c r="L684" s="303"/>
      <c r="M684" s="303"/>
      <c r="N684" s="303"/>
      <c r="O684" s="303"/>
      <c r="P684" s="303"/>
      <c r="Q684" s="303"/>
      <c r="R684" s="303"/>
      <c r="S684" s="303"/>
      <c r="T684" s="303"/>
      <c r="U684" s="303"/>
      <c r="V684" s="303"/>
      <c r="W684" s="303"/>
      <c r="X684" s="303"/>
      <c r="Y684" s="303"/>
      <c r="Z684" s="303"/>
    </row>
    <row r="685" ht="12.75" customHeight="1">
      <c r="A685" s="303"/>
      <c r="B685" s="303"/>
      <c r="C685" s="322"/>
      <c r="D685" s="303"/>
      <c r="E685" s="323"/>
      <c r="F685" s="324"/>
      <c r="G685" s="324"/>
      <c r="H685" s="303"/>
      <c r="I685" s="303"/>
      <c r="J685" s="303"/>
      <c r="K685" s="303"/>
      <c r="L685" s="303"/>
      <c r="M685" s="303"/>
      <c r="N685" s="303"/>
      <c r="O685" s="303"/>
      <c r="P685" s="303"/>
      <c r="Q685" s="303"/>
      <c r="R685" s="303"/>
      <c r="S685" s="303"/>
      <c r="T685" s="303"/>
      <c r="U685" s="303"/>
      <c r="V685" s="303"/>
      <c r="W685" s="303"/>
      <c r="X685" s="303"/>
      <c r="Y685" s="303"/>
      <c r="Z685" s="303"/>
    </row>
    <row r="686" ht="12.75" customHeight="1">
      <c r="A686" s="303"/>
      <c r="B686" s="303"/>
      <c r="C686" s="322"/>
      <c r="D686" s="303"/>
      <c r="E686" s="323"/>
      <c r="F686" s="324"/>
      <c r="G686" s="324"/>
      <c r="H686" s="303"/>
      <c r="I686" s="303"/>
      <c r="J686" s="303"/>
      <c r="K686" s="303"/>
      <c r="L686" s="303"/>
      <c r="M686" s="303"/>
      <c r="N686" s="303"/>
      <c r="O686" s="303"/>
      <c r="P686" s="303"/>
      <c r="Q686" s="303"/>
      <c r="R686" s="303"/>
      <c r="S686" s="303"/>
      <c r="T686" s="303"/>
      <c r="U686" s="303"/>
      <c r="V686" s="303"/>
      <c r="W686" s="303"/>
      <c r="X686" s="303"/>
      <c r="Y686" s="303"/>
      <c r="Z686" s="303"/>
    </row>
    <row r="687" ht="12.75" customHeight="1">
      <c r="A687" s="303"/>
      <c r="B687" s="303"/>
      <c r="C687" s="322"/>
      <c r="D687" s="303"/>
      <c r="E687" s="323"/>
      <c r="F687" s="324"/>
      <c r="G687" s="324"/>
      <c r="H687" s="303"/>
      <c r="I687" s="303"/>
      <c r="J687" s="303"/>
      <c r="K687" s="303"/>
      <c r="L687" s="303"/>
      <c r="M687" s="303"/>
      <c r="N687" s="303"/>
      <c r="O687" s="303"/>
      <c r="P687" s="303"/>
      <c r="Q687" s="303"/>
      <c r="R687" s="303"/>
      <c r="S687" s="303"/>
      <c r="T687" s="303"/>
      <c r="U687" s="303"/>
      <c r="V687" s="303"/>
      <c r="W687" s="303"/>
      <c r="X687" s="303"/>
      <c r="Y687" s="303"/>
      <c r="Z687" s="303"/>
    </row>
    <row r="688" ht="12.75" customHeight="1">
      <c r="A688" s="303"/>
      <c r="B688" s="303"/>
      <c r="C688" s="322"/>
      <c r="D688" s="303"/>
      <c r="E688" s="323"/>
      <c r="F688" s="324"/>
      <c r="G688" s="324"/>
      <c r="H688" s="303"/>
      <c r="I688" s="303"/>
      <c r="J688" s="303"/>
      <c r="K688" s="303"/>
      <c r="L688" s="303"/>
      <c r="M688" s="303"/>
      <c r="N688" s="303"/>
      <c r="O688" s="303"/>
      <c r="P688" s="303"/>
      <c r="Q688" s="303"/>
      <c r="R688" s="303"/>
      <c r="S688" s="303"/>
      <c r="T688" s="303"/>
      <c r="U688" s="303"/>
      <c r="V688" s="303"/>
      <c r="W688" s="303"/>
      <c r="X688" s="303"/>
      <c r="Y688" s="303"/>
      <c r="Z688" s="303"/>
    </row>
    <row r="689" ht="12.75" customHeight="1">
      <c r="A689" s="303"/>
      <c r="B689" s="303"/>
      <c r="C689" s="322"/>
      <c r="D689" s="303"/>
      <c r="E689" s="323"/>
      <c r="F689" s="324"/>
      <c r="G689" s="324"/>
      <c r="H689" s="303"/>
      <c r="I689" s="303"/>
      <c r="J689" s="303"/>
      <c r="K689" s="303"/>
      <c r="L689" s="303"/>
      <c r="M689" s="303"/>
      <c r="N689" s="303"/>
      <c r="O689" s="303"/>
      <c r="P689" s="303"/>
      <c r="Q689" s="303"/>
      <c r="R689" s="303"/>
      <c r="S689" s="303"/>
      <c r="T689" s="303"/>
      <c r="U689" s="303"/>
      <c r="V689" s="303"/>
      <c r="W689" s="303"/>
      <c r="X689" s="303"/>
      <c r="Y689" s="303"/>
      <c r="Z689" s="303"/>
    </row>
    <row r="690" ht="12.75" customHeight="1">
      <c r="A690" s="303"/>
      <c r="B690" s="303"/>
      <c r="C690" s="322"/>
      <c r="D690" s="303"/>
      <c r="E690" s="323"/>
      <c r="F690" s="324"/>
      <c r="G690" s="324"/>
      <c r="H690" s="303"/>
      <c r="I690" s="303"/>
      <c r="J690" s="303"/>
      <c r="K690" s="303"/>
      <c r="L690" s="303"/>
      <c r="M690" s="303"/>
      <c r="N690" s="303"/>
      <c r="O690" s="303"/>
      <c r="P690" s="303"/>
      <c r="Q690" s="303"/>
      <c r="R690" s="303"/>
      <c r="S690" s="303"/>
      <c r="T690" s="303"/>
      <c r="U690" s="303"/>
      <c r="V690" s="303"/>
      <c r="W690" s="303"/>
      <c r="X690" s="303"/>
      <c r="Y690" s="303"/>
      <c r="Z690" s="303"/>
    </row>
    <row r="691" ht="12.75" customHeight="1">
      <c r="A691" s="303"/>
      <c r="B691" s="303"/>
      <c r="C691" s="322"/>
      <c r="D691" s="303"/>
      <c r="E691" s="323"/>
      <c r="F691" s="324"/>
      <c r="G691" s="324"/>
      <c r="H691" s="303"/>
      <c r="I691" s="303"/>
      <c r="J691" s="303"/>
      <c r="K691" s="303"/>
      <c r="L691" s="303"/>
      <c r="M691" s="303"/>
      <c r="N691" s="303"/>
      <c r="O691" s="303"/>
      <c r="P691" s="303"/>
      <c r="Q691" s="303"/>
      <c r="R691" s="303"/>
      <c r="S691" s="303"/>
      <c r="T691" s="303"/>
      <c r="U691" s="303"/>
      <c r="V691" s="303"/>
      <c r="W691" s="303"/>
      <c r="X691" s="303"/>
      <c r="Y691" s="303"/>
      <c r="Z691" s="303"/>
    </row>
    <row r="692" ht="12.75" customHeight="1">
      <c r="A692" s="303"/>
      <c r="B692" s="303"/>
      <c r="C692" s="322"/>
      <c r="D692" s="303"/>
      <c r="E692" s="323"/>
      <c r="F692" s="324"/>
      <c r="G692" s="324"/>
      <c r="H692" s="303"/>
      <c r="I692" s="303"/>
      <c r="J692" s="303"/>
      <c r="K692" s="303"/>
      <c r="L692" s="303"/>
      <c r="M692" s="303"/>
      <c r="N692" s="303"/>
      <c r="O692" s="303"/>
      <c r="P692" s="303"/>
      <c r="Q692" s="303"/>
      <c r="R692" s="303"/>
      <c r="S692" s="303"/>
      <c r="T692" s="303"/>
      <c r="U692" s="303"/>
      <c r="V692" s="303"/>
      <c r="W692" s="303"/>
      <c r="X692" s="303"/>
      <c r="Y692" s="303"/>
      <c r="Z692" s="303"/>
    </row>
    <row r="693" ht="12.75" customHeight="1">
      <c r="A693" s="303"/>
      <c r="B693" s="303"/>
      <c r="C693" s="322"/>
      <c r="D693" s="303"/>
      <c r="E693" s="323"/>
      <c r="F693" s="324"/>
      <c r="G693" s="324"/>
      <c r="H693" s="303"/>
      <c r="I693" s="303"/>
      <c r="J693" s="303"/>
      <c r="K693" s="303"/>
      <c r="L693" s="303"/>
      <c r="M693" s="303"/>
      <c r="N693" s="303"/>
      <c r="O693" s="303"/>
      <c r="P693" s="303"/>
      <c r="Q693" s="303"/>
      <c r="R693" s="303"/>
      <c r="S693" s="303"/>
      <c r="T693" s="303"/>
      <c r="U693" s="303"/>
      <c r="V693" s="303"/>
      <c r="W693" s="303"/>
      <c r="X693" s="303"/>
      <c r="Y693" s="303"/>
      <c r="Z693" s="303"/>
    </row>
    <row r="694" ht="12.75" customHeight="1">
      <c r="A694" s="303"/>
      <c r="B694" s="303"/>
      <c r="C694" s="322"/>
      <c r="D694" s="303"/>
      <c r="E694" s="323"/>
      <c r="F694" s="324"/>
      <c r="G694" s="324"/>
      <c r="H694" s="303"/>
      <c r="I694" s="303"/>
      <c r="J694" s="303"/>
      <c r="K694" s="303"/>
      <c r="L694" s="303"/>
      <c r="M694" s="303"/>
      <c r="N694" s="303"/>
      <c r="O694" s="303"/>
      <c r="P694" s="303"/>
      <c r="Q694" s="303"/>
      <c r="R694" s="303"/>
      <c r="S694" s="303"/>
      <c r="T694" s="303"/>
      <c r="U694" s="303"/>
      <c r="V694" s="303"/>
      <c r="W694" s="303"/>
      <c r="X694" s="303"/>
      <c r="Y694" s="303"/>
      <c r="Z694" s="303"/>
    </row>
    <row r="695" ht="12.75" customHeight="1">
      <c r="A695" s="303"/>
      <c r="B695" s="303"/>
      <c r="C695" s="322"/>
      <c r="D695" s="303"/>
      <c r="E695" s="323"/>
      <c r="F695" s="324"/>
      <c r="G695" s="324"/>
      <c r="H695" s="303"/>
      <c r="I695" s="303"/>
      <c r="J695" s="303"/>
      <c r="K695" s="303"/>
      <c r="L695" s="303"/>
      <c r="M695" s="303"/>
      <c r="N695" s="303"/>
      <c r="O695" s="303"/>
      <c r="P695" s="303"/>
      <c r="Q695" s="303"/>
      <c r="R695" s="303"/>
      <c r="S695" s="303"/>
      <c r="T695" s="303"/>
      <c r="U695" s="303"/>
      <c r="V695" s="303"/>
      <c r="W695" s="303"/>
      <c r="X695" s="303"/>
      <c r="Y695" s="303"/>
      <c r="Z695" s="303"/>
    </row>
    <row r="696" ht="12.75" customHeight="1">
      <c r="A696" s="303"/>
      <c r="B696" s="303"/>
      <c r="C696" s="322"/>
      <c r="D696" s="303"/>
      <c r="E696" s="323"/>
      <c r="F696" s="324"/>
      <c r="G696" s="324"/>
      <c r="H696" s="303"/>
      <c r="I696" s="303"/>
      <c r="J696" s="303"/>
      <c r="K696" s="303"/>
      <c r="L696" s="303"/>
      <c r="M696" s="303"/>
      <c r="N696" s="303"/>
      <c r="O696" s="303"/>
      <c r="P696" s="303"/>
      <c r="Q696" s="303"/>
      <c r="R696" s="303"/>
      <c r="S696" s="303"/>
      <c r="T696" s="303"/>
      <c r="U696" s="303"/>
      <c r="V696" s="303"/>
      <c r="W696" s="303"/>
      <c r="X696" s="303"/>
      <c r="Y696" s="303"/>
      <c r="Z696" s="303"/>
    </row>
    <row r="697" ht="12.75" customHeight="1">
      <c r="A697" s="303"/>
      <c r="B697" s="303"/>
      <c r="C697" s="322"/>
      <c r="D697" s="303"/>
      <c r="E697" s="323"/>
      <c r="F697" s="324"/>
      <c r="G697" s="324"/>
      <c r="H697" s="303"/>
      <c r="I697" s="303"/>
      <c r="J697" s="303"/>
      <c r="K697" s="303"/>
      <c r="L697" s="303"/>
      <c r="M697" s="303"/>
      <c r="N697" s="303"/>
      <c r="O697" s="303"/>
      <c r="P697" s="303"/>
      <c r="Q697" s="303"/>
      <c r="R697" s="303"/>
      <c r="S697" s="303"/>
      <c r="T697" s="303"/>
      <c r="U697" s="303"/>
      <c r="V697" s="303"/>
      <c r="W697" s="303"/>
      <c r="X697" s="303"/>
      <c r="Y697" s="303"/>
      <c r="Z697" s="303"/>
    </row>
    <row r="698" ht="12.75" customHeight="1">
      <c r="A698" s="303"/>
      <c r="B698" s="303"/>
      <c r="C698" s="322"/>
      <c r="D698" s="303"/>
      <c r="E698" s="323"/>
      <c r="F698" s="324"/>
      <c r="G698" s="324"/>
      <c r="H698" s="303"/>
      <c r="I698" s="303"/>
      <c r="J698" s="303"/>
      <c r="K698" s="303"/>
      <c r="L698" s="303"/>
      <c r="M698" s="303"/>
      <c r="N698" s="303"/>
      <c r="O698" s="303"/>
      <c r="P698" s="303"/>
      <c r="Q698" s="303"/>
      <c r="R698" s="303"/>
      <c r="S698" s="303"/>
      <c r="T698" s="303"/>
      <c r="U698" s="303"/>
      <c r="V698" s="303"/>
      <c r="W698" s="303"/>
      <c r="X698" s="303"/>
      <c r="Y698" s="303"/>
      <c r="Z698" s="303"/>
    </row>
    <row r="699" ht="12.75" customHeight="1">
      <c r="A699" s="303"/>
      <c r="B699" s="303"/>
      <c r="C699" s="322"/>
      <c r="D699" s="303"/>
      <c r="E699" s="323"/>
      <c r="F699" s="324"/>
      <c r="G699" s="324"/>
      <c r="H699" s="303"/>
      <c r="I699" s="303"/>
      <c r="J699" s="303"/>
      <c r="K699" s="303"/>
      <c r="L699" s="303"/>
      <c r="M699" s="303"/>
      <c r="N699" s="303"/>
      <c r="O699" s="303"/>
      <c r="P699" s="303"/>
      <c r="Q699" s="303"/>
      <c r="R699" s="303"/>
      <c r="S699" s="303"/>
      <c r="T699" s="303"/>
      <c r="U699" s="303"/>
      <c r="V699" s="303"/>
      <c r="W699" s="303"/>
      <c r="X699" s="303"/>
      <c r="Y699" s="303"/>
      <c r="Z699" s="303"/>
    </row>
    <row r="700" ht="12.75" customHeight="1">
      <c r="A700" s="303"/>
      <c r="B700" s="303"/>
      <c r="C700" s="322"/>
      <c r="D700" s="303"/>
      <c r="E700" s="323"/>
      <c r="F700" s="324"/>
      <c r="G700" s="324"/>
      <c r="H700" s="303"/>
      <c r="I700" s="303"/>
      <c r="J700" s="303"/>
      <c r="K700" s="303"/>
      <c r="L700" s="303"/>
      <c r="M700" s="303"/>
      <c r="N700" s="303"/>
      <c r="O700" s="303"/>
      <c r="P700" s="303"/>
      <c r="Q700" s="303"/>
      <c r="R700" s="303"/>
      <c r="S700" s="303"/>
      <c r="T700" s="303"/>
      <c r="U700" s="303"/>
      <c r="V700" s="303"/>
      <c r="W700" s="303"/>
      <c r="X700" s="303"/>
      <c r="Y700" s="303"/>
      <c r="Z700" s="303"/>
    </row>
    <row r="701" ht="12.75" customHeight="1">
      <c r="A701" s="303"/>
      <c r="B701" s="303"/>
      <c r="C701" s="322"/>
      <c r="D701" s="303"/>
      <c r="E701" s="323"/>
      <c r="F701" s="324"/>
      <c r="G701" s="324"/>
      <c r="H701" s="303"/>
      <c r="I701" s="303"/>
      <c r="J701" s="303"/>
      <c r="K701" s="303"/>
      <c r="L701" s="303"/>
      <c r="M701" s="303"/>
      <c r="N701" s="303"/>
      <c r="O701" s="303"/>
      <c r="P701" s="303"/>
      <c r="Q701" s="303"/>
      <c r="R701" s="303"/>
      <c r="S701" s="303"/>
      <c r="T701" s="303"/>
      <c r="U701" s="303"/>
      <c r="V701" s="303"/>
      <c r="W701" s="303"/>
      <c r="X701" s="303"/>
      <c r="Y701" s="303"/>
      <c r="Z701" s="303"/>
    </row>
    <row r="702" ht="12.75" customHeight="1">
      <c r="A702" s="303"/>
      <c r="B702" s="303"/>
      <c r="C702" s="322"/>
      <c r="D702" s="303"/>
      <c r="E702" s="323"/>
      <c r="F702" s="324"/>
      <c r="G702" s="324"/>
      <c r="H702" s="303"/>
      <c r="I702" s="303"/>
      <c r="J702" s="303"/>
      <c r="K702" s="303"/>
      <c r="L702" s="303"/>
      <c r="M702" s="303"/>
      <c r="N702" s="303"/>
      <c r="O702" s="303"/>
      <c r="P702" s="303"/>
      <c r="Q702" s="303"/>
      <c r="R702" s="303"/>
      <c r="S702" s="303"/>
      <c r="T702" s="303"/>
      <c r="U702" s="303"/>
      <c r="V702" s="303"/>
      <c r="W702" s="303"/>
      <c r="X702" s="303"/>
      <c r="Y702" s="303"/>
      <c r="Z702" s="303"/>
    </row>
    <row r="703" ht="12.75" customHeight="1">
      <c r="A703" s="303"/>
      <c r="B703" s="303"/>
      <c r="C703" s="322"/>
      <c r="D703" s="303"/>
      <c r="E703" s="323"/>
      <c r="F703" s="324"/>
      <c r="G703" s="324"/>
      <c r="H703" s="303"/>
      <c r="I703" s="303"/>
      <c r="J703" s="303"/>
      <c r="K703" s="303"/>
      <c r="L703" s="303"/>
      <c r="M703" s="303"/>
      <c r="N703" s="303"/>
      <c r="O703" s="303"/>
      <c r="P703" s="303"/>
      <c r="Q703" s="303"/>
      <c r="R703" s="303"/>
      <c r="S703" s="303"/>
      <c r="T703" s="303"/>
      <c r="U703" s="303"/>
      <c r="V703" s="303"/>
      <c r="W703" s="303"/>
      <c r="X703" s="303"/>
      <c r="Y703" s="303"/>
      <c r="Z703" s="303"/>
    </row>
    <row r="704" ht="12.75" customHeight="1">
      <c r="A704" s="303"/>
      <c r="B704" s="303"/>
      <c r="C704" s="322"/>
      <c r="D704" s="303"/>
      <c r="E704" s="323"/>
      <c r="F704" s="324"/>
      <c r="G704" s="324"/>
      <c r="H704" s="303"/>
      <c r="I704" s="303"/>
      <c r="J704" s="303"/>
      <c r="K704" s="303"/>
      <c r="L704" s="303"/>
      <c r="M704" s="303"/>
      <c r="N704" s="303"/>
      <c r="O704" s="303"/>
      <c r="P704" s="303"/>
      <c r="Q704" s="303"/>
      <c r="R704" s="303"/>
      <c r="S704" s="303"/>
      <c r="T704" s="303"/>
      <c r="U704" s="303"/>
      <c r="V704" s="303"/>
      <c r="W704" s="303"/>
      <c r="X704" s="303"/>
      <c r="Y704" s="303"/>
      <c r="Z704" s="303"/>
    </row>
    <row r="705" ht="12.75" customHeight="1">
      <c r="A705" s="303"/>
      <c r="B705" s="303"/>
      <c r="C705" s="322"/>
      <c r="D705" s="303"/>
      <c r="E705" s="323"/>
      <c r="F705" s="324"/>
      <c r="G705" s="324"/>
      <c r="H705" s="303"/>
      <c r="I705" s="303"/>
      <c r="J705" s="303"/>
      <c r="K705" s="303"/>
      <c r="L705" s="303"/>
      <c r="M705" s="303"/>
      <c r="N705" s="303"/>
      <c r="O705" s="303"/>
      <c r="P705" s="303"/>
      <c r="Q705" s="303"/>
      <c r="R705" s="303"/>
      <c r="S705" s="303"/>
      <c r="T705" s="303"/>
      <c r="U705" s="303"/>
      <c r="V705" s="303"/>
      <c r="W705" s="303"/>
      <c r="X705" s="303"/>
      <c r="Y705" s="303"/>
      <c r="Z705" s="303"/>
    </row>
    <row r="706" ht="12.75" customHeight="1">
      <c r="A706" s="303"/>
      <c r="B706" s="303"/>
      <c r="C706" s="322"/>
      <c r="D706" s="303"/>
      <c r="E706" s="323"/>
      <c r="F706" s="324"/>
      <c r="G706" s="324"/>
      <c r="H706" s="303"/>
      <c r="I706" s="303"/>
      <c r="J706" s="303"/>
      <c r="K706" s="303"/>
      <c r="L706" s="303"/>
      <c r="M706" s="303"/>
      <c r="N706" s="303"/>
      <c r="O706" s="303"/>
      <c r="P706" s="303"/>
      <c r="Q706" s="303"/>
      <c r="R706" s="303"/>
      <c r="S706" s="303"/>
      <c r="T706" s="303"/>
      <c r="U706" s="303"/>
      <c r="V706" s="303"/>
      <c r="W706" s="303"/>
      <c r="X706" s="303"/>
      <c r="Y706" s="303"/>
      <c r="Z706" s="303"/>
    </row>
    <row r="707" ht="12.75" customHeight="1">
      <c r="A707" s="303"/>
      <c r="B707" s="303"/>
      <c r="C707" s="322"/>
      <c r="D707" s="303"/>
      <c r="E707" s="323"/>
      <c r="F707" s="324"/>
      <c r="G707" s="324"/>
      <c r="H707" s="303"/>
      <c r="I707" s="303"/>
      <c r="J707" s="303"/>
      <c r="K707" s="303"/>
      <c r="L707" s="303"/>
      <c r="M707" s="303"/>
      <c r="N707" s="303"/>
      <c r="O707" s="303"/>
      <c r="P707" s="303"/>
      <c r="Q707" s="303"/>
      <c r="R707" s="303"/>
      <c r="S707" s="303"/>
      <c r="T707" s="303"/>
      <c r="U707" s="303"/>
      <c r="V707" s="303"/>
      <c r="W707" s="303"/>
      <c r="X707" s="303"/>
      <c r="Y707" s="303"/>
      <c r="Z707" s="303"/>
    </row>
    <row r="708" ht="12.75" customHeight="1">
      <c r="A708" s="303"/>
      <c r="B708" s="303"/>
      <c r="C708" s="322"/>
      <c r="D708" s="303"/>
      <c r="E708" s="323"/>
      <c r="F708" s="324"/>
      <c r="G708" s="324"/>
      <c r="H708" s="303"/>
      <c r="I708" s="303"/>
      <c r="J708" s="303"/>
      <c r="K708" s="303"/>
      <c r="L708" s="303"/>
      <c r="M708" s="303"/>
      <c r="N708" s="303"/>
      <c r="O708" s="303"/>
      <c r="P708" s="303"/>
      <c r="Q708" s="303"/>
      <c r="R708" s="303"/>
      <c r="S708" s="303"/>
      <c r="T708" s="303"/>
      <c r="U708" s="303"/>
      <c r="V708" s="303"/>
      <c r="W708" s="303"/>
      <c r="X708" s="303"/>
      <c r="Y708" s="303"/>
      <c r="Z708" s="303"/>
    </row>
    <row r="709" ht="12.75" customHeight="1">
      <c r="A709" s="303"/>
      <c r="B709" s="303"/>
      <c r="C709" s="322"/>
      <c r="D709" s="303"/>
      <c r="E709" s="323"/>
      <c r="F709" s="324"/>
      <c r="G709" s="324"/>
      <c r="H709" s="303"/>
      <c r="I709" s="303"/>
      <c r="J709" s="303"/>
      <c r="K709" s="303"/>
      <c r="L709" s="303"/>
      <c r="M709" s="303"/>
      <c r="N709" s="303"/>
      <c r="O709" s="303"/>
      <c r="P709" s="303"/>
      <c r="Q709" s="303"/>
      <c r="R709" s="303"/>
      <c r="S709" s="303"/>
      <c r="T709" s="303"/>
      <c r="U709" s="303"/>
      <c r="V709" s="303"/>
      <c r="W709" s="303"/>
      <c r="X709" s="303"/>
      <c r="Y709" s="303"/>
      <c r="Z709" s="303"/>
    </row>
    <row r="710" ht="12.75" customHeight="1">
      <c r="A710" s="303"/>
      <c r="B710" s="303"/>
      <c r="C710" s="322"/>
      <c r="D710" s="303"/>
      <c r="E710" s="323"/>
      <c r="F710" s="324"/>
      <c r="G710" s="324"/>
      <c r="H710" s="303"/>
      <c r="I710" s="303"/>
      <c r="J710" s="303"/>
      <c r="K710" s="303"/>
      <c r="L710" s="303"/>
      <c r="M710" s="303"/>
      <c r="N710" s="303"/>
      <c r="O710" s="303"/>
      <c r="P710" s="303"/>
      <c r="Q710" s="303"/>
      <c r="R710" s="303"/>
      <c r="S710" s="303"/>
      <c r="T710" s="303"/>
      <c r="U710" s="303"/>
      <c r="V710" s="303"/>
      <c r="W710" s="303"/>
      <c r="X710" s="303"/>
      <c r="Y710" s="303"/>
      <c r="Z710" s="303"/>
    </row>
    <row r="711" ht="12.75" customHeight="1">
      <c r="A711" s="303"/>
      <c r="B711" s="303"/>
      <c r="C711" s="322"/>
      <c r="D711" s="303"/>
      <c r="E711" s="323"/>
      <c r="F711" s="324"/>
      <c r="G711" s="324"/>
      <c r="H711" s="303"/>
      <c r="I711" s="303"/>
      <c r="J711" s="303"/>
      <c r="K711" s="303"/>
      <c r="L711" s="303"/>
      <c r="M711" s="303"/>
      <c r="N711" s="303"/>
      <c r="O711" s="303"/>
      <c r="P711" s="303"/>
      <c r="Q711" s="303"/>
      <c r="R711" s="303"/>
      <c r="S711" s="303"/>
      <c r="T711" s="303"/>
      <c r="U711" s="303"/>
      <c r="V711" s="303"/>
      <c r="W711" s="303"/>
      <c r="X711" s="303"/>
      <c r="Y711" s="303"/>
      <c r="Z711" s="303"/>
    </row>
    <row r="712" ht="12.75" customHeight="1">
      <c r="A712" s="303"/>
      <c r="B712" s="303"/>
      <c r="C712" s="322"/>
      <c r="D712" s="303"/>
      <c r="E712" s="323"/>
      <c r="F712" s="324"/>
      <c r="G712" s="324"/>
      <c r="H712" s="303"/>
      <c r="I712" s="303"/>
      <c r="J712" s="303"/>
      <c r="K712" s="303"/>
      <c r="L712" s="303"/>
      <c r="M712" s="303"/>
      <c r="N712" s="303"/>
      <c r="O712" s="303"/>
      <c r="P712" s="303"/>
      <c r="Q712" s="303"/>
      <c r="R712" s="303"/>
      <c r="S712" s="303"/>
      <c r="T712" s="303"/>
      <c r="U712" s="303"/>
      <c r="V712" s="303"/>
      <c r="W712" s="303"/>
      <c r="X712" s="303"/>
      <c r="Y712" s="303"/>
      <c r="Z712" s="303"/>
    </row>
    <row r="713" ht="12.75" customHeight="1">
      <c r="A713" s="303"/>
      <c r="B713" s="303"/>
      <c r="C713" s="322"/>
      <c r="D713" s="303"/>
      <c r="E713" s="323"/>
      <c r="F713" s="324"/>
      <c r="G713" s="324"/>
      <c r="H713" s="303"/>
      <c r="I713" s="303"/>
      <c r="J713" s="303"/>
      <c r="K713" s="303"/>
      <c r="L713" s="303"/>
      <c r="M713" s="303"/>
      <c r="N713" s="303"/>
      <c r="O713" s="303"/>
      <c r="P713" s="303"/>
      <c r="Q713" s="303"/>
      <c r="R713" s="303"/>
      <c r="S713" s="303"/>
      <c r="T713" s="303"/>
      <c r="U713" s="303"/>
      <c r="V713" s="303"/>
      <c r="W713" s="303"/>
      <c r="X713" s="303"/>
      <c r="Y713" s="303"/>
      <c r="Z713" s="303"/>
    </row>
    <row r="714" ht="12.75" customHeight="1">
      <c r="A714" s="303"/>
      <c r="B714" s="303"/>
      <c r="C714" s="322"/>
      <c r="D714" s="303"/>
      <c r="E714" s="323"/>
      <c r="F714" s="324"/>
      <c r="G714" s="324"/>
      <c r="H714" s="303"/>
      <c r="I714" s="303"/>
      <c r="J714" s="303"/>
      <c r="K714" s="303"/>
      <c r="L714" s="303"/>
      <c r="M714" s="303"/>
      <c r="N714" s="303"/>
      <c r="O714" s="303"/>
      <c r="P714" s="303"/>
      <c r="Q714" s="303"/>
      <c r="R714" s="303"/>
      <c r="S714" s="303"/>
      <c r="T714" s="303"/>
      <c r="U714" s="303"/>
      <c r="V714" s="303"/>
      <c r="W714" s="303"/>
      <c r="X714" s="303"/>
      <c r="Y714" s="303"/>
      <c r="Z714" s="303"/>
    </row>
    <row r="715" ht="12.75" customHeight="1">
      <c r="A715" s="303"/>
      <c r="B715" s="303"/>
      <c r="C715" s="322"/>
      <c r="D715" s="303"/>
      <c r="E715" s="323"/>
      <c r="F715" s="324"/>
      <c r="G715" s="324"/>
      <c r="H715" s="303"/>
      <c r="I715" s="303"/>
      <c r="J715" s="303"/>
      <c r="K715" s="303"/>
      <c r="L715" s="303"/>
      <c r="M715" s="303"/>
      <c r="N715" s="303"/>
      <c r="O715" s="303"/>
      <c r="P715" s="303"/>
      <c r="Q715" s="303"/>
      <c r="R715" s="303"/>
      <c r="S715" s="303"/>
      <c r="T715" s="303"/>
      <c r="U715" s="303"/>
      <c r="V715" s="303"/>
      <c r="W715" s="303"/>
      <c r="X715" s="303"/>
      <c r="Y715" s="303"/>
      <c r="Z715" s="303"/>
    </row>
    <row r="716" ht="12.75" customHeight="1">
      <c r="A716" s="303"/>
      <c r="B716" s="303"/>
      <c r="C716" s="322"/>
      <c r="D716" s="303"/>
      <c r="E716" s="323"/>
      <c r="F716" s="324"/>
      <c r="G716" s="324"/>
      <c r="H716" s="303"/>
      <c r="I716" s="303"/>
      <c r="J716" s="303"/>
      <c r="K716" s="303"/>
      <c r="L716" s="303"/>
      <c r="M716" s="303"/>
      <c r="N716" s="303"/>
      <c r="O716" s="303"/>
      <c r="P716" s="303"/>
      <c r="Q716" s="303"/>
      <c r="R716" s="303"/>
      <c r="S716" s="303"/>
      <c r="T716" s="303"/>
      <c r="U716" s="303"/>
      <c r="V716" s="303"/>
      <c r="W716" s="303"/>
      <c r="X716" s="303"/>
      <c r="Y716" s="303"/>
      <c r="Z716" s="303"/>
    </row>
    <row r="717" ht="12.75" customHeight="1">
      <c r="A717" s="303"/>
      <c r="B717" s="303"/>
      <c r="C717" s="322"/>
      <c r="D717" s="303"/>
      <c r="E717" s="323"/>
      <c r="F717" s="324"/>
      <c r="G717" s="324"/>
      <c r="H717" s="303"/>
      <c r="I717" s="303"/>
      <c r="J717" s="303"/>
      <c r="K717" s="303"/>
      <c r="L717" s="303"/>
      <c r="M717" s="303"/>
      <c r="N717" s="303"/>
      <c r="O717" s="303"/>
      <c r="P717" s="303"/>
      <c r="Q717" s="303"/>
      <c r="R717" s="303"/>
      <c r="S717" s="303"/>
      <c r="T717" s="303"/>
      <c r="U717" s="303"/>
      <c r="V717" s="303"/>
      <c r="W717" s="303"/>
      <c r="X717" s="303"/>
      <c r="Y717" s="303"/>
      <c r="Z717" s="303"/>
    </row>
    <row r="718" ht="12.75" customHeight="1">
      <c r="A718" s="303"/>
      <c r="B718" s="303"/>
      <c r="C718" s="322"/>
      <c r="D718" s="303"/>
      <c r="E718" s="323"/>
      <c r="F718" s="324"/>
      <c r="G718" s="324"/>
      <c r="H718" s="303"/>
      <c r="I718" s="303"/>
      <c r="J718" s="303"/>
      <c r="K718" s="303"/>
      <c r="L718" s="303"/>
      <c r="M718" s="303"/>
      <c r="N718" s="303"/>
      <c r="O718" s="303"/>
      <c r="P718" s="303"/>
      <c r="Q718" s="303"/>
      <c r="R718" s="303"/>
      <c r="S718" s="303"/>
      <c r="T718" s="303"/>
      <c r="U718" s="303"/>
      <c r="V718" s="303"/>
      <c r="W718" s="303"/>
      <c r="X718" s="303"/>
      <c r="Y718" s="303"/>
      <c r="Z718" s="303"/>
    </row>
    <row r="719" ht="12.75" customHeight="1">
      <c r="A719" s="303"/>
      <c r="B719" s="303"/>
      <c r="C719" s="322"/>
      <c r="D719" s="303"/>
      <c r="E719" s="323"/>
      <c r="F719" s="324"/>
      <c r="G719" s="324"/>
      <c r="H719" s="303"/>
      <c r="I719" s="303"/>
      <c r="J719" s="303"/>
      <c r="K719" s="303"/>
      <c r="L719" s="303"/>
      <c r="M719" s="303"/>
      <c r="N719" s="303"/>
      <c r="O719" s="303"/>
      <c r="P719" s="303"/>
      <c r="Q719" s="303"/>
      <c r="R719" s="303"/>
      <c r="S719" s="303"/>
      <c r="T719" s="303"/>
      <c r="U719" s="303"/>
      <c r="V719" s="303"/>
      <c r="W719" s="303"/>
      <c r="X719" s="303"/>
      <c r="Y719" s="303"/>
      <c r="Z719" s="303"/>
    </row>
    <row r="720" ht="12.75" customHeight="1">
      <c r="A720" s="303"/>
      <c r="B720" s="303"/>
      <c r="C720" s="322"/>
      <c r="D720" s="303"/>
      <c r="E720" s="323"/>
      <c r="F720" s="324"/>
      <c r="G720" s="324"/>
      <c r="H720" s="303"/>
      <c r="I720" s="303"/>
      <c r="J720" s="303"/>
      <c r="K720" s="303"/>
      <c r="L720" s="303"/>
      <c r="M720" s="303"/>
      <c r="N720" s="303"/>
      <c r="O720" s="303"/>
      <c r="P720" s="303"/>
      <c r="Q720" s="303"/>
      <c r="R720" s="303"/>
      <c r="S720" s="303"/>
      <c r="T720" s="303"/>
      <c r="U720" s="303"/>
      <c r="V720" s="303"/>
      <c r="W720" s="303"/>
      <c r="X720" s="303"/>
      <c r="Y720" s="303"/>
      <c r="Z720" s="303"/>
    </row>
    <row r="721" ht="12.75" customHeight="1">
      <c r="A721" s="303"/>
      <c r="B721" s="303"/>
      <c r="C721" s="322"/>
      <c r="D721" s="303"/>
      <c r="E721" s="323"/>
      <c r="F721" s="324"/>
      <c r="G721" s="324"/>
      <c r="H721" s="303"/>
      <c r="I721" s="303"/>
      <c r="J721" s="303"/>
      <c r="K721" s="303"/>
      <c r="L721" s="303"/>
      <c r="M721" s="303"/>
      <c r="N721" s="303"/>
      <c r="O721" s="303"/>
      <c r="P721" s="303"/>
      <c r="Q721" s="303"/>
      <c r="R721" s="303"/>
      <c r="S721" s="303"/>
      <c r="T721" s="303"/>
      <c r="U721" s="303"/>
      <c r="V721" s="303"/>
      <c r="W721" s="303"/>
      <c r="X721" s="303"/>
      <c r="Y721" s="303"/>
      <c r="Z721" s="303"/>
    </row>
    <row r="722" ht="12.75" customHeight="1">
      <c r="A722" s="303"/>
      <c r="B722" s="303"/>
      <c r="C722" s="322"/>
      <c r="D722" s="303"/>
      <c r="E722" s="323"/>
      <c r="F722" s="324"/>
      <c r="G722" s="324"/>
      <c r="H722" s="303"/>
      <c r="I722" s="303"/>
      <c r="J722" s="303"/>
      <c r="K722" s="303"/>
      <c r="L722" s="303"/>
      <c r="M722" s="303"/>
      <c r="N722" s="303"/>
      <c r="O722" s="303"/>
      <c r="P722" s="303"/>
      <c r="Q722" s="303"/>
      <c r="R722" s="303"/>
      <c r="S722" s="303"/>
      <c r="T722" s="303"/>
      <c r="U722" s="303"/>
      <c r="V722" s="303"/>
      <c r="W722" s="303"/>
      <c r="X722" s="303"/>
      <c r="Y722" s="303"/>
      <c r="Z722" s="303"/>
    </row>
    <row r="723" ht="12.75" customHeight="1">
      <c r="A723" s="303"/>
      <c r="B723" s="303"/>
      <c r="C723" s="322"/>
      <c r="D723" s="303"/>
      <c r="E723" s="323"/>
      <c r="F723" s="324"/>
      <c r="G723" s="324"/>
      <c r="H723" s="303"/>
      <c r="I723" s="303"/>
      <c r="J723" s="303"/>
      <c r="K723" s="303"/>
      <c r="L723" s="303"/>
      <c r="M723" s="303"/>
      <c r="N723" s="303"/>
      <c r="O723" s="303"/>
      <c r="P723" s="303"/>
      <c r="Q723" s="303"/>
      <c r="R723" s="303"/>
      <c r="S723" s="303"/>
      <c r="T723" s="303"/>
      <c r="U723" s="303"/>
      <c r="V723" s="303"/>
      <c r="W723" s="303"/>
      <c r="X723" s="303"/>
      <c r="Y723" s="303"/>
      <c r="Z723" s="303"/>
    </row>
    <row r="724" ht="12.75" customHeight="1">
      <c r="A724" s="303"/>
      <c r="B724" s="303"/>
      <c r="C724" s="322"/>
      <c r="D724" s="303"/>
      <c r="E724" s="323"/>
      <c r="F724" s="324"/>
      <c r="G724" s="324"/>
      <c r="H724" s="303"/>
      <c r="I724" s="303"/>
      <c r="J724" s="303"/>
      <c r="K724" s="303"/>
      <c r="L724" s="303"/>
      <c r="M724" s="303"/>
      <c r="N724" s="303"/>
      <c r="O724" s="303"/>
      <c r="P724" s="303"/>
      <c r="Q724" s="303"/>
      <c r="R724" s="303"/>
      <c r="S724" s="303"/>
      <c r="T724" s="303"/>
      <c r="U724" s="303"/>
      <c r="V724" s="303"/>
      <c r="W724" s="303"/>
      <c r="X724" s="303"/>
      <c r="Y724" s="303"/>
      <c r="Z724" s="303"/>
    </row>
    <row r="725" ht="12.75" customHeight="1">
      <c r="A725" s="303"/>
      <c r="B725" s="303"/>
      <c r="C725" s="322"/>
      <c r="D725" s="303"/>
      <c r="E725" s="323"/>
      <c r="F725" s="324"/>
      <c r="G725" s="324"/>
      <c r="H725" s="303"/>
      <c r="I725" s="303"/>
      <c r="J725" s="303"/>
      <c r="K725" s="303"/>
      <c r="L725" s="303"/>
      <c r="M725" s="303"/>
      <c r="N725" s="303"/>
      <c r="O725" s="303"/>
      <c r="P725" s="303"/>
      <c r="Q725" s="303"/>
      <c r="R725" s="303"/>
      <c r="S725" s="303"/>
      <c r="T725" s="303"/>
      <c r="U725" s="303"/>
      <c r="V725" s="303"/>
      <c r="W725" s="303"/>
      <c r="X725" s="303"/>
      <c r="Y725" s="303"/>
      <c r="Z725" s="303"/>
    </row>
    <row r="726" ht="12.75" customHeight="1">
      <c r="A726" s="303"/>
      <c r="B726" s="303"/>
      <c r="C726" s="322"/>
      <c r="D726" s="303"/>
      <c r="E726" s="323"/>
      <c r="F726" s="324"/>
      <c r="G726" s="324"/>
      <c r="H726" s="303"/>
      <c r="I726" s="303"/>
      <c r="J726" s="303"/>
      <c r="K726" s="303"/>
      <c r="L726" s="303"/>
      <c r="M726" s="303"/>
      <c r="N726" s="303"/>
      <c r="O726" s="303"/>
      <c r="P726" s="303"/>
      <c r="Q726" s="303"/>
      <c r="R726" s="303"/>
      <c r="S726" s="303"/>
      <c r="T726" s="303"/>
      <c r="U726" s="303"/>
      <c r="V726" s="303"/>
      <c r="W726" s="303"/>
      <c r="X726" s="303"/>
      <c r="Y726" s="303"/>
      <c r="Z726" s="303"/>
    </row>
    <row r="727" ht="12.75" customHeight="1">
      <c r="A727" s="303"/>
      <c r="B727" s="303"/>
      <c r="C727" s="322"/>
      <c r="D727" s="303"/>
      <c r="E727" s="323"/>
      <c r="F727" s="324"/>
      <c r="G727" s="324"/>
      <c r="H727" s="303"/>
      <c r="I727" s="303"/>
      <c r="J727" s="303"/>
      <c r="K727" s="303"/>
      <c r="L727" s="303"/>
      <c r="M727" s="303"/>
      <c r="N727" s="303"/>
      <c r="O727" s="303"/>
      <c r="P727" s="303"/>
      <c r="Q727" s="303"/>
      <c r="R727" s="303"/>
      <c r="S727" s="303"/>
      <c r="T727" s="303"/>
      <c r="U727" s="303"/>
      <c r="V727" s="303"/>
      <c r="W727" s="303"/>
      <c r="X727" s="303"/>
      <c r="Y727" s="303"/>
      <c r="Z727" s="303"/>
    </row>
    <row r="728" ht="12.75" customHeight="1">
      <c r="A728" s="303"/>
      <c r="B728" s="303"/>
      <c r="C728" s="322"/>
      <c r="D728" s="303"/>
      <c r="E728" s="323"/>
      <c r="F728" s="324"/>
      <c r="G728" s="324"/>
      <c r="H728" s="303"/>
      <c r="I728" s="303"/>
      <c r="J728" s="303"/>
      <c r="K728" s="303"/>
      <c r="L728" s="303"/>
      <c r="M728" s="303"/>
      <c r="N728" s="303"/>
      <c r="O728" s="303"/>
      <c r="P728" s="303"/>
      <c r="Q728" s="303"/>
      <c r="R728" s="303"/>
      <c r="S728" s="303"/>
      <c r="T728" s="303"/>
      <c r="U728" s="303"/>
      <c r="V728" s="303"/>
      <c r="W728" s="303"/>
      <c r="X728" s="303"/>
      <c r="Y728" s="303"/>
      <c r="Z728" s="303"/>
    </row>
    <row r="729" ht="12.75" customHeight="1">
      <c r="A729" s="303"/>
      <c r="B729" s="303"/>
      <c r="C729" s="322"/>
      <c r="D729" s="303"/>
      <c r="E729" s="323"/>
      <c r="F729" s="324"/>
      <c r="G729" s="324"/>
      <c r="H729" s="303"/>
      <c r="I729" s="303"/>
      <c r="J729" s="303"/>
      <c r="K729" s="303"/>
      <c r="L729" s="303"/>
      <c r="M729" s="303"/>
      <c r="N729" s="303"/>
      <c r="O729" s="303"/>
      <c r="P729" s="303"/>
      <c r="Q729" s="303"/>
      <c r="R729" s="303"/>
      <c r="S729" s="303"/>
      <c r="T729" s="303"/>
      <c r="U729" s="303"/>
      <c r="V729" s="303"/>
      <c r="W729" s="303"/>
      <c r="X729" s="303"/>
      <c r="Y729" s="303"/>
      <c r="Z729" s="303"/>
    </row>
    <row r="730" ht="12.75" customHeight="1">
      <c r="A730" s="303"/>
      <c r="B730" s="303"/>
      <c r="C730" s="322"/>
      <c r="D730" s="303"/>
      <c r="E730" s="323"/>
      <c r="F730" s="324"/>
      <c r="G730" s="324"/>
      <c r="H730" s="303"/>
      <c r="I730" s="303"/>
      <c r="J730" s="303"/>
      <c r="K730" s="303"/>
      <c r="L730" s="303"/>
      <c r="M730" s="303"/>
      <c r="N730" s="303"/>
      <c r="O730" s="303"/>
      <c r="P730" s="303"/>
      <c r="Q730" s="303"/>
      <c r="R730" s="303"/>
      <c r="S730" s="303"/>
      <c r="T730" s="303"/>
      <c r="U730" s="303"/>
      <c r="V730" s="303"/>
      <c r="W730" s="303"/>
      <c r="X730" s="303"/>
      <c r="Y730" s="303"/>
      <c r="Z730" s="303"/>
    </row>
    <row r="731" ht="12.75" customHeight="1">
      <c r="A731" s="303"/>
      <c r="B731" s="303"/>
      <c r="C731" s="322"/>
      <c r="D731" s="303"/>
      <c r="E731" s="323"/>
      <c r="F731" s="324"/>
      <c r="G731" s="324"/>
      <c r="H731" s="303"/>
      <c r="I731" s="303"/>
      <c r="J731" s="303"/>
      <c r="K731" s="303"/>
      <c r="L731" s="303"/>
      <c r="M731" s="303"/>
      <c r="N731" s="303"/>
      <c r="O731" s="303"/>
      <c r="P731" s="303"/>
      <c r="Q731" s="303"/>
      <c r="R731" s="303"/>
      <c r="S731" s="303"/>
      <c r="T731" s="303"/>
      <c r="U731" s="303"/>
      <c r="V731" s="303"/>
      <c r="W731" s="303"/>
      <c r="X731" s="303"/>
      <c r="Y731" s="303"/>
      <c r="Z731" s="303"/>
    </row>
    <row r="732" ht="12.75" customHeight="1">
      <c r="A732" s="303"/>
      <c r="B732" s="303"/>
      <c r="C732" s="322"/>
      <c r="D732" s="303"/>
      <c r="E732" s="323"/>
      <c r="F732" s="324"/>
      <c r="G732" s="324"/>
      <c r="H732" s="303"/>
      <c r="I732" s="303"/>
      <c r="J732" s="303"/>
      <c r="K732" s="303"/>
      <c r="L732" s="303"/>
      <c r="M732" s="303"/>
      <c r="N732" s="303"/>
      <c r="O732" s="303"/>
      <c r="P732" s="303"/>
      <c r="Q732" s="303"/>
      <c r="R732" s="303"/>
      <c r="S732" s="303"/>
      <c r="T732" s="303"/>
      <c r="U732" s="303"/>
      <c r="V732" s="303"/>
      <c r="W732" s="303"/>
      <c r="X732" s="303"/>
      <c r="Y732" s="303"/>
      <c r="Z732" s="303"/>
    </row>
    <row r="733" ht="12.75" customHeight="1">
      <c r="A733" s="303"/>
      <c r="B733" s="303"/>
      <c r="C733" s="322"/>
      <c r="D733" s="303"/>
      <c r="E733" s="323"/>
      <c r="F733" s="324"/>
      <c r="G733" s="324"/>
      <c r="H733" s="303"/>
      <c r="I733" s="303"/>
      <c r="J733" s="303"/>
      <c r="K733" s="303"/>
      <c r="L733" s="303"/>
      <c r="M733" s="303"/>
      <c r="N733" s="303"/>
      <c r="O733" s="303"/>
      <c r="P733" s="303"/>
      <c r="Q733" s="303"/>
      <c r="R733" s="303"/>
      <c r="S733" s="303"/>
      <c r="T733" s="303"/>
      <c r="U733" s="303"/>
      <c r="V733" s="303"/>
      <c r="W733" s="303"/>
      <c r="X733" s="303"/>
      <c r="Y733" s="303"/>
      <c r="Z733" s="303"/>
    </row>
    <row r="734" ht="12.75" customHeight="1">
      <c r="A734" s="303"/>
      <c r="B734" s="303"/>
      <c r="C734" s="322"/>
      <c r="D734" s="303"/>
      <c r="E734" s="323"/>
      <c r="F734" s="324"/>
      <c r="G734" s="324"/>
      <c r="H734" s="303"/>
      <c r="I734" s="303"/>
      <c r="J734" s="303"/>
      <c r="K734" s="303"/>
      <c r="L734" s="303"/>
      <c r="M734" s="303"/>
      <c r="N734" s="303"/>
      <c r="O734" s="303"/>
      <c r="P734" s="303"/>
      <c r="Q734" s="303"/>
      <c r="R734" s="303"/>
      <c r="S734" s="303"/>
      <c r="T734" s="303"/>
      <c r="U734" s="303"/>
      <c r="V734" s="303"/>
      <c r="W734" s="303"/>
      <c r="X734" s="303"/>
      <c r="Y734" s="303"/>
      <c r="Z734" s="303"/>
    </row>
    <row r="735" ht="12.75" customHeight="1">
      <c r="A735" s="303"/>
      <c r="B735" s="303"/>
      <c r="C735" s="322"/>
      <c r="D735" s="303"/>
      <c r="E735" s="323"/>
      <c r="F735" s="324"/>
      <c r="G735" s="324"/>
      <c r="H735" s="303"/>
      <c r="I735" s="303"/>
      <c r="J735" s="303"/>
      <c r="K735" s="303"/>
      <c r="L735" s="303"/>
      <c r="M735" s="303"/>
      <c r="N735" s="303"/>
      <c r="O735" s="303"/>
      <c r="P735" s="303"/>
      <c r="Q735" s="303"/>
      <c r="R735" s="303"/>
      <c r="S735" s="303"/>
      <c r="T735" s="303"/>
      <c r="U735" s="303"/>
      <c r="V735" s="303"/>
      <c r="W735" s="303"/>
      <c r="X735" s="303"/>
      <c r="Y735" s="303"/>
      <c r="Z735" s="303"/>
    </row>
    <row r="736" ht="12.75" customHeight="1">
      <c r="A736" s="303"/>
      <c r="B736" s="303"/>
      <c r="C736" s="322"/>
      <c r="D736" s="303"/>
      <c r="E736" s="323"/>
      <c r="F736" s="324"/>
      <c r="G736" s="324"/>
      <c r="H736" s="303"/>
      <c r="I736" s="303"/>
      <c r="J736" s="303"/>
      <c r="K736" s="303"/>
      <c r="L736" s="303"/>
      <c r="M736" s="303"/>
      <c r="N736" s="303"/>
      <c r="O736" s="303"/>
      <c r="P736" s="303"/>
      <c r="Q736" s="303"/>
      <c r="R736" s="303"/>
      <c r="S736" s="303"/>
      <c r="T736" s="303"/>
      <c r="U736" s="303"/>
      <c r="V736" s="303"/>
      <c r="W736" s="303"/>
      <c r="X736" s="303"/>
      <c r="Y736" s="303"/>
      <c r="Z736" s="303"/>
    </row>
    <row r="737" ht="12.75" customHeight="1">
      <c r="A737" s="303"/>
      <c r="B737" s="303"/>
      <c r="C737" s="322"/>
      <c r="D737" s="303"/>
      <c r="E737" s="323"/>
      <c r="F737" s="324"/>
      <c r="G737" s="324"/>
      <c r="H737" s="303"/>
      <c r="I737" s="303"/>
      <c r="J737" s="303"/>
      <c r="K737" s="303"/>
      <c r="L737" s="303"/>
      <c r="M737" s="303"/>
      <c r="N737" s="303"/>
      <c r="O737" s="303"/>
      <c r="P737" s="303"/>
      <c r="Q737" s="303"/>
      <c r="R737" s="303"/>
      <c r="S737" s="303"/>
      <c r="T737" s="303"/>
      <c r="U737" s="303"/>
      <c r="V737" s="303"/>
      <c r="W737" s="303"/>
      <c r="X737" s="303"/>
      <c r="Y737" s="303"/>
      <c r="Z737" s="303"/>
    </row>
    <row r="738" ht="12.75" customHeight="1">
      <c r="A738" s="303"/>
      <c r="B738" s="303"/>
      <c r="C738" s="322"/>
      <c r="D738" s="303"/>
      <c r="E738" s="323"/>
      <c r="F738" s="324"/>
      <c r="G738" s="324"/>
      <c r="H738" s="303"/>
      <c r="I738" s="303"/>
      <c r="J738" s="303"/>
      <c r="K738" s="303"/>
      <c r="L738" s="303"/>
      <c r="M738" s="303"/>
      <c r="N738" s="303"/>
      <c r="O738" s="303"/>
      <c r="P738" s="303"/>
      <c r="Q738" s="303"/>
      <c r="R738" s="303"/>
      <c r="S738" s="303"/>
      <c r="T738" s="303"/>
      <c r="U738" s="303"/>
      <c r="V738" s="303"/>
      <c r="W738" s="303"/>
      <c r="X738" s="303"/>
      <c r="Y738" s="303"/>
      <c r="Z738" s="303"/>
    </row>
    <row r="739" ht="12.75" customHeight="1">
      <c r="A739" s="303"/>
      <c r="B739" s="303"/>
      <c r="C739" s="322"/>
      <c r="D739" s="303"/>
      <c r="E739" s="323"/>
      <c r="F739" s="324"/>
      <c r="G739" s="324"/>
      <c r="H739" s="303"/>
      <c r="I739" s="303"/>
      <c r="J739" s="303"/>
      <c r="K739" s="303"/>
      <c r="L739" s="303"/>
      <c r="M739" s="303"/>
      <c r="N739" s="303"/>
      <c r="O739" s="303"/>
      <c r="P739" s="303"/>
      <c r="Q739" s="303"/>
      <c r="R739" s="303"/>
      <c r="S739" s="303"/>
      <c r="T739" s="303"/>
      <c r="U739" s="303"/>
      <c r="V739" s="303"/>
      <c r="W739" s="303"/>
      <c r="X739" s="303"/>
      <c r="Y739" s="303"/>
      <c r="Z739" s="303"/>
    </row>
    <row r="740" ht="12.75" customHeight="1">
      <c r="A740" s="303"/>
      <c r="B740" s="303"/>
      <c r="C740" s="322"/>
      <c r="D740" s="303"/>
      <c r="E740" s="323"/>
      <c r="F740" s="324"/>
      <c r="G740" s="324"/>
      <c r="H740" s="303"/>
      <c r="I740" s="303"/>
      <c r="J740" s="303"/>
      <c r="K740" s="303"/>
      <c r="L740" s="303"/>
      <c r="M740" s="303"/>
      <c r="N740" s="303"/>
      <c r="O740" s="303"/>
      <c r="P740" s="303"/>
      <c r="Q740" s="303"/>
      <c r="R740" s="303"/>
      <c r="S740" s="303"/>
      <c r="T740" s="303"/>
      <c r="U740" s="303"/>
      <c r="V740" s="303"/>
      <c r="W740" s="303"/>
      <c r="X740" s="303"/>
      <c r="Y740" s="303"/>
      <c r="Z740" s="303"/>
    </row>
    <row r="741" ht="12.75" customHeight="1">
      <c r="A741" s="303"/>
      <c r="B741" s="303"/>
      <c r="C741" s="322"/>
      <c r="D741" s="303"/>
      <c r="E741" s="323"/>
      <c r="F741" s="324"/>
      <c r="G741" s="324"/>
      <c r="H741" s="303"/>
      <c r="I741" s="303"/>
      <c r="J741" s="303"/>
      <c r="K741" s="303"/>
      <c r="L741" s="303"/>
      <c r="M741" s="303"/>
      <c r="N741" s="303"/>
      <c r="O741" s="303"/>
      <c r="P741" s="303"/>
      <c r="Q741" s="303"/>
      <c r="R741" s="303"/>
      <c r="S741" s="303"/>
      <c r="T741" s="303"/>
      <c r="U741" s="303"/>
      <c r="V741" s="303"/>
      <c r="W741" s="303"/>
      <c r="X741" s="303"/>
      <c r="Y741" s="303"/>
      <c r="Z741" s="303"/>
    </row>
    <row r="742" ht="12.75" customHeight="1">
      <c r="A742" s="303"/>
      <c r="B742" s="303"/>
      <c r="C742" s="322"/>
      <c r="D742" s="303"/>
      <c r="E742" s="323"/>
      <c r="F742" s="324"/>
      <c r="G742" s="324"/>
      <c r="H742" s="303"/>
      <c r="I742" s="303"/>
      <c r="J742" s="303"/>
      <c r="K742" s="303"/>
      <c r="L742" s="303"/>
      <c r="M742" s="303"/>
      <c r="N742" s="303"/>
      <c r="O742" s="303"/>
      <c r="P742" s="303"/>
      <c r="Q742" s="303"/>
      <c r="R742" s="303"/>
      <c r="S742" s="303"/>
      <c r="T742" s="303"/>
      <c r="U742" s="303"/>
      <c r="V742" s="303"/>
      <c r="W742" s="303"/>
      <c r="X742" s="303"/>
      <c r="Y742" s="303"/>
      <c r="Z742" s="303"/>
    </row>
    <row r="743" ht="12.75" customHeight="1">
      <c r="A743" s="303"/>
      <c r="B743" s="303"/>
      <c r="C743" s="322"/>
      <c r="D743" s="303"/>
      <c r="E743" s="323"/>
      <c r="F743" s="324"/>
      <c r="G743" s="324"/>
      <c r="H743" s="303"/>
      <c r="I743" s="303"/>
      <c r="J743" s="303"/>
      <c r="K743" s="303"/>
      <c r="L743" s="303"/>
      <c r="M743" s="303"/>
      <c r="N743" s="303"/>
      <c r="O743" s="303"/>
      <c r="P743" s="303"/>
      <c r="Q743" s="303"/>
      <c r="R743" s="303"/>
      <c r="S743" s="303"/>
      <c r="T743" s="303"/>
      <c r="U743" s="303"/>
      <c r="V743" s="303"/>
      <c r="W743" s="303"/>
      <c r="X743" s="303"/>
      <c r="Y743" s="303"/>
      <c r="Z743" s="303"/>
    </row>
    <row r="744" ht="12.75" customHeight="1">
      <c r="A744" s="303"/>
      <c r="B744" s="303"/>
      <c r="C744" s="322"/>
      <c r="D744" s="303"/>
      <c r="E744" s="323"/>
      <c r="F744" s="324"/>
      <c r="G744" s="324"/>
      <c r="H744" s="303"/>
      <c r="I744" s="303"/>
      <c r="J744" s="303"/>
      <c r="K744" s="303"/>
      <c r="L744" s="303"/>
      <c r="M744" s="303"/>
      <c r="N744" s="303"/>
      <c r="O744" s="303"/>
      <c r="P744" s="303"/>
      <c r="Q744" s="303"/>
      <c r="R744" s="303"/>
      <c r="S744" s="303"/>
      <c r="T744" s="303"/>
      <c r="U744" s="303"/>
      <c r="V744" s="303"/>
      <c r="W744" s="303"/>
      <c r="X744" s="303"/>
      <c r="Y744" s="303"/>
      <c r="Z744" s="303"/>
    </row>
    <row r="745" ht="12.75" customHeight="1">
      <c r="A745" s="303"/>
      <c r="B745" s="303"/>
      <c r="C745" s="322"/>
      <c r="D745" s="303"/>
      <c r="E745" s="323"/>
      <c r="F745" s="324"/>
      <c r="G745" s="324"/>
      <c r="H745" s="303"/>
      <c r="I745" s="303"/>
      <c r="J745" s="303"/>
      <c r="K745" s="303"/>
      <c r="L745" s="303"/>
      <c r="M745" s="303"/>
      <c r="N745" s="303"/>
      <c r="O745" s="303"/>
      <c r="P745" s="303"/>
      <c r="Q745" s="303"/>
      <c r="R745" s="303"/>
      <c r="S745" s="303"/>
      <c r="T745" s="303"/>
      <c r="U745" s="303"/>
      <c r="V745" s="303"/>
      <c r="W745" s="303"/>
      <c r="X745" s="303"/>
      <c r="Y745" s="303"/>
      <c r="Z745" s="303"/>
    </row>
    <row r="746" ht="12.75" customHeight="1">
      <c r="A746" s="303"/>
      <c r="B746" s="303"/>
      <c r="C746" s="322"/>
      <c r="D746" s="303"/>
      <c r="E746" s="323"/>
      <c r="F746" s="324"/>
      <c r="G746" s="324"/>
      <c r="H746" s="303"/>
      <c r="I746" s="303"/>
      <c r="J746" s="303"/>
      <c r="K746" s="303"/>
      <c r="L746" s="303"/>
      <c r="M746" s="303"/>
      <c r="N746" s="303"/>
      <c r="O746" s="303"/>
      <c r="P746" s="303"/>
      <c r="Q746" s="303"/>
      <c r="R746" s="303"/>
      <c r="S746" s="303"/>
      <c r="T746" s="303"/>
      <c r="U746" s="303"/>
      <c r="V746" s="303"/>
      <c r="W746" s="303"/>
      <c r="X746" s="303"/>
      <c r="Y746" s="303"/>
      <c r="Z746" s="303"/>
    </row>
    <row r="747" ht="12.75" customHeight="1">
      <c r="A747" s="303"/>
      <c r="B747" s="303"/>
      <c r="C747" s="322"/>
      <c r="D747" s="303"/>
      <c r="E747" s="323"/>
      <c r="F747" s="324"/>
      <c r="G747" s="324"/>
      <c r="H747" s="303"/>
      <c r="I747" s="303"/>
      <c r="J747" s="303"/>
      <c r="K747" s="303"/>
      <c r="L747" s="303"/>
      <c r="M747" s="303"/>
      <c r="N747" s="303"/>
      <c r="O747" s="303"/>
      <c r="P747" s="303"/>
      <c r="Q747" s="303"/>
      <c r="R747" s="303"/>
      <c r="S747" s="303"/>
      <c r="T747" s="303"/>
      <c r="U747" s="303"/>
      <c r="V747" s="303"/>
      <c r="W747" s="303"/>
      <c r="X747" s="303"/>
      <c r="Y747" s="303"/>
      <c r="Z747" s="303"/>
    </row>
    <row r="748" ht="12.75" customHeight="1">
      <c r="A748" s="303"/>
      <c r="B748" s="303"/>
      <c r="C748" s="322"/>
      <c r="D748" s="303"/>
      <c r="E748" s="323"/>
      <c r="F748" s="324"/>
      <c r="G748" s="324"/>
      <c r="H748" s="303"/>
      <c r="I748" s="303"/>
      <c r="J748" s="303"/>
      <c r="K748" s="303"/>
      <c r="L748" s="303"/>
      <c r="M748" s="303"/>
      <c r="N748" s="303"/>
      <c r="O748" s="303"/>
      <c r="P748" s="303"/>
      <c r="Q748" s="303"/>
      <c r="R748" s="303"/>
      <c r="S748" s="303"/>
      <c r="T748" s="303"/>
      <c r="U748" s="303"/>
      <c r="V748" s="303"/>
      <c r="W748" s="303"/>
      <c r="X748" s="303"/>
      <c r="Y748" s="303"/>
      <c r="Z748" s="303"/>
    </row>
    <row r="749" ht="12.75" customHeight="1">
      <c r="A749" s="303"/>
      <c r="B749" s="303"/>
      <c r="C749" s="322"/>
      <c r="D749" s="303"/>
      <c r="E749" s="323"/>
      <c r="F749" s="324"/>
      <c r="G749" s="324"/>
      <c r="H749" s="303"/>
      <c r="I749" s="303"/>
      <c r="J749" s="303"/>
      <c r="K749" s="303"/>
      <c r="L749" s="303"/>
      <c r="M749" s="303"/>
      <c r="N749" s="303"/>
      <c r="O749" s="303"/>
      <c r="P749" s="303"/>
      <c r="Q749" s="303"/>
      <c r="R749" s="303"/>
      <c r="S749" s="303"/>
      <c r="T749" s="303"/>
      <c r="U749" s="303"/>
      <c r="V749" s="303"/>
      <c r="W749" s="303"/>
      <c r="X749" s="303"/>
      <c r="Y749" s="303"/>
      <c r="Z749" s="303"/>
    </row>
    <row r="750" ht="12.75" customHeight="1">
      <c r="A750" s="303"/>
      <c r="B750" s="303"/>
      <c r="C750" s="322"/>
      <c r="D750" s="303"/>
      <c r="E750" s="323"/>
      <c r="F750" s="324"/>
      <c r="G750" s="324"/>
      <c r="H750" s="303"/>
      <c r="I750" s="303"/>
      <c r="J750" s="303"/>
      <c r="K750" s="303"/>
      <c r="L750" s="303"/>
      <c r="M750" s="303"/>
      <c r="N750" s="303"/>
      <c r="O750" s="303"/>
      <c r="P750" s="303"/>
      <c r="Q750" s="303"/>
      <c r="R750" s="303"/>
      <c r="S750" s="303"/>
      <c r="T750" s="303"/>
      <c r="U750" s="303"/>
      <c r="V750" s="303"/>
      <c r="W750" s="303"/>
      <c r="X750" s="303"/>
      <c r="Y750" s="303"/>
      <c r="Z750" s="303"/>
    </row>
    <row r="751" ht="12.75" customHeight="1">
      <c r="A751" s="303"/>
      <c r="B751" s="303"/>
      <c r="C751" s="322"/>
      <c r="D751" s="303"/>
      <c r="E751" s="323"/>
      <c r="F751" s="324"/>
      <c r="G751" s="324"/>
      <c r="H751" s="303"/>
      <c r="I751" s="303"/>
      <c r="J751" s="303"/>
      <c r="K751" s="303"/>
      <c r="L751" s="303"/>
      <c r="M751" s="303"/>
      <c r="N751" s="303"/>
      <c r="O751" s="303"/>
      <c r="P751" s="303"/>
      <c r="Q751" s="303"/>
      <c r="R751" s="303"/>
      <c r="S751" s="303"/>
      <c r="T751" s="303"/>
      <c r="U751" s="303"/>
      <c r="V751" s="303"/>
      <c r="W751" s="303"/>
      <c r="X751" s="303"/>
      <c r="Y751" s="303"/>
      <c r="Z751" s="303"/>
    </row>
    <row r="752" ht="12.75" customHeight="1">
      <c r="A752" s="303"/>
      <c r="B752" s="303"/>
      <c r="C752" s="322"/>
      <c r="D752" s="303"/>
      <c r="E752" s="323"/>
      <c r="F752" s="324"/>
      <c r="G752" s="324"/>
      <c r="H752" s="303"/>
      <c r="I752" s="303"/>
      <c r="J752" s="303"/>
      <c r="K752" s="303"/>
      <c r="L752" s="303"/>
      <c r="M752" s="303"/>
      <c r="N752" s="303"/>
      <c r="O752" s="303"/>
      <c r="P752" s="303"/>
      <c r="Q752" s="303"/>
      <c r="R752" s="303"/>
      <c r="S752" s="303"/>
      <c r="T752" s="303"/>
      <c r="U752" s="303"/>
      <c r="V752" s="303"/>
      <c r="W752" s="303"/>
      <c r="X752" s="303"/>
      <c r="Y752" s="303"/>
      <c r="Z752" s="303"/>
    </row>
    <row r="753" ht="12.75" customHeight="1">
      <c r="A753" s="303"/>
      <c r="B753" s="303"/>
      <c r="C753" s="322"/>
      <c r="D753" s="303"/>
      <c r="E753" s="323"/>
      <c r="F753" s="324"/>
      <c r="G753" s="324"/>
      <c r="H753" s="303"/>
      <c r="I753" s="303"/>
      <c r="J753" s="303"/>
      <c r="K753" s="303"/>
      <c r="L753" s="303"/>
      <c r="M753" s="303"/>
      <c r="N753" s="303"/>
      <c r="O753" s="303"/>
      <c r="P753" s="303"/>
      <c r="Q753" s="303"/>
      <c r="R753" s="303"/>
      <c r="S753" s="303"/>
      <c r="T753" s="303"/>
      <c r="U753" s="303"/>
      <c r="V753" s="303"/>
      <c r="W753" s="303"/>
      <c r="X753" s="303"/>
      <c r="Y753" s="303"/>
      <c r="Z753" s="303"/>
    </row>
    <row r="754" ht="12.75" customHeight="1">
      <c r="A754" s="303"/>
      <c r="B754" s="303"/>
      <c r="C754" s="322"/>
      <c r="D754" s="303"/>
      <c r="E754" s="323"/>
      <c r="F754" s="324"/>
      <c r="G754" s="324"/>
      <c r="H754" s="303"/>
      <c r="I754" s="303"/>
      <c r="J754" s="303"/>
      <c r="K754" s="303"/>
      <c r="L754" s="303"/>
      <c r="M754" s="303"/>
      <c r="N754" s="303"/>
      <c r="O754" s="303"/>
      <c r="P754" s="303"/>
      <c r="Q754" s="303"/>
      <c r="R754" s="303"/>
      <c r="S754" s="303"/>
      <c r="T754" s="303"/>
      <c r="U754" s="303"/>
      <c r="V754" s="303"/>
      <c r="W754" s="303"/>
      <c r="X754" s="303"/>
      <c r="Y754" s="303"/>
      <c r="Z754" s="303"/>
    </row>
    <row r="755" ht="12.75" customHeight="1">
      <c r="A755" s="303"/>
      <c r="B755" s="303"/>
      <c r="C755" s="322"/>
      <c r="D755" s="303"/>
      <c r="E755" s="323"/>
      <c r="F755" s="324"/>
      <c r="G755" s="324"/>
      <c r="H755" s="303"/>
      <c r="I755" s="303"/>
      <c r="J755" s="303"/>
      <c r="K755" s="303"/>
      <c r="L755" s="303"/>
      <c r="M755" s="303"/>
      <c r="N755" s="303"/>
      <c r="O755" s="303"/>
      <c r="P755" s="303"/>
      <c r="Q755" s="303"/>
      <c r="R755" s="303"/>
      <c r="S755" s="303"/>
      <c r="T755" s="303"/>
      <c r="U755" s="303"/>
      <c r="V755" s="303"/>
      <c r="W755" s="303"/>
      <c r="X755" s="303"/>
      <c r="Y755" s="303"/>
      <c r="Z755" s="303"/>
    </row>
    <row r="756" ht="12.75" customHeight="1">
      <c r="A756" s="303"/>
      <c r="B756" s="303"/>
      <c r="C756" s="322"/>
      <c r="D756" s="303"/>
      <c r="E756" s="323"/>
      <c r="F756" s="324"/>
      <c r="G756" s="324"/>
      <c r="H756" s="303"/>
      <c r="I756" s="303"/>
      <c r="J756" s="303"/>
      <c r="K756" s="303"/>
      <c r="L756" s="303"/>
      <c r="M756" s="303"/>
      <c r="N756" s="303"/>
      <c r="O756" s="303"/>
      <c r="P756" s="303"/>
      <c r="Q756" s="303"/>
      <c r="R756" s="303"/>
      <c r="S756" s="303"/>
      <c r="T756" s="303"/>
      <c r="U756" s="303"/>
      <c r="V756" s="303"/>
      <c r="W756" s="303"/>
      <c r="X756" s="303"/>
      <c r="Y756" s="303"/>
      <c r="Z756" s="303"/>
    </row>
    <row r="757" ht="12.75" customHeight="1">
      <c r="A757" s="303"/>
      <c r="B757" s="303"/>
      <c r="C757" s="322"/>
      <c r="D757" s="303"/>
      <c r="E757" s="323"/>
      <c r="F757" s="324"/>
      <c r="G757" s="324"/>
      <c r="H757" s="303"/>
      <c r="I757" s="303"/>
      <c r="J757" s="303"/>
      <c r="K757" s="303"/>
      <c r="L757" s="303"/>
      <c r="M757" s="303"/>
      <c r="N757" s="303"/>
      <c r="O757" s="303"/>
      <c r="P757" s="303"/>
      <c r="Q757" s="303"/>
      <c r="R757" s="303"/>
      <c r="S757" s="303"/>
      <c r="T757" s="303"/>
      <c r="U757" s="303"/>
      <c r="V757" s="303"/>
      <c r="W757" s="303"/>
      <c r="X757" s="303"/>
      <c r="Y757" s="303"/>
      <c r="Z757" s="303"/>
    </row>
    <row r="758" ht="12.75" customHeight="1">
      <c r="A758" s="303"/>
      <c r="B758" s="303"/>
      <c r="C758" s="322"/>
      <c r="D758" s="303"/>
      <c r="E758" s="323"/>
      <c r="F758" s="324"/>
      <c r="G758" s="324"/>
      <c r="H758" s="303"/>
      <c r="I758" s="303"/>
      <c r="J758" s="303"/>
      <c r="K758" s="303"/>
      <c r="L758" s="303"/>
      <c r="M758" s="303"/>
      <c r="N758" s="303"/>
      <c r="O758" s="303"/>
      <c r="P758" s="303"/>
      <c r="Q758" s="303"/>
      <c r="R758" s="303"/>
      <c r="S758" s="303"/>
      <c r="T758" s="303"/>
      <c r="U758" s="303"/>
      <c r="V758" s="303"/>
      <c r="W758" s="303"/>
      <c r="X758" s="303"/>
      <c r="Y758" s="303"/>
      <c r="Z758" s="303"/>
    </row>
    <row r="759" ht="12.75" customHeight="1">
      <c r="A759" s="303"/>
      <c r="B759" s="303"/>
      <c r="C759" s="322"/>
      <c r="D759" s="303"/>
      <c r="E759" s="323"/>
      <c r="F759" s="324"/>
      <c r="G759" s="324"/>
      <c r="H759" s="303"/>
      <c r="I759" s="303"/>
      <c r="J759" s="303"/>
      <c r="K759" s="303"/>
      <c r="L759" s="303"/>
      <c r="M759" s="303"/>
      <c r="N759" s="303"/>
      <c r="O759" s="303"/>
      <c r="P759" s="303"/>
      <c r="Q759" s="303"/>
      <c r="R759" s="303"/>
      <c r="S759" s="303"/>
      <c r="T759" s="303"/>
      <c r="U759" s="303"/>
      <c r="V759" s="303"/>
      <c r="W759" s="303"/>
      <c r="X759" s="303"/>
      <c r="Y759" s="303"/>
      <c r="Z759" s="303"/>
    </row>
    <row r="760" ht="12.75" customHeight="1">
      <c r="A760" s="303"/>
      <c r="B760" s="303"/>
      <c r="C760" s="322"/>
      <c r="D760" s="303"/>
      <c r="E760" s="323"/>
      <c r="F760" s="324"/>
      <c r="G760" s="324"/>
      <c r="H760" s="303"/>
      <c r="I760" s="303"/>
      <c r="J760" s="303"/>
      <c r="K760" s="303"/>
      <c r="L760" s="303"/>
      <c r="M760" s="303"/>
      <c r="N760" s="303"/>
      <c r="O760" s="303"/>
      <c r="P760" s="303"/>
      <c r="Q760" s="303"/>
      <c r="R760" s="303"/>
      <c r="S760" s="303"/>
      <c r="T760" s="303"/>
      <c r="U760" s="303"/>
      <c r="V760" s="303"/>
      <c r="W760" s="303"/>
      <c r="X760" s="303"/>
      <c r="Y760" s="303"/>
      <c r="Z760" s="303"/>
    </row>
    <row r="761" ht="12.75" customHeight="1">
      <c r="A761" s="303"/>
      <c r="B761" s="303"/>
      <c r="C761" s="322"/>
      <c r="D761" s="303"/>
      <c r="E761" s="323"/>
      <c r="F761" s="324"/>
      <c r="G761" s="324"/>
      <c r="H761" s="303"/>
      <c r="I761" s="303"/>
      <c r="J761" s="303"/>
      <c r="K761" s="303"/>
      <c r="L761" s="303"/>
      <c r="M761" s="303"/>
      <c r="N761" s="303"/>
      <c r="O761" s="303"/>
      <c r="P761" s="303"/>
      <c r="Q761" s="303"/>
      <c r="R761" s="303"/>
      <c r="S761" s="303"/>
      <c r="T761" s="303"/>
      <c r="U761" s="303"/>
      <c r="V761" s="303"/>
      <c r="W761" s="303"/>
      <c r="X761" s="303"/>
      <c r="Y761" s="303"/>
      <c r="Z761" s="303"/>
    </row>
    <row r="762" ht="12.75" customHeight="1">
      <c r="A762" s="303"/>
      <c r="B762" s="303"/>
      <c r="C762" s="322"/>
      <c r="D762" s="303"/>
      <c r="E762" s="323"/>
      <c r="F762" s="324"/>
      <c r="G762" s="324"/>
      <c r="H762" s="303"/>
      <c r="I762" s="303"/>
      <c r="J762" s="303"/>
      <c r="K762" s="303"/>
      <c r="L762" s="303"/>
      <c r="M762" s="303"/>
      <c r="N762" s="303"/>
      <c r="O762" s="303"/>
      <c r="P762" s="303"/>
      <c r="Q762" s="303"/>
      <c r="R762" s="303"/>
      <c r="S762" s="303"/>
      <c r="T762" s="303"/>
      <c r="U762" s="303"/>
      <c r="V762" s="303"/>
      <c r="W762" s="303"/>
      <c r="X762" s="303"/>
      <c r="Y762" s="303"/>
      <c r="Z762" s="303"/>
    </row>
    <row r="763" ht="12.75" customHeight="1">
      <c r="A763" s="303"/>
      <c r="B763" s="303"/>
      <c r="C763" s="322"/>
      <c r="D763" s="303"/>
      <c r="E763" s="323"/>
      <c r="F763" s="324"/>
      <c r="G763" s="324"/>
      <c r="H763" s="303"/>
      <c r="I763" s="303"/>
      <c r="J763" s="303"/>
      <c r="K763" s="303"/>
      <c r="L763" s="303"/>
      <c r="M763" s="303"/>
      <c r="N763" s="303"/>
      <c r="O763" s="303"/>
      <c r="P763" s="303"/>
      <c r="Q763" s="303"/>
      <c r="R763" s="303"/>
      <c r="S763" s="303"/>
      <c r="T763" s="303"/>
      <c r="U763" s="303"/>
      <c r="V763" s="303"/>
      <c r="W763" s="303"/>
      <c r="X763" s="303"/>
      <c r="Y763" s="303"/>
      <c r="Z763" s="303"/>
    </row>
    <row r="764" ht="12.75" customHeight="1">
      <c r="A764" s="303"/>
      <c r="B764" s="303"/>
      <c r="C764" s="322"/>
      <c r="D764" s="303"/>
      <c r="E764" s="323"/>
      <c r="F764" s="324"/>
      <c r="G764" s="324"/>
      <c r="H764" s="303"/>
      <c r="I764" s="303"/>
      <c r="J764" s="303"/>
      <c r="K764" s="303"/>
      <c r="L764" s="303"/>
      <c r="M764" s="303"/>
      <c r="N764" s="303"/>
      <c r="O764" s="303"/>
      <c r="P764" s="303"/>
      <c r="Q764" s="303"/>
      <c r="R764" s="303"/>
      <c r="S764" s="303"/>
      <c r="T764" s="303"/>
      <c r="U764" s="303"/>
      <c r="V764" s="303"/>
      <c r="W764" s="303"/>
      <c r="X764" s="303"/>
      <c r="Y764" s="303"/>
      <c r="Z764" s="303"/>
    </row>
    <row r="765" ht="12.75" customHeight="1">
      <c r="A765" s="303"/>
      <c r="B765" s="303"/>
      <c r="C765" s="322"/>
      <c r="D765" s="303"/>
      <c r="E765" s="323"/>
      <c r="F765" s="324"/>
      <c r="G765" s="324"/>
      <c r="H765" s="303"/>
      <c r="I765" s="303"/>
      <c r="J765" s="303"/>
      <c r="K765" s="303"/>
      <c r="L765" s="303"/>
      <c r="M765" s="303"/>
      <c r="N765" s="303"/>
      <c r="O765" s="303"/>
      <c r="P765" s="303"/>
      <c r="Q765" s="303"/>
      <c r="R765" s="303"/>
      <c r="S765" s="303"/>
      <c r="T765" s="303"/>
      <c r="U765" s="303"/>
      <c r="V765" s="303"/>
      <c r="W765" s="303"/>
      <c r="X765" s="303"/>
      <c r="Y765" s="303"/>
      <c r="Z765" s="303"/>
    </row>
    <row r="766" ht="12.75" customHeight="1">
      <c r="A766" s="303"/>
      <c r="B766" s="303"/>
      <c r="C766" s="322"/>
      <c r="D766" s="303"/>
      <c r="E766" s="323"/>
      <c r="F766" s="324"/>
      <c r="G766" s="324"/>
      <c r="H766" s="303"/>
      <c r="I766" s="303"/>
      <c r="J766" s="303"/>
      <c r="K766" s="303"/>
      <c r="L766" s="303"/>
      <c r="M766" s="303"/>
      <c r="N766" s="303"/>
      <c r="O766" s="303"/>
      <c r="P766" s="303"/>
      <c r="Q766" s="303"/>
      <c r="R766" s="303"/>
      <c r="S766" s="303"/>
      <c r="T766" s="303"/>
      <c r="U766" s="303"/>
      <c r="V766" s="303"/>
      <c r="W766" s="303"/>
      <c r="X766" s="303"/>
      <c r="Y766" s="303"/>
      <c r="Z766" s="303"/>
    </row>
    <row r="767" ht="12.75" customHeight="1">
      <c r="A767" s="303"/>
      <c r="B767" s="303"/>
      <c r="C767" s="322"/>
      <c r="D767" s="303"/>
      <c r="E767" s="323"/>
      <c r="F767" s="324"/>
      <c r="G767" s="324"/>
      <c r="H767" s="303"/>
      <c r="I767" s="303"/>
      <c r="J767" s="303"/>
      <c r="K767" s="303"/>
      <c r="L767" s="303"/>
      <c r="M767" s="303"/>
      <c r="N767" s="303"/>
      <c r="O767" s="303"/>
      <c r="P767" s="303"/>
      <c r="Q767" s="303"/>
      <c r="R767" s="303"/>
      <c r="S767" s="303"/>
      <c r="T767" s="303"/>
      <c r="U767" s="303"/>
      <c r="V767" s="303"/>
      <c r="W767" s="303"/>
      <c r="X767" s="303"/>
      <c r="Y767" s="303"/>
      <c r="Z767" s="303"/>
    </row>
    <row r="768" ht="12.75" customHeight="1">
      <c r="A768" s="303"/>
      <c r="B768" s="303"/>
      <c r="C768" s="322"/>
      <c r="D768" s="303"/>
      <c r="E768" s="323"/>
      <c r="F768" s="324"/>
      <c r="G768" s="324"/>
      <c r="H768" s="303"/>
      <c r="I768" s="303"/>
      <c r="J768" s="303"/>
      <c r="K768" s="303"/>
      <c r="L768" s="303"/>
      <c r="M768" s="303"/>
      <c r="N768" s="303"/>
      <c r="O768" s="303"/>
      <c r="P768" s="303"/>
      <c r="Q768" s="303"/>
      <c r="R768" s="303"/>
      <c r="S768" s="303"/>
      <c r="T768" s="303"/>
      <c r="U768" s="303"/>
      <c r="V768" s="303"/>
      <c r="W768" s="303"/>
      <c r="X768" s="303"/>
      <c r="Y768" s="303"/>
      <c r="Z768" s="303"/>
    </row>
    <row r="769" ht="12.75" customHeight="1">
      <c r="A769" s="303"/>
      <c r="B769" s="303"/>
      <c r="C769" s="322"/>
      <c r="D769" s="303"/>
      <c r="E769" s="323"/>
      <c r="F769" s="324"/>
      <c r="G769" s="324"/>
      <c r="H769" s="303"/>
      <c r="I769" s="303"/>
      <c r="J769" s="303"/>
      <c r="K769" s="303"/>
      <c r="L769" s="303"/>
      <c r="M769" s="303"/>
      <c r="N769" s="303"/>
      <c r="O769" s="303"/>
      <c r="P769" s="303"/>
      <c r="Q769" s="303"/>
      <c r="R769" s="303"/>
      <c r="S769" s="303"/>
      <c r="T769" s="303"/>
      <c r="U769" s="303"/>
      <c r="V769" s="303"/>
      <c r="W769" s="303"/>
      <c r="X769" s="303"/>
      <c r="Y769" s="303"/>
      <c r="Z769" s="303"/>
    </row>
    <row r="770" ht="12.75" customHeight="1">
      <c r="A770" s="303"/>
      <c r="B770" s="303"/>
      <c r="C770" s="322"/>
      <c r="D770" s="303"/>
      <c r="E770" s="323"/>
      <c r="F770" s="324"/>
      <c r="G770" s="324"/>
      <c r="H770" s="303"/>
      <c r="I770" s="303"/>
      <c r="J770" s="303"/>
      <c r="K770" s="303"/>
      <c r="L770" s="303"/>
      <c r="M770" s="303"/>
      <c r="N770" s="303"/>
      <c r="O770" s="303"/>
      <c r="P770" s="303"/>
      <c r="Q770" s="303"/>
      <c r="R770" s="303"/>
      <c r="S770" s="303"/>
      <c r="T770" s="303"/>
      <c r="U770" s="303"/>
      <c r="V770" s="303"/>
      <c r="W770" s="303"/>
      <c r="X770" s="303"/>
      <c r="Y770" s="303"/>
      <c r="Z770" s="303"/>
    </row>
    <row r="771" ht="12.75" customHeight="1">
      <c r="A771" s="303"/>
      <c r="B771" s="303"/>
      <c r="C771" s="322"/>
      <c r="D771" s="303"/>
      <c r="E771" s="323"/>
      <c r="F771" s="324"/>
      <c r="G771" s="324"/>
      <c r="H771" s="303"/>
      <c r="I771" s="303"/>
      <c r="J771" s="303"/>
      <c r="K771" s="303"/>
      <c r="L771" s="303"/>
      <c r="M771" s="303"/>
      <c r="N771" s="303"/>
      <c r="O771" s="303"/>
      <c r="P771" s="303"/>
      <c r="Q771" s="303"/>
      <c r="R771" s="303"/>
      <c r="S771" s="303"/>
      <c r="T771" s="303"/>
      <c r="U771" s="303"/>
      <c r="V771" s="303"/>
      <c r="W771" s="303"/>
      <c r="X771" s="303"/>
      <c r="Y771" s="303"/>
      <c r="Z771" s="303"/>
    </row>
    <row r="772" ht="12.75" customHeight="1">
      <c r="A772" s="303"/>
      <c r="B772" s="303"/>
      <c r="C772" s="322"/>
      <c r="D772" s="303"/>
      <c r="E772" s="323"/>
      <c r="F772" s="324"/>
      <c r="G772" s="324"/>
      <c r="H772" s="303"/>
      <c r="I772" s="303"/>
      <c r="J772" s="303"/>
      <c r="K772" s="303"/>
      <c r="L772" s="303"/>
      <c r="M772" s="303"/>
      <c r="N772" s="303"/>
      <c r="O772" s="303"/>
      <c r="P772" s="303"/>
      <c r="Q772" s="303"/>
      <c r="R772" s="303"/>
      <c r="S772" s="303"/>
      <c r="T772" s="303"/>
      <c r="U772" s="303"/>
      <c r="V772" s="303"/>
      <c r="W772" s="303"/>
      <c r="X772" s="303"/>
      <c r="Y772" s="303"/>
      <c r="Z772" s="303"/>
    </row>
    <row r="773" ht="12.75" customHeight="1">
      <c r="A773" s="303"/>
      <c r="B773" s="303"/>
      <c r="C773" s="322"/>
      <c r="D773" s="303"/>
      <c r="E773" s="323"/>
      <c r="F773" s="324"/>
      <c r="G773" s="324"/>
      <c r="H773" s="303"/>
      <c r="I773" s="303"/>
      <c r="J773" s="303"/>
      <c r="K773" s="303"/>
      <c r="L773" s="303"/>
      <c r="M773" s="303"/>
      <c r="N773" s="303"/>
      <c r="O773" s="303"/>
      <c r="P773" s="303"/>
      <c r="Q773" s="303"/>
      <c r="R773" s="303"/>
      <c r="S773" s="303"/>
      <c r="T773" s="303"/>
      <c r="U773" s="303"/>
      <c r="V773" s="303"/>
      <c r="W773" s="303"/>
      <c r="X773" s="303"/>
      <c r="Y773" s="303"/>
      <c r="Z773" s="303"/>
    </row>
    <row r="774" ht="12.75" customHeight="1">
      <c r="A774" s="303"/>
      <c r="B774" s="303"/>
      <c r="C774" s="322"/>
      <c r="D774" s="303"/>
      <c r="E774" s="323"/>
      <c r="F774" s="324"/>
      <c r="G774" s="324"/>
      <c r="H774" s="303"/>
      <c r="I774" s="303"/>
      <c r="J774" s="303"/>
      <c r="K774" s="303"/>
      <c r="L774" s="303"/>
      <c r="M774" s="303"/>
      <c r="N774" s="303"/>
      <c r="O774" s="303"/>
      <c r="P774" s="303"/>
      <c r="Q774" s="303"/>
      <c r="R774" s="303"/>
      <c r="S774" s="303"/>
      <c r="T774" s="303"/>
      <c r="U774" s="303"/>
      <c r="V774" s="303"/>
      <c r="W774" s="303"/>
      <c r="X774" s="303"/>
      <c r="Y774" s="303"/>
      <c r="Z774" s="303"/>
    </row>
    <row r="775" ht="12.75" customHeight="1">
      <c r="A775" s="303"/>
      <c r="B775" s="303"/>
      <c r="C775" s="322"/>
      <c r="D775" s="303"/>
      <c r="E775" s="323"/>
      <c r="F775" s="324"/>
      <c r="G775" s="324"/>
      <c r="H775" s="303"/>
      <c r="I775" s="303"/>
      <c r="J775" s="303"/>
      <c r="K775" s="303"/>
      <c r="L775" s="303"/>
      <c r="M775" s="303"/>
      <c r="N775" s="303"/>
      <c r="O775" s="303"/>
      <c r="P775" s="303"/>
      <c r="Q775" s="303"/>
      <c r="R775" s="303"/>
      <c r="S775" s="303"/>
      <c r="T775" s="303"/>
      <c r="U775" s="303"/>
      <c r="V775" s="303"/>
      <c r="W775" s="303"/>
      <c r="X775" s="303"/>
      <c r="Y775" s="303"/>
      <c r="Z775" s="303"/>
    </row>
    <row r="776" ht="12.75" customHeight="1">
      <c r="A776" s="303"/>
      <c r="B776" s="303"/>
      <c r="C776" s="322"/>
      <c r="D776" s="303"/>
      <c r="E776" s="323"/>
      <c r="F776" s="324"/>
      <c r="G776" s="324"/>
      <c r="H776" s="303"/>
      <c r="I776" s="303"/>
      <c r="J776" s="303"/>
      <c r="K776" s="303"/>
      <c r="L776" s="303"/>
      <c r="M776" s="303"/>
      <c r="N776" s="303"/>
      <c r="O776" s="303"/>
      <c r="P776" s="303"/>
      <c r="Q776" s="303"/>
      <c r="R776" s="303"/>
      <c r="S776" s="303"/>
      <c r="T776" s="303"/>
      <c r="U776" s="303"/>
      <c r="V776" s="303"/>
      <c r="W776" s="303"/>
      <c r="X776" s="303"/>
      <c r="Y776" s="303"/>
      <c r="Z776" s="303"/>
    </row>
    <row r="777" ht="12.75" customHeight="1">
      <c r="A777" s="303"/>
      <c r="B777" s="303"/>
      <c r="C777" s="322"/>
      <c r="D777" s="303"/>
      <c r="E777" s="323"/>
      <c r="F777" s="324"/>
      <c r="G777" s="324"/>
      <c r="H777" s="303"/>
      <c r="I777" s="303"/>
      <c r="J777" s="303"/>
      <c r="K777" s="303"/>
      <c r="L777" s="303"/>
      <c r="M777" s="303"/>
      <c r="N777" s="303"/>
      <c r="O777" s="303"/>
      <c r="P777" s="303"/>
      <c r="Q777" s="303"/>
      <c r="R777" s="303"/>
      <c r="S777" s="303"/>
      <c r="T777" s="303"/>
      <c r="U777" s="303"/>
      <c r="V777" s="303"/>
      <c r="W777" s="303"/>
      <c r="X777" s="303"/>
      <c r="Y777" s="303"/>
      <c r="Z777" s="303"/>
    </row>
    <row r="778" ht="12.75" customHeight="1">
      <c r="A778" s="303"/>
      <c r="B778" s="303"/>
      <c r="C778" s="322"/>
      <c r="D778" s="303"/>
      <c r="E778" s="323"/>
      <c r="F778" s="324"/>
      <c r="G778" s="324"/>
      <c r="H778" s="303"/>
      <c r="I778" s="303"/>
      <c r="J778" s="303"/>
      <c r="K778" s="303"/>
      <c r="L778" s="303"/>
      <c r="M778" s="303"/>
      <c r="N778" s="303"/>
      <c r="O778" s="303"/>
      <c r="P778" s="303"/>
      <c r="Q778" s="303"/>
      <c r="R778" s="303"/>
      <c r="S778" s="303"/>
      <c r="T778" s="303"/>
      <c r="U778" s="303"/>
      <c r="V778" s="303"/>
      <c r="W778" s="303"/>
      <c r="X778" s="303"/>
      <c r="Y778" s="303"/>
      <c r="Z778" s="303"/>
    </row>
    <row r="779" ht="12.75" customHeight="1">
      <c r="A779" s="303"/>
      <c r="B779" s="303"/>
      <c r="C779" s="322"/>
      <c r="D779" s="303"/>
      <c r="E779" s="323"/>
      <c r="F779" s="324"/>
      <c r="G779" s="324"/>
      <c r="H779" s="303"/>
      <c r="I779" s="303"/>
      <c r="J779" s="303"/>
      <c r="K779" s="303"/>
      <c r="L779" s="303"/>
      <c r="M779" s="303"/>
      <c r="N779" s="303"/>
      <c r="O779" s="303"/>
      <c r="P779" s="303"/>
      <c r="Q779" s="303"/>
      <c r="R779" s="303"/>
      <c r="S779" s="303"/>
      <c r="T779" s="303"/>
      <c r="U779" s="303"/>
      <c r="V779" s="303"/>
      <c r="W779" s="303"/>
      <c r="X779" s="303"/>
      <c r="Y779" s="303"/>
      <c r="Z779" s="303"/>
    </row>
    <row r="780" ht="12.75" customHeight="1">
      <c r="A780" s="303"/>
      <c r="B780" s="303"/>
      <c r="C780" s="322"/>
      <c r="D780" s="303"/>
      <c r="E780" s="323"/>
      <c r="F780" s="324"/>
      <c r="G780" s="324"/>
      <c r="H780" s="303"/>
      <c r="I780" s="303"/>
      <c r="J780" s="303"/>
      <c r="K780" s="303"/>
      <c r="L780" s="303"/>
      <c r="M780" s="303"/>
      <c r="N780" s="303"/>
      <c r="O780" s="303"/>
      <c r="P780" s="303"/>
      <c r="Q780" s="303"/>
      <c r="R780" s="303"/>
      <c r="S780" s="303"/>
      <c r="T780" s="303"/>
      <c r="U780" s="303"/>
      <c r="V780" s="303"/>
      <c r="W780" s="303"/>
      <c r="X780" s="303"/>
      <c r="Y780" s="303"/>
      <c r="Z780" s="303"/>
    </row>
    <row r="781" ht="12.75" customHeight="1">
      <c r="A781" s="303"/>
      <c r="B781" s="303"/>
      <c r="C781" s="322"/>
      <c r="D781" s="303"/>
      <c r="E781" s="323"/>
      <c r="F781" s="324"/>
      <c r="G781" s="324"/>
      <c r="H781" s="303"/>
      <c r="I781" s="303"/>
      <c r="J781" s="303"/>
      <c r="K781" s="303"/>
      <c r="L781" s="303"/>
      <c r="M781" s="303"/>
      <c r="N781" s="303"/>
      <c r="O781" s="303"/>
      <c r="P781" s="303"/>
      <c r="Q781" s="303"/>
      <c r="R781" s="303"/>
      <c r="S781" s="303"/>
      <c r="T781" s="303"/>
      <c r="U781" s="303"/>
      <c r="V781" s="303"/>
      <c r="W781" s="303"/>
      <c r="X781" s="303"/>
      <c r="Y781" s="303"/>
      <c r="Z781" s="303"/>
    </row>
    <row r="782" ht="12.75" customHeight="1">
      <c r="A782" s="303"/>
      <c r="B782" s="303"/>
      <c r="C782" s="322"/>
      <c r="D782" s="303"/>
      <c r="E782" s="323"/>
      <c r="F782" s="324"/>
      <c r="G782" s="324"/>
      <c r="H782" s="303"/>
      <c r="I782" s="303"/>
      <c r="J782" s="303"/>
      <c r="K782" s="303"/>
      <c r="L782" s="303"/>
      <c r="M782" s="303"/>
      <c r="N782" s="303"/>
      <c r="O782" s="303"/>
      <c r="P782" s="303"/>
      <c r="Q782" s="303"/>
      <c r="R782" s="303"/>
      <c r="S782" s="303"/>
      <c r="T782" s="303"/>
      <c r="U782" s="303"/>
      <c r="V782" s="303"/>
      <c r="W782" s="303"/>
      <c r="X782" s="303"/>
      <c r="Y782" s="303"/>
      <c r="Z782" s="303"/>
    </row>
    <row r="783" ht="12.75" customHeight="1">
      <c r="A783" s="303"/>
      <c r="B783" s="303"/>
      <c r="C783" s="322"/>
      <c r="D783" s="303"/>
      <c r="E783" s="323"/>
      <c r="F783" s="324"/>
      <c r="G783" s="324"/>
      <c r="H783" s="303"/>
      <c r="I783" s="303"/>
      <c r="J783" s="303"/>
      <c r="K783" s="303"/>
      <c r="L783" s="303"/>
      <c r="M783" s="303"/>
      <c r="N783" s="303"/>
      <c r="O783" s="303"/>
      <c r="P783" s="303"/>
      <c r="Q783" s="303"/>
      <c r="R783" s="303"/>
      <c r="S783" s="303"/>
      <c r="T783" s="303"/>
      <c r="U783" s="303"/>
      <c r="V783" s="303"/>
      <c r="W783" s="303"/>
      <c r="X783" s="303"/>
      <c r="Y783" s="303"/>
      <c r="Z783" s="303"/>
    </row>
    <row r="784" ht="12.75" customHeight="1">
      <c r="A784" s="303"/>
      <c r="B784" s="303"/>
      <c r="C784" s="322"/>
      <c r="D784" s="303"/>
      <c r="E784" s="323"/>
      <c r="F784" s="324"/>
      <c r="G784" s="324"/>
      <c r="H784" s="303"/>
      <c r="I784" s="303"/>
      <c r="J784" s="303"/>
      <c r="K784" s="303"/>
      <c r="L784" s="303"/>
      <c r="M784" s="303"/>
      <c r="N784" s="303"/>
      <c r="O784" s="303"/>
      <c r="P784" s="303"/>
      <c r="Q784" s="303"/>
      <c r="R784" s="303"/>
      <c r="S784" s="303"/>
      <c r="T784" s="303"/>
      <c r="U784" s="303"/>
      <c r="V784" s="303"/>
      <c r="W784" s="303"/>
      <c r="X784" s="303"/>
      <c r="Y784" s="303"/>
      <c r="Z784" s="303"/>
    </row>
    <row r="785" ht="12.75" customHeight="1">
      <c r="A785" s="303"/>
      <c r="B785" s="303"/>
      <c r="C785" s="322"/>
      <c r="D785" s="303"/>
      <c r="E785" s="323"/>
      <c r="F785" s="324"/>
      <c r="G785" s="324"/>
      <c r="H785" s="303"/>
      <c r="I785" s="303"/>
      <c r="J785" s="303"/>
      <c r="K785" s="303"/>
      <c r="L785" s="303"/>
      <c r="M785" s="303"/>
      <c r="N785" s="303"/>
      <c r="O785" s="303"/>
      <c r="P785" s="303"/>
      <c r="Q785" s="303"/>
      <c r="R785" s="303"/>
      <c r="S785" s="303"/>
      <c r="T785" s="303"/>
      <c r="U785" s="303"/>
      <c r="V785" s="303"/>
      <c r="W785" s="303"/>
      <c r="X785" s="303"/>
      <c r="Y785" s="303"/>
      <c r="Z785" s="303"/>
    </row>
    <row r="786" ht="12.75" customHeight="1">
      <c r="A786" s="303"/>
      <c r="B786" s="303"/>
      <c r="C786" s="322"/>
      <c r="D786" s="303"/>
      <c r="E786" s="323"/>
      <c r="F786" s="324"/>
      <c r="G786" s="324"/>
      <c r="H786" s="303"/>
      <c r="I786" s="303"/>
      <c r="J786" s="303"/>
      <c r="K786" s="303"/>
      <c r="L786" s="303"/>
      <c r="M786" s="303"/>
      <c r="N786" s="303"/>
      <c r="O786" s="303"/>
      <c r="P786" s="303"/>
      <c r="Q786" s="303"/>
      <c r="R786" s="303"/>
      <c r="S786" s="303"/>
      <c r="T786" s="303"/>
      <c r="U786" s="303"/>
      <c r="V786" s="303"/>
      <c r="W786" s="303"/>
      <c r="X786" s="303"/>
      <c r="Y786" s="303"/>
      <c r="Z786" s="303"/>
    </row>
    <row r="787" ht="12.75" customHeight="1">
      <c r="A787" s="303"/>
      <c r="B787" s="303"/>
      <c r="C787" s="322"/>
      <c r="D787" s="303"/>
      <c r="E787" s="323"/>
      <c r="F787" s="324"/>
      <c r="G787" s="324"/>
      <c r="H787" s="303"/>
      <c r="I787" s="303"/>
      <c r="J787" s="303"/>
      <c r="K787" s="303"/>
      <c r="L787" s="303"/>
      <c r="M787" s="303"/>
      <c r="N787" s="303"/>
      <c r="O787" s="303"/>
      <c r="P787" s="303"/>
      <c r="Q787" s="303"/>
      <c r="R787" s="303"/>
      <c r="S787" s="303"/>
      <c r="T787" s="303"/>
      <c r="U787" s="303"/>
      <c r="V787" s="303"/>
      <c r="W787" s="303"/>
      <c r="X787" s="303"/>
      <c r="Y787" s="303"/>
      <c r="Z787" s="303"/>
    </row>
    <row r="788" ht="12.75" customHeight="1">
      <c r="A788" s="303"/>
      <c r="B788" s="303"/>
      <c r="C788" s="322"/>
      <c r="D788" s="303"/>
      <c r="E788" s="323"/>
      <c r="F788" s="324"/>
      <c r="G788" s="324"/>
      <c r="H788" s="303"/>
      <c r="I788" s="303"/>
      <c r="J788" s="303"/>
      <c r="K788" s="303"/>
      <c r="L788" s="303"/>
      <c r="M788" s="303"/>
      <c r="N788" s="303"/>
      <c r="O788" s="303"/>
      <c r="P788" s="303"/>
      <c r="Q788" s="303"/>
      <c r="R788" s="303"/>
      <c r="S788" s="303"/>
      <c r="T788" s="303"/>
      <c r="U788" s="303"/>
      <c r="V788" s="303"/>
      <c r="W788" s="303"/>
      <c r="X788" s="303"/>
      <c r="Y788" s="303"/>
      <c r="Z788" s="303"/>
    </row>
    <row r="789" ht="12.75" customHeight="1">
      <c r="A789" s="303"/>
      <c r="B789" s="303"/>
      <c r="C789" s="322"/>
      <c r="D789" s="303"/>
      <c r="E789" s="323"/>
      <c r="F789" s="324"/>
      <c r="G789" s="324"/>
      <c r="H789" s="303"/>
      <c r="I789" s="303"/>
      <c r="J789" s="303"/>
      <c r="K789" s="303"/>
      <c r="L789" s="303"/>
      <c r="M789" s="303"/>
      <c r="N789" s="303"/>
      <c r="O789" s="303"/>
      <c r="P789" s="303"/>
      <c r="Q789" s="303"/>
      <c r="R789" s="303"/>
      <c r="S789" s="303"/>
      <c r="T789" s="303"/>
      <c r="U789" s="303"/>
      <c r="V789" s="303"/>
      <c r="W789" s="303"/>
      <c r="X789" s="303"/>
      <c r="Y789" s="303"/>
      <c r="Z789" s="303"/>
    </row>
    <row r="790" ht="12.75" customHeight="1">
      <c r="A790" s="303"/>
      <c r="B790" s="303"/>
      <c r="C790" s="322"/>
      <c r="D790" s="303"/>
      <c r="E790" s="323"/>
      <c r="F790" s="324"/>
      <c r="G790" s="324"/>
      <c r="H790" s="303"/>
      <c r="I790" s="303"/>
      <c r="J790" s="303"/>
      <c r="K790" s="303"/>
      <c r="L790" s="303"/>
      <c r="M790" s="303"/>
      <c r="N790" s="303"/>
      <c r="O790" s="303"/>
      <c r="P790" s="303"/>
      <c r="Q790" s="303"/>
      <c r="R790" s="303"/>
      <c r="S790" s="303"/>
      <c r="T790" s="303"/>
      <c r="U790" s="303"/>
      <c r="V790" s="303"/>
      <c r="W790" s="303"/>
      <c r="X790" s="303"/>
      <c r="Y790" s="303"/>
      <c r="Z790" s="303"/>
    </row>
    <row r="791" ht="12.75" customHeight="1">
      <c r="A791" s="303"/>
      <c r="B791" s="303"/>
      <c r="C791" s="322"/>
      <c r="D791" s="303"/>
      <c r="E791" s="323"/>
      <c r="F791" s="324"/>
      <c r="G791" s="324"/>
      <c r="H791" s="303"/>
      <c r="I791" s="303"/>
      <c r="J791" s="303"/>
      <c r="K791" s="303"/>
      <c r="L791" s="303"/>
      <c r="M791" s="303"/>
      <c r="N791" s="303"/>
      <c r="O791" s="303"/>
      <c r="P791" s="303"/>
      <c r="Q791" s="303"/>
      <c r="R791" s="303"/>
      <c r="S791" s="303"/>
      <c r="T791" s="303"/>
      <c r="U791" s="303"/>
      <c r="V791" s="303"/>
      <c r="W791" s="303"/>
      <c r="X791" s="303"/>
      <c r="Y791" s="303"/>
      <c r="Z791" s="303"/>
    </row>
    <row r="792" ht="12.75" customHeight="1">
      <c r="A792" s="303"/>
      <c r="B792" s="303"/>
      <c r="C792" s="322"/>
      <c r="D792" s="303"/>
      <c r="E792" s="323"/>
      <c r="F792" s="324"/>
      <c r="G792" s="324"/>
      <c r="H792" s="303"/>
      <c r="I792" s="303"/>
      <c r="J792" s="303"/>
      <c r="K792" s="303"/>
      <c r="L792" s="303"/>
      <c r="M792" s="303"/>
      <c r="N792" s="303"/>
      <c r="O792" s="303"/>
      <c r="P792" s="303"/>
      <c r="Q792" s="303"/>
      <c r="R792" s="303"/>
      <c r="S792" s="303"/>
      <c r="T792" s="303"/>
      <c r="U792" s="303"/>
      <c r="V792" s="303"/>
      <c r="W792" s="303"/>
      <c r="X792" s="303"/>
      <c r="Y792" s="303"/>
      <c r="Z792" s="303"/>
    </row>
    <row r="793" ht="12.75" customHeight="1">
      <c r="A793" s="303"/>
      <c r="B793" s="303"/>
      <c r="C793" s="322"/>
      <c r="D793" s="303"/>
      <c r="E793" s="323"/>
      <c r="F793" s="324"/>
      <c r="G793" s="324"/>
      <c r="H793" s="303"/>
      <c r="I793" s="303"/>
      <c r="J793" s="303"/>
      <c r="K793" s="303"/>
      <c r="L793" s="303"/>
      <c r="M793" s="303"/>
      <c r="N793" s="303"/>
      <c r="O793" s="303"/>
      <c r="P793" s="303"/>
      <c r="Q793" s="303"/>
      <c r="R793" s="303"/>
      <c r="S793" s="303"/>
      <c r="T793" s="303"/>
      <c r="U793" s="303"/>
      <c r="V793" s="303"/>
      <c r="W793" s="303"/>
      <c r="X793" s="303"/>
      <c r="Y793" s="303"/>
      <c r="Z793" s="303"/>
    </row>
    <row r="794" ht="12.75" customHeight="1">
      <c r="A794" s="303"/>
      <c r="B794" s="303"/>
      <c r="C794" s="322"/>
      <c r="D794" s="303"/>
      <c r="E794" s="323"/>
      <c r="F794" s="324"/>
      <c r="G794" s="324"/>
      <c r="H794" s="303"/>
      <c r="I794" s="303"/>
      <c r="J794" s="303"/>
      <c r="K794" s="303"/>
      <c r="L794" s="303"/>
      <c r="M794" s="303"/>
      <c r="N794" s="303"/>
      <c r="O794" s="303"/>
      <c r="P794" s="303"/>
      <c r="Q794" s="303"/>
      <c r="R794" s="303"/>
      <c r="S794" s="303"/>
      <c r="T794" s="303"/>
      <c r="U794" s="303"/>
      <c r="V794" s="303"/>
      <c r="W794" s="303"/>
      <c r="X794" s="303"/>
      <c r="Y794" s="303"/>
      <c r="Z794" s="303"/>
    </row>
    <row r="795" ht="12.75" customHeight="1">
      <c r="A795" s="303"/>
      <c r="B795" s="303"/>
      <c r="C795" s="322"/>
      <c r="D795" s="303"/>
      <c r="E795" s="323"/>
      <c r="F795" s="324"/>
      <c r="G795" s="324"/>
      <c r="H795" s="303"/>
      <c r="I795" s="303"/>
      <c r="J795" s="303"/>
      <c r="K795" s="303"/>
      <c r="L795" s="303"/>
      <c r="M795" s="303"/>
      <c r="N795" s="303"/>
      <c r="O795" s="303"/>
      <c r="P795" s="303"/>
      <c r="Q795" s="303"/>
      <c r="R795" s="303"/>
      <c r="S795" s="303"/>
      <c r="T795" s="303"/>
      <c r="U795" s="303"/>
      <c r="V795" s="303"/>
      <c r="W795" s="303"/>
      <c r="X795" s="303"/>
      <c r="Y795" s="303"/>
      <c r="Z795" s="303"/>
    </row>
    <row r="796" ht="12.75" customHeight="1">
      <c r="A796" s="303"/>
      <c r="B796" s="303"/>
      <c r="C796" s="322"/>
      <c r="D796" s="303"/>
      <c r="E796" s="323"/>
      <c r="F796" s="324"/>
      <c r="G796" s="324"/>
      <c r="H796" s="303"/>
      <c r="I796" s="303"/>
      <c r="J796" s="303"/>
      <c r="K796" s="303"/>
      <c r="L796" s="303"/>
      <c r="M796" s="303"/>
      <c r="N796" s="303"/>
      <c r="O796" s="303"/>
      <c r="P796" s="303"/>
      <c r="Q796" s="303"/>
      <c r="R796" s="303"/>
      <c r="S796" s="303"/>
      <c r="T796" s="303"/>
      <c r="U796" s="303"/>
      <c r="V796" s="303"/>
      <c r="W796" s="303"/>
      <c r="X796" s="303"/>
      <c r="Y796" s="303"/>
      <c r="Z796" s="303"/>
    </row>
    <row r="797" ht="12.75" customHeight="1">
      <c r="A797" s="303"/>
      <c r="B797" s="303"/>
      <c r="C797" s="322"/>
      <c r="D797" s="303"/>
      <c r="E797" s="323"/>
      <c r="F797" s="324"/>
      <c r="G797" s="324"/>
      <c r="H797" s="303"/>
      <c r="I797" s="303"/>
      <c r="J797" s="303"/>
      <c r="K797" s="303"/>
      <c r="L797" s="303"/>
      <c r="M797" s="303"/>
      <c r="N797" s="303"/>
      <c r="O797" s="303"/>
      <c r="P797" s="303"/>
      <c r="Q797" s="303"/>
      <c r="R797" s="303"/>
      <c r="S797" s="303"/>
      <c r="T797" s="303"/>
      <c r="U797" s="303"/>
      <c r="V797" s="303"/>
      <c r="W797" s="303"/>
      <c r="X797" s="303"/>
      <c r="Y797" s="303"/>
      <c r="Z797" s="303"/>
    </row>
    <row r="798" ht="12.75" customHeight="1">
      <c r="A798" s="303"/>
      <c r="B798" s="303"/>
      <c r="C798" s="322"/>
      <c r="D798" s="303"/>
      <c r="E798" s="323"/>
      <c r="F798" s="324"/>
      <c r="G798" s="324"/>
      <c r="H798" s="303"/>
      <c r="I798" s="303"/>
      <c r="J798" s="303"/>
      <c r="K798" s="303"/>
      <c r="L798" s="303"/>
      <c r="M798" s="303"/>
      <c r="N798" s="303"/>
      <c r="O798" s="303"/>
      <c r="P798" s="303"/>
      <c r="Q798" s="303"/>
      <c r="R798" s="303"/>
      <c r="S798" s="303"/>
      <c r="T798" s="303"/>
      <c r="U798" s="303"/>
      <c r="V798" s="303"/>
      <c r="W798" s="303"/>
      <c r="X798" s="303"/>
      <c r="Y798" s="303"/>
      <c r="Z798" s="303"/>
    </row>
    <row r="799" ht="12.75" customHeight="1">
      <c r="A799" s="303"/>
      <c r="B799" s="303"/>
      <c r="C799" s="322"/>
      <c r="D799" s="303"/>
      <c r="E799" s="323"/>
      <c r="F799" s="324"/>
      <c r="G799" s="324"/>
      <c r="H799" s="303"/>
      <c r="I799" s="303"/>
      <c r="J799" s="303"/>
      <c r="K799" s="303"/>
      <c r="L799" s="303"/>
      <c r="M799" s="303"/>
      <c r="N799" s="303"/>
      <c r="O799" s="303"/>
      <c r="P799" s="303"/>
      <c r="Q799" s="303"/>
      <c r="R799" s="303"/>
      <c r="S799" s="303"/>
      <c r="T799" s="303"/>
      <c r="U799" s="303"/>
      <c r="V799" s="303"/>
      <c r="W799" s="303"/>
      <c r="X799" s="303"/>
      <c r="Y799" s="303"/>
      <c r="Z799" s="303"/>
    </row>
    <row r="800" ht="12.75" customHeight="1">
      <c r="A800" s="303"/>
      <c r="B800" s="303"/>
      <c r="C800" s="322"/>
      <c r="D800" s="303"/>
      <c r="E800" s="323"/>
      <c r="F800" s="324"/>
      <c r="G800" s="324"/>
      <c r="H800" s="303"/>
      <c r="I800" s="303"/>
      <c r="J800" s="303"/>
      <c r="K800" s="303"/>
      <c r="L800" s="303"/>
      <c r="M800" s="303"/>
      <c r="N800" s="303"/>
      <c r="O800" s="303"/>
      <c r="P800" s="303"/>
      <c r="Q800" s="303"/>
      <c r="R800" s="303"/>
      <c r="S800" s="303"/>
      <c r="T800" s="303"/>
      <c r="U800" s="303"/>
      <c r="V800" s="303"/>
      <c r="W800" s="303"/>
      <c r="X800" s="303"/>
      <c r="Y800" s="303"/>
      <c r="Z800" s="303"/>
    </row>
    <row r="801" ht="12.75" customHeight="1">
      <c r="A801" s="303"/>
      <c r="B801" s="303"/>
      <c r="C801" s="322"/>
      <c r="D801" s="303"/>
      <c r="E801" s="323"/>
      <c r="F801" s="324"/>
      <c r="G801" s="324"/>
      <c r="H801" s="303"/>
      <c r="I801" s="303"/>
      <c r="J801" s="303"/>
      <c r="K801" s="303"/>
      <c r="L801" s="303"/>
      <c r="M801" s="303"/>
      <c r="N801" s="303"/>
      <c r="O801" s="303"/>
      <c r="P801" s="303"/>
      <c r="Q801" s="303"/>
      <c r="R801" s="303"/>
      <c r="S801" s="303"/>
      <c r="T801" s="303"/>
      <c r="U801" s="303"/>
      <c r="V801" s="303"/>
      <c r="W801" s="303"/>
      <c r="X801" s="303"/>
      <c r="Y801" s="303"/>
      <c r="Z801" s="303"/>
    </row>
    <row r="802" ht="12.75" customHeight="1">
      <c r="A802" s="303"/>
      <c r="B802" s="303"/>
      <c r="C802" s="322"/>
      <c r="D802" s="303"/>
      <c r="E802" s="323"/>
      <c r="F802" s="324"/>
      <c r="G802" s="324"/>
      <c r="H802" s="303"/>
      <c r="I802" s="303"/>
      <c r="J802" s="303"/>
      <c r="K802" s="303"/>
      <c r="L802" s="303"/>
      <c r="M802" s="303"/>
      <c r="N802" s="303"/>
      <c r="O802" s="303"/>
      <c r="P802" s="303"/>
      <c r="Q802" s="303"/>
      <c r="R802" s="303"/>
      <c r="S802" s="303"/>
      <c r="T802" s="303"/>
      <c r="U802" s="303"/>
      <c r="V802" s="303"/>
      <c r="W802" s="303"/>
      <c r="X802" s="303"/>
      <c r="Y802" s="303"/>
      <c r="Z802" s="303"/>
    </row>
    <row r="803" ht="12.75" customHeight="1">
      <c r="A803" s="303"/>
      <c r="B803" s="303"/>
      <c r="C803" s="322"/>
      <c r="D803" s="303"/>
      <c r="E803" s="323"/>
      <c r="F803" s="324"/>
      <c r="G803" s="324"/>
      <c r="H803" s="303"/>
      <c r="I803" s="303"/>
      <c r="J803" s="303"/>
      <c r="K803" s="303"/>
      <c r="L803" s="303"/>
      <c r="M803" s="303"/>
      <c r="N803" s="303"/>
      <c r="O803" s="303"/>
      <c r="P803" s="303"/>
      <c r="Q803" s="303"/>
      <c r="R803" s="303"/>
      <c r="S803" s="303"/>
      <c r="T803" s="303"/>
      <c r="U803" s="303"/>
      <c r="V803" s="303"/>
      <c r="W803" s="303"/>
      <c r="X803" s="303"/>
      <c r="Y803" s="303"/>
      <c r="Z803" s="303"/>
    </row>
    <row r="804" ht="12.75" customHeight="1">
      <c r="A804" s="303"/>
      <c r="B804" s="303"/>
      <c r="C804" s="322"/>
      <c r="D804" s="303"/>
      <c r="E804" s="323"/>
      <c r="F804" s="324"/>
      <c r="G804" s="324"/>
      <c r="H804" s="303"/>
      <c r="I804" s="303"/>
      <c r="J804" s="303"/>
      <c r="K804" s="303"/>
      <c r="L804" s="303"/>
      <c r="M804" s="303"/>
      <c r="N804" s="303"/>
      <c r="O804" s="303"/>
      <c r="P804" s="303"/>
      <c r="Q804" s="303"/>
      <c r="R804" s="303"/>
      <c r="S804" s="303"/>
      <c r="T804" s="303"/>
      <c r="U804" s="303"/>
      <c r="V804" s="303"/>
      <c r="W804" s="303"/>
      <c r="X804" s="303"/>
      <c r="Y804" s="303"/>
      <c r="Z804" s="303"/>
    </row>
    <row r="805" ht="12.75" customHeight="1">
      <c r="A805" s="303"/>
      <c r="B805" s="303"/>
      <c r="C805" s="322"/>
      <c r="D805" s="303"/>
      <c r="E805" s="323"/>
      <c r="F805" s="324"/>
      <c r="G805" s="324"/>
      <c r="H805" s="303"/>
      <c r="I805" s="303"/>
      <c r="J805" s="303"/>
      <c r="K805" s="303"/>
      <c r="L805" s="303"/>
      <c r="M805" s="303"/>
      <c r="N805" s="303"/>
      <c r="O805" s="303"/>
      <c r="P805" s="303"/>
      <c r="Q805" s="303"/>
      <c r="R805" s="303"/>
      <c r="S805" s="303"/>
      <c r="T805" s="303"/>
      <c r="U805" s="303"/>
      <c r="V805" s="303"/>
      <c r="W805" s="303"/>
      <c r="X805" s="303"/>
      <c r="Y805" s="303"/>
      <c r="Z805" s="303"/>
    </row>
    <row r="806" ht="12.75" customHeight="1">
      <c r="A806" s="303"/>
      <c r="B806" s="303"/>
      <c r="C806" s="322"/>
      <c r="D806" s="303"/>
      <c r="E806" s="323"/>
      <c r="F806" s="324"/>
      <c r="G806" s="324"/>
      <c r="H806" s="303"/>
      <c r="I806" s="303"/>
      <c r="J806" s="303"/>
      <c r="K806" s="303"/>
      <c r="L806" s="303"/>
      <c r="M806" s="303"/>
      <c r="N806" s="303"/>
      <c r="O806" s="303"/>
      <c r="P806" s="303"/>
      <c r="Q806" s="303"/>
      <c r="R806" s="303"/>
      <c r="S806" s="303"/>
      <c r="T806" s="303"/>
      <c r="U806" s="303"/>
      <c r="V806" s="303"/>
      <c r="W806" s="303"/>
      <c r="X806" s="303"/>
      <c r="Y806" s="303"/>
      <c r="Z806" s="303"/>
    </row>
    <row r="807" ht="12.75" customHeight="1">
      <c r="A807" s="303"/>
      <c r="B807" s="303"/>
      <c r="C807" s="322"/>
      <c r="D807" s="303"/>
      <c r="E807" s="323"/>
      <c r="F807" s="324"/>
      <c r="G807" s="324"/>
      <c r="H807" s="303"/>
      <c r="I807" s="303"/>
      <c r="J807" s="303"/>
      <c r="K807" s="303"/>
      <c r="L807" s="303"/>
      <c r="M807" s="303"/>
      <c r="N807" s="303"/>
      <c r="O807" s="303"/>
      <c r="P807" s="303"/>
      <c r="Q807" s="303"/>
      <c r="R807" s="303"/>
      <c r="S807" s="303"/>
      <c r="T807" s="303"/>
      <c r="U807" s="303"/>
      <c r="V807" s="303"/>
      <c r="W807" s="303"/>
      <c r="X807" s="303"/>
      <c r="Y807" s="303"/>
      <c r="Z807" s="303"/>
    </row>
    <row r="808" ht="12.75" customHeight="1">
      <c r="A808" s="303"/>
      <c r="B808" s="303"/>
      <c r="C808" s="322"/>
      <c r="D808" s="303"/>
      <c r="E808" s="323"/>
      <c r="F808" s="324"/>
      <c r="G808" s="324"/>
      <c r="H808" s="303"/>
      <c r="I808" s="303"/>
      <c r="J808" s="303"/>
      <c r="K808" s="303"/>
      <c r="L808" s="303"/>
      <c r="M808" s="303"/>
      <c r="N808" s="303"/>
      <c r="O808" s="303"/>
      <c r="P808" s="303"/>
      <c r="Q808" s="303"/>
      <c r="R808" s="303"/>
      <c r="S808" s="303"/>
      <c r="T808" s="303"/>
      <c r="U808" s="303"/>
      <c r="V808" s="303"/>
      <c r="W808" s="303"/>
      <c r="X808" s="303"/>
      <c r="Y808" s="303"/>
      <c r="Z808" s="303"/>
    </row>
    <row r="809" ht="12.75" customHeight="1">
      <c r="A809" s="303"/>
      <c r="B809" s="303"/>
      <c r="C809" s="322"/>
      <c r="D809" s="303"/>
      <c r="E809" s="323"/>
      <c r="F809" s="324"/>
      <c r="G809" s="324"/>
      <c r="H809" s="303"/>
      <c r="I809" s="303"/>
      <c r="J809" s="303"/>
      <c r="K809" s="303"/>
      <c r="L809" s="303"/>
      <c r="M809" s="303"/>
      <c r="N809" s="303"/>
      <c r="O809" s="303"/>
      <c r="P809" s="303"/>
      <c r="Q809" s="303"/>
      <c r="R809" s="303"/>
      <c r="S809" s="303"/>
      <c r="T809" s="303"/>
      <c r="U809" s="303"/>
      <c r="V809" s="303"/>
      <c r="W809" s="303"/>
      <c r="X809" s="303"/>
      <c r="Y809" s="303"/>
      <c r="Z809" s="303"/>
    </row>
    <row r="810" ht="12.75" customHeight="1">
      <c r="A810" s="303"/>
      <c r="B810" s="303"/>
      <c r="C810" s="322"/>
      <c r="D810" s="303"/>
      <c r="E810" s="323"/>
      <c r="F810" s="324"/>
      <c r="G810" s="324"/>
      <c r="H810" s="303"/>
      <c r="I810" s="303"/>
      <c r="J810" s="303"/>
      <c r="K810" s="303"/>
      <c r="L810" s="303"/>
      <c r="M810" s="303"/>
      <c r="N810" s="303"/>
      <c r="O810" s="303"/>
      <c r="P810" s="303"/>
      <c r="Q810" s="303"/>
      <c r="R810" s="303"/>
      <c r="S810" s="303"/>
      <c r="T810" s="303"/>
      <c r="U810" s="303"/>
      <c r="V810" s="303"/>
      <c r="W810" s="303"/>
      <c r="X810" s="303"/>
      <c r="Y810" s="303"/>
      <c r="Z810" s="303"/>
    </row>
    <row r="811" ht="12.75" customHeight="1">
      <c r="A811" s="303"/>
      <c r="B811" s="303"/>
      <c r="C811" s="322"/>
      <c r="D811" s="303"/>
      <c r="E811" s="323"/>
      <c r="F811" s="324"/>
      <c r="G811" s="324"/>
      <c r="H811" s="303"/>
      <c r="I811" s="303"/>
      <c r="J811" s="303"/>
      <c r="K811" s="303"/>
      <c r="L811" s="303"/>
      <c r="M811" s="303"/>
      <c r="N811" s="303"/>
      <c r="O811" s="303"/>
      <c r="P811" s="303"/>
      <c r="Q811" s="303"/>
      <c r="R811" s="303"/>
      <c r="S811" s="303"/>
      <c r="T811" s="303"/>
      <c r="U811" s="303"/>
      <c r="V811" s="303"/>
      <c r="W811" s="303"/>
      <c r="X811" s="303"/>
      <c r="Y811" s="303"/>
      <c r="Z811" s="303"/>
    </row>
    <row r="812" ht="12.75" customHeight="1">
      <c r="A812" s="303"/>
      <c r="B812" s="303"/>
      <c r="C812" s="322"/>
      <c r="D812" s="303"/>
      <c r="E812" s="323"/>
      <c r="F812" s="324"/>
      <c r="G812" s="324"/>
      <c r="H812" s="303"/>
      <c r="I812" s="303"/>
      <c r="J812" s="303"/>
      <c r="K812" s="303"/>
      <c r="L812" s="303"/>
      <c r="M812" s="303"/>
      <c r="N812" s="303"/>
      <c r="O812" s="303"/>
      <c r="P812" s="303"/>
      <c r="Q812" s="303"/>
      <c r="R812" s="303"/>
      <c r="S812" s="303"/>
      <c r="T812" s="303"/>
      <c r="U812" s="303"/>
      <c r="V812" s="303"/>
      <c r="W812" s="303"/>
      <c r="X812" s="303"/>
      <c r="Y812" s="303"/>
      <c r="Z812" s="303"/>
    </row>
    <row r="813" ht="12.75" customHeight="1">
      <c r="A813" s="303"/>
      <c r="B813" s="303"/>
      <c r="C813" s="322"/>
      <c r="D813" s="303"/>
      <c r="E813" s="323"/>
      <c r="F813" s="324"/>
      <c r="G813" s="324"/>
      <c r="H813" s="303"/>
      <c r="I813" s="303"/>
      <c r="J813" s="303"/>
      <c r="K813" s="303"/>
      <c r="L813" s="303"/>
      <c r="M813" s="303"/>
      <c r="N813" s="303"/>
      <c r="O813" s="303"/>
      <c r="P813" s="303"/>
      <c r="Q813" s="303"/>
      <c r="R813" s="303"/>
      <c r="S813" s="303"/>
      <c r="T813" s="303"/>
      <c r="U813" s="303"/>
      <c r="V813" s="303"/>
      <c r="W813" s="303"/>
      <c r="X813" s="303"/>
      <c r="Y813" s="303"/>
      <c r="Z813" s="303"/>
    </row>
    <row r="814" ht="12.75" customHeight="1">
      <c r="A814" s="303"/>
      <c r="B814" s="303"/>
      <c r="C814" s="322"/>
      <c r="D814" s="303"/>
      <c r="E814" s="323"/>
      <c r="F814" s="324"/>
      <c r="G814" s="324"/>
      <c r="H814" s="303"/>
      <c r="I814" s="303"/>
      <c r="J814" s="303"/>
      <c r="K814" s="303"/>
      <c r="L814" s="303"/>
      <c r="M814" s="303"/>
      <c r="N814" s="303"/>
      <c r="O814" s="303"/>
      <c r="P814" s="303"/>
      <c r="Q814" s="303"/>
      <c r="R814" s="303"/>
      <c r="S814" s="303"/>
      <c r="T814" s="303"/>
      <c r="U814" s="303"/>
      <c r="V814" s="303"/>
      <c r="W814" s="303"/>
      <c r="X814" s="303"/>
      <c r="Y814" s="303"/>
      <c r="Z814" s="303"/>
    </row>
    <row r="815" ht="12.75" customHeight="1">
      <c r="A815" s="303"/>
      <c r="B815" s="303"/>
      <c r="C815" s="322"/>
      <c r="D815" s="303"/>
      <c r="E815" s="323"/>
      <c r="F815" s="324"/>
      <c r="G815" s="324"/>
      <c r="H815" s="303"/>
      <c r="I815" s="303"/>
      <c r="J815" s="303"/>
      <c r="K815" s="303"/>
      <c r="L815" s="303"/>
      <c r="M815" s="303"/>
      <c r="N815" s="303"/>
      <c r="O815" s="303"/>
      <c r="P815" s="303"/>
      <c r="Q815" s="303"/>
      <c r="R815" s="303"/>
      <c r="S815" s="303"/>
      <c r="T815" s="303"/>
      <c r="U815" s="303"/>
      <c r="V815" s="303"/>
      <c r="W815" s="303"/>
      <c r="X815" s="303"/>
      <c r="Y815" s="303"/>
      <c r="Z815" s="303"/>
    </row>
    <row r="816" ht="12.75" customHeight="1">
      <c r="A816" s="303"/>
      <c r="B816" s="303"/>
      <c r="C816" s="322"/>
      <c r="D816" s="303"/>
      <c r="E816" s="323"/>
      <c r="F816" s="324"/>
      <c r="G816" s="324"/>
      <c r="H816" s="303"/>
      <c r="I816" s="303"/>
      <c r="J816" s="303"/>
      <c r="K816" s="303"/>
      <c r="L816" s="303"/>
      <c r="M816" s="303"/>
      <c r="N816" s="303"/>
      <c r="O816" s="303"/>
      <c r="P816" s="303"/>
      <c r="Q816" s="303"/>
      <c r="R816" s="303"/>
      <c r="S816" s="303"/>
      <c r="T816" s="303"/>
      <c r="U816" s="303"/>
      <c r="V816" s="303"/>
      <c r="W816" s="303"/>
      <c r="X816" s="303"/>
      <c r="Y816" s="303"/>
      <c r="Z816" s="303"/>
    </row>
    <row r="817" ht="12.75" customHeight="1">
      <c r="A817" s="303"/>
      <c r="B817" s="303"/>
      <c r="C817" s="322"/>
      <c r="D817" s="303"/>
      <c r="E817" s="323"/>
      <c r="F817" s="324"/>
      <c r="G817" s="324"/>
      <c r="H817" s="303"/>
      <c r="I817" s="303"/>
      <c r="J817" s="303"/>
      <c r="K817" s="303"/>
      <c r="L817" s="303"/>
      <c r="M817" s="303"/>
      <c r="N817" s="303"/>
      <c r="O817" s="303"/>
      <c r="P817" s="303"/>
      <c r="Q817" s="303"/>
      <c r="R817" s="303"/>
      <c r="S817" s="303"/>
      <c r="T817" s="303"/>
      <c r="U817" s="303"/>
      <c r="V817" s="303"/>
      <c r="W817" s="303"/>
      <c r="X817" s="303"/>
      <c r="Y817" s="303"/>
      <c r="Z817" s="303"/>
    </row>
    <row r="818" ht="12.75" customHeight="1">
      <c r="A818" s="303"/>
      <c r="B818" s="303"/>
      <c r="C818" s="322"/>
      <c r="D818" s="303"/>
      <c r="E818" s="323"/>
      <c r="F818" s="324"/>
      <c r="G818" s="324"/>
      <c r="H818" s="303"/>
      <c r="I818" s="303"/>
      <c r="J818" s="303"/>
      <c r="K818" s="303"/>
      <c r="L818" s="303"/>
      <c r="M818" s="303"/>
      <c r="N818" s="303"/>
      <c r="O818" s="303"/>
      <c r="P818" s="303"/>
      <c r="Q818" s="303"/>
      <c r="R818" s="303"/>
      <c r="S818" s="303"/>
      <c r="T818" s="303"/>
      <c r="U818" s="303"/>
      <c r="V818" s="303"/>
      <c r="W818" s="303"/>
      <c r="X818" s="303"/>
      <c r="Y818" s="303"/>
      <c r="Z818" s="303"/>
    </row>
    <row r="819" ht="12.75" customHeight="1">
      <c r="A819" s="303"/>
      <c r="B819" s="303"/>
      <c r="C819" s="322"/>
      <c r="D819" s="303"/>
      <c r="E819" s="323"/>
      <c r="F819" s="324"/>
      <c r="G819" s="324"/>
      <c r="H819" s="303"/>
      <c r="I819" s="303"/>
      <c r="J819" s="303"/>
      <c r="K819" s="303"/>
      <c r="L819" s="303"/>
      <c r="M819" s="303"/>
      <c r="N819" s="303"/>
      <c r="O819" s="303"/>
      <c r="P819" s="303"/>
      <c r="Q819" s="303"/>
      <c r="R819" s="303"/>
      <c r="S819" s="303"/>
      <c r="T819" s="303"/>
      <c r="U819" s="303"/>
      <c r="V819" s="303"/>
      <c r="W819" s="303"/>
      <c r="X819" s="303"/>
      <c r="Y819" s="303"/>
      <c r="Z819" s="303"/>
    </row>
    <row r="820" ht="12.75" customHeight="1">
      <c r="A820" s="303"/>
      <c r="B820" s="303"/>
      <c r="C820" s="322"/>
      <c r="D820" s="303"/>
      <c r="E820" s="323"/>
      <c r="F820" s="324"/>
      <c r="G820" s="324"/>
      <c r="H820" s="303"/>
      <c r="I820" s="303"/>
      <c r="J820" s="303"/>
      <c r="K820" s="303"/>
      <c r="L820" s="303"/>
      <c r="M820" s="303"/>
      <c r="N820" s="303"/>
      <c r="O820" s="303"/>
      <c r="P820" s="303"/>
      <c r="Q820" s="303"/>
      <c r="R820" s="303"/>
      <c r="S820" s="303"/>
      <c r="T820" s="303"/>
      <c r="U820" s="303"/>
      <c r="V820" s="303"/>
      <c r="W820" s="303"/>
      <c r="X820" s="303"/>
      <c r="Y820" s="303"/>
      <c r="Z820" s="303"/>
    </row>
    <row r="821" ht="12.75" customHeight="1">
      <c r="A821" s="303"/>
      <c r="B821" s="303"/>
      <c r="C821" s="322"/>
      <c r="D821" s="303"/>
      <c r="E821" s="323"/>
      <c r="F821" s="324"/>
      <c r="G821" s="324"/>
      <c r="H821" s="303"/>
      <c r="I821" s="303"/>
      <c r="J821" s="303"/>
      <c r="K821" s="303"/>
      <c r="L821" s="303"/>
      <c r="M821" s="303"/>
      <c r="N821" s="303"/>
      <c r="O821" s="303"/>
      <c r="P821" s="303"/>
      <c r="Q821" s="303"/>
      <c r="R821" s="303"/>
      <c r="S821" s="303"/>
      <c r="T821" s="303"/>
      <c r="U821" s="303"/>
      <c r="V821" s="303"/>
      <c r="W821" s="303"/>
      <c r="X821" s="303"/>
      <c r="Y821" s="303"/>
      <c r="Z821" s="303"/>
    </row>
    <row r="822" ht="12.75" customHeight="1">
      <c r="A822" s="303"/>
      <c r="B822" s="303"/>
      <c r="C822" s="322"/>
      <c r="D822" s="303"/>
      <c r="E822" s="323"/>
      <c r="F822" s="324"/>
      <c r="G822" s="324"/>
      <c r="H822" s="303"/>
      <c r="I822" s="303"/>
      <c r="J822" s="303"/>
      <c r="K822" s="303"/>
      <c r="L822" s="303"/>
      <c r="M822" s="303"/>
      <c r="N822" s="303"/>
      <c r="O822" s="303"/>
      <c r="P822" s="303"/>
      <c r="Q822" s="303"/>
      <c r="R822" s="303"/>
      <c r="S822" s="303"/>
      <c r="T822" s="303"/>
      <c r="U822" s="303"/>
      <c r="V822" s="303"/>
      <c r="W822" s="303"/>
      <c r="X822" s="303"/>
      <c r="Y822" s="303"/>
      <c r="Z822" s="303"/>
    </row>
    <row r="823" ht="12.75" customHeight="1">
      <c r="A823" s="303"/>
      <c r="B823" s="303"/>
      <c r="C823" s="322"/>
      <c r="D823" s="303"/>
      <c r="E823" s="323"/>
      <c r="F823" s="324"/>
      <c r="G823" s="324"/>
      <c r="H823" s="303"/>
      <c r="I823" s="303"/>
      <c r="J823" s="303"/>
      <c r="K823" s="303"/>
      <c r="L823" s="303"/>
      <c r="M823" s="303"/>
      <c r="N823" s="303"/>
      <c r="O823" s="303"/>
      <c r="P823" s="303"/>
      <c r="Q823" s="303"/>
      <c r="R823" s="303"/>
      <c r="S823" s="303"/>
      <c r="T823" s="303"/>
      <c r="U823" s="303"/>
      <c r="V823" s="303"/>
      <c r="W823" s="303"/>
      <c r="X823" s="303"/>
      <c r="Y823" s="303"/>
      <c r="Z823" s="303"/>
    </row>
    <row r="824" ht="12.75" customHeight="1">
      <c r="A824" s="303"/>
      <c r="B824" s="303"/>
      <c r="C824" s="322"/>
      <c r="D824" s="303"/>
      <c r="E824" s="323"/>
      <c r="F824" s="324"/>
      <c r="G824" s="324"/>
      <c r="H824" s="303"/>
      <c r="I824" s="303"/>
      <c r="J824" s="303"/>
      <c r="K824" s="303"/>
      <c r="L824" s="303"/>
      <c r="M824" s="303"/>
      <c r="N824" s="303"/>
      <c r="O824" s="303"/>
      <c r="P824" s="303"/>
      <c r="Q824" s="303"/>
      <c r="R824" s="303"/>
      <c r="S824" s="303"/>
      <c r="T824" s="303"/>
      <c r="U824" s="303"/>
      <c r="V824" s="303"/>
      <c r="W824" s="303"/>
      <c r="X824" s="303"/>
      <c r="Y824" s="303"/>
      <c r="Z824" s="303"/>
    </row>
    <row r="825" ht="12.75" customHeight="1">
      <c r="A825" s="303"/>
      <c r="B825" s="303"/>
      <c r="C825" s="322"/>
      <c r="D825" s="303"/>
      <c r="E825" s="323"/>
      <c r="F825" s="324"/>
      <c r="G825" s="324"/>
      <c r="H825" s="303"/>
      <c r="I825" s="303"/>
      <c r="J825" s="303"/>
      <c r="K825" s="303"/>
      <c r="L825" s="303"/>
      <c r="M825" s="303"/>
      <c r="N825" s="303"/>
      <c r="O825" s="303"/>
      <c r="P825" s="303"/>
      <c r="Q825" s="303"/>
      <c r="R825" s="303"/>
      <c r="S825" s="303"/>
      <c r="T825" s="303"/>
      <c r="U825" s="303"/>
      <c r="V825" s="303"/>
      <c r="W825" s="303"/>
      <c r="X825" s="303"/>
      <c r="Y825" s="303"/>
      <c r="Z825" s="303"/>
    </row>
    <row r="826" ht="12.75" customHeight="1">
      <c r="A826" s="303"/>
      <c r="B826" s="303"/>
      <c r="C826" s="322"/>
      <c r="D826" s="303"/>
      <c r="E826" s="323"/>
      <c r="F826" s="324"/>
      <c r="G826" s="324"/>
      <c r="H826" s="303"/>
      <c r="I826" s="303"/>
      <c r="J826" s="303"/>
      <c r="K826" s="303"/>
      <c r="L826" s="303"/>
      <c r="M826" s="303"/>
      <c r="N826" s="303"/>
      <c r="O826" s="303"/>
      <c r="P826" s="303"/>
      <c r="Q826" s="303"/>
      <c r="R826" s="303"/>
      <c r="S826" s="303"/>
      <c r="T826" s="303"/>
      <c r="U826" s="303"/>
      <c r="V826" s="303"/>
      <c r="W826" s="303"/>
      <c r="X826" s="303"/>
      <c r="Y826" s="303"/>
      <c r="Z826" s="303"/>
    </row>
    <row r="827" ht="12.75" customHeight="1">
      <c r="A827" s="303"/>
      <c r="B827" s="303"/>
      <c r="C827" s="322"/>
      <c r="D827" s="303"/>
      <c r="E827" s="323"/>
      <c r="F827" s="324"/>
      <c r="G827" s="324"/>
      <c r="H827" s="303"/>
      <c r="I827" s="303"/>
      <c r="J827" s="303"/>
      <c r="K827" s="303"/>
      <c r="L827" s="303"/>
      <c r="M827" s="303"/>
      <c r="N827" s="303"/>
      <c r="O827" s="303"/>
      <c r="P827" s="303"/>
      <c r="Q827" s="303"/>
      <c r="R827" s="303"/>
      <c r="S827" s="303"/>
      <c r="T827" s="303"/>
      <c r="U827" s="303"/>
      <c r="V827" s="303"/>
      <c r="W827" s="303"/>
      <c r="X827" s="303"/>
      <c r="Y827" s="303"/>
      <c r="Z827" s="303"/>
    </row>
    <row r="828" ht="12.75" customHeight="1">
      <c r="A828" s="303"/>
      <c r="B828" s="303"/>
      <c r="C828" s="322"/>
      <c r="D828" s="303"/>
      <c r="E828" s="323"/>
      <c r="F828" s="324"/>
      <c r="G828" s="324"/>
      <c r="H828" s="303"/>
      <c r="I828" s="303"/>
      <c r="J828" s="303"/>
      <c r="K828" s="303"/>
      <c r="L828" s="303"/>
      <c r="M828" s="303"/>
      <c r="N828" s="303"/>
      <c r="O828" s="303"/>
      <c r="P828" s="303"/>
      <c r="Q828" s="303"/>
      <c r="R828" s="303"/>
      <c r="S828" s="303"/>
      <c r="T828" s="303"/>
      <c r="U828" s="303"/>
      <c r="V828" s="303"/>
      <c r="W828" s="303"/>
      <c r="X828" s="303"/>
      <c r="Y828" s="303"/>
      <c r="Z828" s="303"/>
    </row>
    <row r="829" ht="12.75" customHeight="1">
      <c r="A829" s="303"/>
      <c r="B829" s="303"/>
      <c r="C829" s="322"/>
      <c r="D829" s="303"/>
      <c r="E829" s="323"/>
      <c r="F829" s="324"/>
      <c r="G829" s="324"/>
      <c r="H829" s="303"/>
      <c r="I829" s="303"/>
      <c r="J829" s="303"/>
      <c r="K829" s="303"/>
      <c r="L829" s="303"/>
      <c r="M829" s="303"/>
      <c r="N829" s="303"/>
      <c r="O829" s="303"/>
      <c r="P829" s="303"/>
      <c r="Q829" s="303"/>
      <c r="R829" s="303"/>
      <c r="S829" s="303"/>
      <c r="T829" s="303"/>
      <c r="U829" s="303"/>
      <c r="V829" s="303"/>
      <c r="W829" s="303"/>
      <c r="X829" s="303"/>
      <c r="Y829" s="303"/>
      <c r="Z829" s="303"/>
    </row>
    <row r="830" ht="12.75" customHeight="1">
      <c r="A830" s="303"/>
      <c r="B830" s="303"/>
      <c r="C830" s="322"/>
      <c r="D830" s="303"/>
      <c r="E830" s="323"/>
      <c r="F830" s="324"/>
      <c r="G830" s="324"/>
      <c r="H830" s="303"/>
      <c r="I830" s="303"/>
      <c r="J830" s="303"/>
      <c r="K830" s="303"/>
      <c r="L830" s="303"/>
      <c r="M830" s="303"/>
      <c r="N830" s="303"/>
      <c r="O830" s="303"/>
      <c r="P830" s="303"/>
      <c r="Q830" s="303"/>
      <c r="R830" s="303"/>
      <c r="S830" s="303"/>
      <c r="T830" s="303"/>
      <c r="U830" s="303"/>
      <c r="V830" s="303"/>
      <c r="W830" s="303"/>
      <c r="X830" s="303"/>
      <c r="Y830" s="303"/>
      <c r="Z830" s="303"/>
    </row>
    <row r="831" ht="12.75" customHeight="1">
      <c r="A831" s="303"/>
      <c r="B831" s="303"/>
      <c r="C831" s="322"/>
      <c r="D831" s="303"/>
      <c r="E831" s="323"/>
      <c r="F831" s="324"/>
      <c r="G831" s="324"/>
      <c r="H831" s="303"/>
      <c r="I831" s="303"/>
      <c r="J831" s="303"/>
      <c r="K831" s="303"/>
      <c r="L831" s="303"/>
      <c r="M831" s="303"/>
      <c r="N831" s="303"/>
      <c r="O831" s="303"/>
      <c r="P831" s="303"/>
      <c r="Q831" s="303"/>
      <c r="R831" s="303"/>
      <c r="S831" s="303"/>
      <c r="T831" s="303"/>
      <c r="U831" s="303"/>
      <c r="V831" s="303"/>
      <c r="W831" s="303"/>
      <c r="X831" s="303"/>
      <c r="Y831" s="303"/>
      <c r="Z831" s="303"/>
    </row>
    <row r="832" ht="12.75" customHeight="1">
      <c r="A832" s="303"/>
      <c r="B832" s="303"/>
      <c r="C832" s="322"/>
      <c r="D832" s="303"/>
      <c r="E832" s="323"/>
      <c r="F832" s="324"/>
      <c r="G832" s="324"/>
      <c r="H832" s="303"/>
      <c r="I832" s="303"/>
      <c r="J832" s="303"/>
      <c r="K832" s="303"/>
      <c r="L832" s="303"/>
      <c r="M832" s="303"/>
      <c r="N832" s="303"/>
      <c r="O832" s="303"/>
      <c r="P832" s="303"/>
      <c r="Q832" s="303"/>
      <c r="R832" s="303"/>
      <c r="S832" s="303"/>
      <c r="T832" s="303"/>
      <c r="U832" s="303"/>
      <c r="V832" s="303"/>
      <c r="W832" s="303"/>
      <c r="X832" s="303"/>
      <c r="Y832" s="303"/>
      <c r="Z832" s="303"/>
    </row>
    <row r="833" ht="12.75" customHeight="1">
      <c r="A833" s="303"/>
      <c r="B833" s="303"/>
      <c r="C833" s="322"/>
      <c r="D833" s="303"/>
      <c r="E833" s="323"/>
      <c r="F833" s="324"/>
      <c r="G833" s="324"/>
      <c r="H833" s="303"/>
      <c r="I833" s="303"/>
      <c r="J833" s="303"/>
      <c r="K833" s="303"/>
      <c r="L833" s="303"/>
      <c r="M833" s="303"/>
      <c r="N833" s="303"/>
      <c r="O833" s="303"/>
      <c r="P833" s="303"/>
      <c r="Q833" s="303"/>
      <c r="R833" s="303"/>
      <c r="S833" s="303"/>
      <c r="T833" s="303"/>
      <c r="U833" s="303"/>
      <c r="V833" s="303"/>
      <c r="W833" s="303"/>
      <c r="X833" s="303"/>
      <c r="Y833" s="303"/>
      <c r="Z833" s="303"/>
    </row>
    <row r="834" ht="12.75" customHeight="1">
      <c r="A834" s="303"/>
      <c r="B834" s="303"/>
      <c r="C834" s="322"/>
      <c r="D834" s="303"/>
      <c r="E834" s="323"/>
      <c r="F834" s="324"/>
      <c r="G834" s="324"/>
      <c r="H834" s="303"/>
      <c r="I834" s="303"/>
      <c r="J834" s="303"/>
      <c r="K834" s="303"/>
      <c r="L834" s="303"/>
      <c r="M834" s="303"/>
      <c r="N834" s="303"/>
      <c r="O834" s="303"/>
      <c r="P834" s="303"/>
      <c r="Q834" s="303"/>
      <c r="R834" s="303"/>
      <c r="S834" s="303"/>
      <c r="T834" s="303"/>
      <c r="U834" s="303"/>
      <c r="V834" s="303"/>
      <c r="W834" s="303"/>
      <c r="X834" s="303"/>
      <c r="Y834" s="303"/>
      <c r="Z834" s="303"/>
    </row>
    <row r="835" ht="12.75" customHeight="1">
      <c r="A835" s="303"/>
      <c r="B835" s="303"/>
      <c r="C835" s="322"/>
      <c r="D835" s="303"/>
      <c r="E835" s="323"/>
      <c r="F835" s="324"/>
      <c r="G835" s="324"/>
      <c r="H835" s="303"/>
      <c r="I835" s="303"/>
      <c r="J835" s="303"/>
      <c r="K835" s="303"/>
      <c r="L835" s="303"/>
      <c r="M835" s="303"/>
      <c r="N835" s="303"/>
      <c r="O835" s="303"/>
      <c r="P835" s="303"/>
      <c r="Q835" s="303"/>
      <c r="R835" s="303"/>
      <c r="S835" s="303"/>
      <c r="T835" s="303"/>
      <c r="U835" s="303"/>
      <c r="V835" s="303"/>
      <c r="W835" s="303"/>
      <c r="X835" s="303"/>
      <c r="Y835" s="303"/>
      <c r="Z835" s="303"/>
    </row>
    <row r="836" ht="12.75" customHeight="1">
      <c r="A836" s="303"/>
      <c r="B836" s="303"/>
      <c r="C836" s="322"/>
      <c r="D836" s="303"/>
      <c r="E836" s="323"/>
      <c r="F836" s="324"/>
      <c r="G836" s="324"/>
      <c r="H836" s="303"/>
      <c r="I836" s="303"/>
      <c r="J836" s="303"/>
      <c r="K836" s="303"/>
      <c r="L836" s="303"/>
      <c r="M836" s="303"/>
      <c r="N836" s="303"/>
      <c r="O836" s="303"/>
      <c r="P836" s="303"/>
      <c r="Q836" s="303"/>
      <c r="R836" s="303"/>
      <c r="S836" s="303"/>
      <c r="T836" s="303"/>
      <c r="U836" s="303"/>
      <c r="V836" s="303"/>
      <c r="W836" s="303"/>
      <c r="X836" s="303"/>
      <c r="Y836" s="303"/>
      <c r="Z836" s="303"/>
    </row>
    <row r="837" ht="12.75" customHeight="1">
      <c r="A837" s="303"/>
      <c r="B837" s="303"/>
      <c r="C837" s="322"/>
      <c r="D837" s="303"/>
      <c r="E837" s="323"/>
      <c r="F837" s="324"/>
      <c r="G837" s="324"/>
      <c r="H837" s="303"/>
      <c r="I837" s="303"/>
      <c r="J837" s="303"/>
      <c r="K837" s="303"/>
      <c r="L837" s="303"/>
      <c r="M837" s="303"/>
      <c r="N837" s="303"/>
      <c r="O837" s="303"/>
      <c r="P837" s="303"/>
      <c r="Q837" s="303"/>
      <c r="R837" s="303"/>
      <c r="S837" s="303"/>
      <c r="T837" s="303"/>
      <c r="U837" s="303"/>
      <c r="V837" s="303"/>
      <c r="W837" s="303"/>
      <c r="X837" s="303"/>
      <c r="Y837" s="303"/>
      <c r="Z837" s="303"/>
    </row>
    <row r="838" ht="12.75" customHeight="1">
      <c r="A838" s="303"/>
      <c r="B838" s="303"/>
      <c r="C838" s="322"/>
      <c r="D838" s="303"/>
      <c r="E838" s="323"/>
      <c r="F838" s="324"/>
      <c r="G838" s="324"/>
      <c r="H838" s="303"/>
      <c r="I838" s="303"/>
      <c r="J838" s="303"/>
      <c r="K838" s="303"/>
      <c r="L838" s="303"/>
      <c r="M838" s="303"/>
      <c r="N838" s="303"/>
      <c r="O838" s="303"/>
      <c r="P838" s="303"/>
      <c r="Q838" s="303"/>
      <c r="R838" s="303"/>
      <c r="S838" s="303"/>
      <c r="T838" s="303"/>
      <c r="U838" s="303"/>
      <c r="V838" s="303"/>
      <c r="W838" s="303"/>
      <c r="X838" s="303"/>
      <c r="Y838" s="303"/>
      <c r="Z838" s="303"/>
    </row>
    <row r="839" ht="12.75" customHeight="1">
      <c r="A839" s="303"/>
      <c r="B839" s="303"/>
      <c r="C839" s="322"/>
      <c r="D839" s="303"/>
      <c r="E839" s="323"/>
      <c r="F839" s="324"/>
      <c r="G839" s="324"/>
      <c r="H839" s="303"/>
      <c r="I839" s="303"/>
      <c r="J839" s="303"/>
      <c r="K839" s="303"/>
      <c r="L839" s="303"/>
      <c r="M839" s="303"/>
      <c r="N839" s="303"/>
      <c r="O839" s="303"/>
      <c r="P839" s="303"/>
      <c r="Q839" s="303"/>
      <c r="R839" s="303"/>
      <c r="S839" s="303"/>
      <c r="T839" s="303"/>
      <c r="U839" s="303"/>
      <c r="V839" s="303"/>
      <c r="W839" s="303"/>
      <c r="X839" s="303"/>
      <c r="Y839" s="303"/>
      <c r="Z839" s="303"/>
    </row>
    <row r="840" ht="12.75" customHeight="1">
      <c r="A840" s="303"/>
      <c r="B840" s="303"/>
      <c r="C840" s="322"/>
      <c r="D840" s="303"/>
      <c r="E840" s="323"/>
      <c r="F840" s="324"/>
      <c r="G840" s="324"/>
      <c r="H840" s="303"/>
      <c r="I840" s="303"/>
      <c r="J840" s="303"/>
      <c r="K840" s="303"/>
      <c r="L840" s="303"/>
      <c r="M840" s="303"/>
      <c r="N840" s="303"/>
      <c r="O840" s="303"/>
      <c r="P840" s="303"/>
      <c r="Q840" s="303"/>
      <c r="R840" s="303"/>
      <c r="S840" s="303"/>
      <c r="T840" s="303"/>
      <c r="U840" s="303"/>
      <c r="V840" s="303"/>
      <c r="W840" s="303"/>
      <c r="X840" s="303"/>
      <c r="Y840" s="303"/>
      <c r="Z840" s="303"/>
    </row>
    <row r="841" ht="12.75" customHeight="1">
      <c r="A841" s="303"/>
      <c r="B841" s="303"/>
      <c r="C841" s="322"/>
      <c r="D841" s="303"/>
      <c r="E841" s="323"/>
      <c r="F841" s="324"/>
      <c r="G841" s="324"/>
      <c r="H841" s="303"/>
      <c r="I841" s="303"/>
      <c r="J841" s="303"/>
      <c r="K841" s="303"/>
      <c r="L841" s="303"/>
      <c r="M841" s="303"/>
      <c r="N841" s="303"/>
      <c r="O841" s="303"/>
      <c r="P841" s="303"/>
      <c r="Q841" s="303"/>
      <c r="R841" s="303"/>
      <c r="S841" s="303"/>
      <c r="T841" s="303"/>
      <c r="U841" s="303"/>
      <c r="V841" s="303"/>
      <c r="W841" s="303"/>
      <c r="X841" s="303"/>
      <c r="Y841" s="303"/>
      <c r="Z841" s="303"/>
    </row>
    <row r="842" ht="12.75" customHeight="1">
      <c r="A842" s="303"/>
      <c r="B842" s="303"/>
      <c r="C842" s="322"/>
      <c r="D842" s="303"/>
      <c r="E842" s="323"/>
      <c r="F842" s="324"/>
      <c r="G842" s="324"/>
      <c r="H842" s="303"/>
      <c r="I842" s="303"/>
      <c r="J842" s="303"/>
      <c r="K842" s="303"/>
      <c r="L842" s="303"/>
      <c r="M842" s="303"/>
      <c r="N842" s="303"/>
      <c r="O842" s="303"/>
      <c r="P842" s="303"/>
      <c r="Q842" s="303"/>
      <c r="R842" s="303"/>
      <c r="S842" s="303"/>
      <c r="T842" s="303"/>
      <c r="U842" s="303"/>
      <c r="V842" s="303"/>
      <c r="W842" s="303"/>
      <c r="X842" s="303"/>
      <c r="Y842" s="303"/>
      <c r="Z842" s="303"/>
    </row>
    <row r="843" ht="12.75" customHeight="1">
      <c r="A843" s="303"/>
      <c r="B843" s="303"/>
      <c r="C843" s="322"/>
      <c r="D843" s="303"/>
      <c r="E843" s="323"/>
      <c r="F843" s="324"/>
      <c r="G843" s="324"/>
      <c r="H843" s="303"/>
      <c r="I843" s="303"/>
      <c r="J843" s="303"/>
      <c r="K843" s="303"/>
      <c r="L843" s="303"/>
      <c r="M843" s="303"/>
      <c r="N843" s="303"/>
      <c r="O843" s="303"/>
      <c r="P843" s="303"/>
      <c r="Q843" s="303"/>
      <c r="R843" s="303"/>
      <c r="S843" s="303"/>
      <c r="T843" s="303"/>
      <c r="U843" s="303"/>
      <c r="V843" s="303"/>
      <c r="W843" s="303"/>
      <c r="X843" s="303"/>
      <c r="Y843" s="303"/>
      <c r="Z843" s="303"/>
    </row>
    <row r="844" ht="12.75" customHeight="1">
      <c r="A844" s="303"/>
      <c r="B844" s="303"/>
      <c r="C844" s="322"/>
      <c r="D844" s="303"/>
      <c r="E844" s="323"/>
      <c r="F844" s="324"/>
      <c r="G844" s="324"/>
      <c r="H844" s="303"/>
      <c r="I844" s="303"/>
      <c r="J844" s="303"/>
      <c r="K844" s="303"/>
      <c r="L844" s="303"/>
      <c r="M844" s="303"/>
      <c r="N844" s="303"/>
      <c r="O844" s="303"/>
      <c r="P844" s="303"/>
      <c r="Q844" s="303"/>
      <c r="R844" s="303"/>
      <c r="S844" s="303"/>
      <c r="T844" s="303"/>
      <c r="U844" s="303"/>
      <c r="V844" s="303"/>
      <c r="W844" s="303"/>
      <c r="X844" s="303"/>
      <c r="Y844" s="303"/>
      <c r="Z844" s="303"/>
    </row>
    <row r="845" ht="12.75" customHeight="1">
      <c r="A845" s="303"/>
      <c r="B845" s="303"/>
      <c r="C845" s="322"/>
      <c r="D845" s="303"/>
      <c r="E845" s="323"/>
      <c r="F845" s="324"/>
      <c r="G845" s="324"/>
      <c r="H845" s="303"/>
      <c r="I845" s="303"/>
      <c r="J845" s="303"/>
      <c r="K845" s="303"/>
      <c r="L845" s="303"/>
      <c r="M845" s="303"/>
      <c r="N845" s="303"/>
      <c r="O845" s="303"/>
      <c r="P845" s="303"/>
      <c r="Q845" s="303"/>
      <c r="R845" s="303"/>
      <c r="S845" s="303"/>
      <c r="T845" s="303"/>
      <c r="U845" s="303"/>
      <c r="V845" s="303"/>
      <c r="W845" s="303"/>
      <c r="X845" s="303"/>
      <c r="Y845" s="303"/>
      <c r="Z845" s="303"/>
    </row>
    <row r="846" ht="12.75" customHeight="1">
      <c r="A846" s="303"/>
      <c r="B846" s="303"/>
      <c r="C846" s="322"/>
      <c r="D846" s="303"/>
      <c r="E846" s="323"/>
      <c r="F846" s="324"/>
      <c r="G846" s="324"/>
      <c r="H846" s="303"/>
      <c r="I846" s="303"/>
      <c r="J846" s="303"/>
      <c r="K846" s="303"/>
      <c r="L846" s="303"/>
      <c r="M846" s="303"/>
      <c r="N846" s="303"/>
      <c r="O846" s="303"/>
      <c r="P846" s="303"/>
      <c r="Q846" s="303"/>
      <c r="R846" s="303"/>
      <c r="S846" s="303"/>
      <c r="T846" s="303"/>
      <c r="U846" s="303"/>
      <c r="V846" s="303"/>
      <c r="W846" s="303"/>
      <c r="X846" s="303"/>
      <c r="Y846" s="303"/>
      <c r="Z846" s="303"/>
    </row>
    <row r="847" ht="12.75" customHeight="1">
      <c r="A847" s="303"/>
      <c r="B847" s="303"/>
      <c r="C847" s="322"/>
      <c r="D847" s="303"/>
      <c r="E847" s="323"/>
      <c r="F847" s="324"/>
      <c r="G847" s="324"/>
      <c r="H847" s="303"/>
      <c r="I847" s="303"/>
      <c r="J847" s="303"/>
      <c r="K847" s="303"/>
      <c r="L847" s="303"/>
      <c r="M847" s="303"/>
      <c r="N847" s="303"/>
      <c r="O847" s="303"/>
      <c r="P847" s="303"/>
      <c r="Q847" s="303"/>
      <c r="R847" s="303"/>
      <c r="S847" s="303"/>
      <c r="T847" s="303"/>
      <c r="U847" s="303"/>
      <c r="V847" s="303"/>
      <c r="W847" s="303"/>
      <c r="X847" s="303"/>
      <c r="Y847" s="303"/>
      <c r="Z847" s="303"/>
    </row>
    <row r="848" ht="12.75" customHeight="1">
      <c r="A848" s="303"/>
      <c r="B848" s="303"/>
      <c r="C848" s="322"/>
      <c r="D848" s="303"/>
      <c r="E848" s="323"/>
      <c r="F848" s="324"/>
      <c r="G848" s="324"/>
      <c r="H848" s="303"/>
      <c r="I848" s="303"/>
      <c r="J848" s="303"/>
      <c r="K848" s="303"/>
      <c r="L848" s="303"/>
      <c r="M848" s="303"/>
      <c r="N848" s="303"/>
      <c r="O848" s="303"/>
      <c r="P848" s="303"/>
      <c r="Q848" s="303"/>
      <c r="R848" s="303"/>
      <c r="S848" s="303"/>
      <c r="T848" s="303"/>
      <c r="U848" s="303"/>
      <c r="V848" s="303"/>
      <c r="W848" s="303"/>
      <c r="X848" s="303"/>
      <c r="Y848" s="303"/>
      <c r="Z848" s="303"/>
    </row>
    <row r="849" ht="12.75" customHeight="1">
      <c r="A849" s="303"/>
      <c r="B849" s="303"/>
      <c r="C849" s="322"/>
      <c r="D849" s="303"/>
      <c r="E849" s="323"/>
      <c r="F849" s="324"/>
      <c r="G849" s="324"/>
      <c r="H849" s="303"/>
      <c r="I849" s="303"/>
      <c r="J849" s="303"/>
      <c r="K849" s="303"/>
      <c r="L849" s="303"/>
      <c r="M849" s="303"/>
      <c r="N849" s="303"/>
      <c r="O849" s="303"/>
      <c r="P849" s="303"/>
      <c r="Q849" s="303"/>
      <c r="R849" s="303"/>
      <c r="S849" s="303"/>
      <c r="T849" s="303"/>
      <c r="U849" s="303"/>
      <c r="V849" s="303"/>
      <c r="W849" s="303"/>
      <c r="X849" s="303"/>
      <c r="Y849" s="303"/>
      <c r="Z849" s="303"/>
    </row>
    <row r="850" ht="12.75" customHeight="1">
      <c r="A850" s="303"/>
      <c r="B850" s="303"/>
      <c r="C850" s="322"/>
      <c r="D850" s="303"/>
      <c r="E850" s="323"/>
      <c r="F850" s="324"/>
      <c r="G850" s="324"/>
      <c r="H850" s="303"/>
      <c r="I850" s="303"/>
      <c r="J850" s="303"/>
      <c r="K850" s="303"/>
      <c r="L850" s="303"/>
      <c r="M850" s="303"/>
      <c r="N850" s="303"/>
      <c r="O850" s="303"/>
      <c r="P850" s="303"/>
      <c r="Q850" s="303"/>
      <c r="R850" s="303"/>
      <c r="S850" s="303"/>
      <c r="T850" s="303"/>
      <c r="U850" s="303"/>
      <c r="V850" s="303"/>
      <c r="W850" s="303"/>
      <c r="X850" s="303"/>
      <c r="Y850" s="303"/>
      <c r="Z850" s="303"/>
    </row>
    <row r="851" ht="12.75" customHeight="1">
      <c r="A851" s="303"/>
      <c r="B851" s="303"/>
      <c r="C851" s="322"/>
      <c r="D851" s="303"/>
      <c r="E851" s="323"/>
      <c r="F851" s="324"/>
      <c r="G851" s="324"/>
      <c r="H851" s="303"/>
      <c r="I851" s="303"/>
      <c r="J851" s="303"/>
      <c r="K851" s="303"/>
      <c r="L851" s="303"/>
      <c r="M851" s="303"/>
      <c r="N851" s="303"/>
      <c r="O851" s="303"/>
      <c r="P851" s="303"/>
      <c r="Q851" s="303"/>
      <c r="R851" s="303"/>
      <c r="S851" s="303"/>
      <c r="T851" s="303"/>
      <c r="U851" s="303"/>
      <c r="V851" s="303"/>
      <c r="W851" s="303"/>
      <c r="X851" s="303"/>
      <c r="Y851" s="303"/>
      <c r="Z851" s="303"/>
    </row>
    <row r="852" ht="12.75" customHeight="1">
      <c r="A852" s="303"/>
      <c r="B852" s="303"/>
      <c r="C852" s="322"/>
      <c r="D852" s="303"/>
      <c r="E852" s="323"/>
      <c r="F852" s="324"/>
      <c r="G852" s="324"/>
      <c r="H852" s="303"/>
      <c r="I852" s="303"/>
      <c r="J852" s="303"/>
      <c r="K852" s="303"/>
      <c r="L852" s="303"/>
      <c r="M852" s="303"/>
      <c r="N852" s="303"/>
      <c r="O852" s="303"/>
      <c r="P852" s="303"/>
      <c r="Q852" s="303"/>
      <c r="R852" s="303"/>
      <c r="S852" s="303"/>
      <c r="T852" s="303"/>
      <c r="U852" s="303"/>
      <c r="V852" s="303"/>
      <c r="W852" s="303"/>
      <c r="X852" s="303"/>
      <c r="Y852" s="303"/>
      <c r="Z852" s="303"/>
    </row>
    <row r="853" ht="12.75" customHeight="1">
      <c r="A853" s="303"/>
      <c r="B853" s="303"/>
      <c r="C853" s="322"/>
      <c r="D853" s="303"/>
      <c r="E853" s="323"/>
      <c r="F853" s="324"/>
      <c r="G853" s="324"/>
      <c r="H853" s="303"/>
      <c r="I853" s="303"/>
      <c r="J853" s="303"/>
      <c r="K853" s="303"/>
      <c r="L853" s="303"/>
      <c r="M853" s="303"/>
      <c r="N853" s="303"/>
      <c r="O853" s="303"/>
      <c r="P853" s="303"/>
      <c r="Q853" s="303"/>
      <c r="R853" s="303"/>
      <c r="S853" s="303"/>
      <c r="T853" s="303"/>
      <c r="U853" s="303"/>
      <c r="V853" s="303"/>
      <c r="W853" s="303"/>
      <c r="X853" s="303"/>
      <c r="Y853" s="303"/>
      <c r="Z853" s="303"/>
    </row>
    <row r="854" ht="12.75" customHeight="1">
      <c r="A854" s="303"/>
      <c r="B854" s="303"/>
      <c r="C854" s="322"/>
      <c r="D854" s="303"/>
      <c r="E854" s="323"/>
      <c r="F854" s="324"/>
      <c r="G854" s="324"/>
      <c r="H854" s="303"/>
      <c r="I854" s="303"/>
      <c r="J854" s="303"/>
      <c r="K854" s="303"/>
      <c r="L854" s="303"/>
      <c r="M854" s="303"/>
      <c r="N854" s="303"/>
      <c r="O854" s="303"/>
      <c r="P854" s="303"/>
      <c r="Q854" s="303"/>
      <c r="R854" s="303"/>
      <c r="S854" s="303"/>
      <c r="T854" s="303"/>
      <c r="U854" s="303"/>
      <c r="V854" s="303"/>
      <c r="W854" s="303"/>
      <c r="X854" s="303"/>
      <c r="Y854" s="303"/>
      <c r="Z854" s="303"/>
    </row>
    <row r="855" ht="12.75" customHeight="1">
      <c r="A855" s="303"/>
      <c r="B855" s="303"/>
      <c r="C855" s="322"/>
      <c r="D855" s="303"/>
      <c r="E855" s="323"/>
      <c r="F855" s="324"/>
      <c r="G855" s="324"/>
      <c r="H855" s="303"/>
      <c r="I855" s="303"/>
      <c r="J855" s="303"/>
      <c r="K855" s="303"/>
      <c r="L855" s="303"/>
      <c r="M855" s="303"/>
      <c r="N855" s="303"/>
      <c r="O855" s="303"/>
      <c r="P855" s="303"/>
      <c r="Q855" s="303"/>
      <c r="R855" s="303"/>
      <c r="S855" s="303"/>
      <c r="T855" s="303"/>
      <c r="U855" s="303"/>
      <c r="V855" s="303"/>
      <c r="W855" s="303"/>
      <c r="X855" s="303"/>
      <c r="Y855" s="303"/>
      <c r="Z855" s="303"/>
    </row>
    <row r="856" ht="12.75" customHeight="1">
      <c r="A856" s="303"/>
      <c r="B856" s="303"/>
      <c r="C856" s="322"/>
      <c r="D856" s="303"/>
      <c r="E856" s="323"/>
      <c r="F856" s="324"/>
      <c r="G856" s="324"/>
      <c r="H856" s="303"/>
      <c r="I856" s="303"/>
      <c r="J856" s="303"/>
      <c r="K856" s="303"/>
      <c r="L856" s="303"/>
      <c r="M856" s="303"/>
      <c r="N856" s="303"/>
      <c r="O856" s="303"/>
      <c r="P856" s="303"/>
      <c r="Q856" s="303"/>
      <c r="R856" s="303"/>
      <c r="S856" s="303"/>
      <c r="T856" s="303"/>
      <c r="U856" s="303"/>
      <c r="V856" s="303"/>
      <c r="W856" s="303"/>
      <c r="X856" s="303"/>
      <c r="Y856" s="303"/>
      <c r="Z856" s="303"/>
    </row>
    <row r="857" ht="12.75" customHeight="1">
      <c r="A857" s="303"/>
      <c r="B857" s="303"/>
      <c r="C857" s="322"/>
      <c r="D857" s="303"/>
      <c r="E857" s="323"/>
      <c r="F857" s="324"/>
      <c r="G857" s="324"/>
      <c r="H857" s="303"/>
      <c r="I857" s="303"/>
      <c r="J857" s="303"/>
      <c r="K857" s="303"/>
      <c r="L857" s="303"/>
      <c r="M857" s="303"/>
      <c r="N857" s="303"/>
      <c r="O857" s="303"/>
      <c r="P857" s="303"/>
      <c r="Q857" s="303"/>
      <c r="R857" s="303"/>
      <c r="S857" s="303"/>
      <c r="T857" s="303"/>
      <c r="U857" s="303"/>
      <c r="V857" s="303"/>
      <c r="W857" s="303"/>
      <c r="X857" s="303"/>
      <c r="Y857" s="303"/>
      <c r="Z857" s="303"/>
    </row>
    <row r="858" ht="12.75" customHeight="1">
      <c r="A858" s="303"/>
      <c r="B858" s="303"/>
      <c r="C858" s="322"/>
      <c r="D858" s="303"/>
      <c r="E858" s="323"/>
      <c r="F858" s="324"/>
      <c r="G858" s="324"/>
      <c r="H858" s="303"/>
      <c r="I858" s="303"/>
      <c r="J858" s="303"/>
      <c r="K858" s="303"/>
      <c r="L858" s="303"/>
      <c r="M858" s="303"/>
      <c r="N858" s="303"/>
      <c r="O858" s="303"/>
      <c r="P858" s="303"/>
      <c r="Q858" s="303"/>
      <c r="R858" s="303"/>
      <c r="S858" s="303"/>
      <c r="T858" s="303"/>
      <c r="U858" s="303"/>
      <c r="V858" s="303"/>
      <c r="W858" s="303"/>
      <c r="X858" s="303"/>
      <c r="Y858" s="303"/>
      <c r="Z858" s="303"/>
    </row>
    <row r="859" ht="12.75" customHeight="1">
      <c r="A859" s="303"/>
      <c r="B859" s="303"/>
      <c r="C859" s="322"/>
      <c r="D859" s="303"/>
      <c r="E859" s="323"/>
      <c r="F859" s="324"/>
      <c r="G859" s="324"/>
      <c r="H859" s="303"/>
      <c r="I859" s="303"/>
      <c r="J859" s="303"/>
      <c r="K859" s="303"/>
      <c r="L859" s="303"/>
      <c r="M859" s="303"/>
      <c r="N859" s="303"/>
      <c r="O859" s="303"/>
      <c r="P859" s="303"/>
      <c r="Q859" s="303"/>
      <c r="R859" s="303"/>
      <c r="S859" s="303"/>
      <c r="T859" s="303"/>
      <c r="U859" s="303"/>
      <c r="V859" s="303"/>
      <c r="W859" s="303"/>
      <c r="X859" s="303"/>
      <c r="Y859" s="303"/>
      <c r="Z859" s="303"/>
    </row>
    <row r="860" ht="12.75" customHeight="1">
      <c r="A860" s="303"/>
      <c r="B860" s="303"/>
      <c r="C860" s="322"/>
      <c r="D860" s="303"/>
      <c r="E860" s="323"/>
      <c r="F860" s="324"/>
      <c r="G860" s="324"/>
      <c r="H860" s="303"/>
      <c r="I860" s="303"/>
      <c r="J860" s="303"/>
      <c r="K860" s="303"/>
      <c r="L860" s="303"/>
      <c r="M860" s="303"/>
      <c r="N860" s="303"/>
      <c r="O860" s="303"/>
      <c r="P860" s="303"/>
      <c r="Q860" s="303"/>
      <c r="R860" s="303"/>
      <c r="S860" s="303"/>
      <c r="T860" s="303"/>
      <c r="U860" s="303"/>
      <c r="V860" s="303"/>
      <c r="W860" s="303"/>
      <c r="X860" s="303"/>
      <c r="Y860" s="303"/>
      <c r="Z860" s="303"/>
    </row>
    <row r="861" ht="12.75" customHeight="1">
      <c r="A861" s="303"/>
      <c r="B861" s="303"/>
      <c r="C861" s="322"/>
      <c r="D861" s="303"/>
      <c r="E861" s="323"/>
      <c r="F861" s="324"/>
      <c r="G861" s="324"/>
      <c r="H861" s="303"/>
      <c r="I861" s="303"/>
      <c r="J861" s="303"/>
      <c r="K861" s="303"/>
      <c r="L861" s="303"/>
      <c r="M861" s="303"/>
      <c r="N861" s="303"/>
      <c r="O861" s="303"/>
      <c r="P861" s="303"/>
      <c r="Q861" s="303"/>
      <c r="R861" s="303"/>
      <c r="S861" s="303"/>
      <c r="T861" s="303"/>
      <c r="U861" s="303"/>
      <c r="V861" s="303"/>
      <c r="W861" s="303"/>
      <c r="X861" s="303"/>
      <c r="Y861" s="303"/>
      <c r="Z861" s="303"/>
    </row>
    <row r="862" ht="12.75" customHeight="1">
      <c r="A862" s="303"/>
      <c r="B862" s="303"/>
      <c r="C862" s="322"/>
      <c r="D862" s="303"/>
      <c r="E862" s="323"/>
      <c r="F862" s="324"/>
      <c r="G862" s="324"/>
      <c r="H862" s="303"/>
      <c r="I862" s="303"/>
      <c r="J862" s="303"/>
      <c r="K862" s="303"/>
      <c r="L862" s="303"/>
      <c r="M862" s="303"/>
      <c r="N862" s="303"/>
      <c r="O862" s="303"/>
      <c r="P862" s="303"/>
      <c r="Q862" s="303"/>
      <c r="R862" s="303"/>
      <c r="S862" s="303"/>
      <c r="T862" s="303"/>
      <c r="U862" s="303"/>
      <c r="V862" s="303"/>
      <c r="W862" s="303"/>
      <c r="X862" s="303"/>
      <c r="Y862" s="303"/>
      <c r="Z862" s="303"/>
    </row>
    <row r="863" ht="12.75" customHeight="1">
      <c r="A863" s="303"/>
      <c r="B863" s="303"/>
      <c r="C863" s="322"/>
      <c r="D863" s="303"/>
      <c r="E863" s="323"/>
      <c r="F863" s="324"/>
      <c r="G863" s="324"/>
      <c r="H863" s="303"/>
      <c r="I863" s="303"/>
      <c r="J863" s="303"/>
      <c r="K863" s="303"/>
      <c r="L863" s="303"/>
      <c r="M863" s="303"/>
      <c r="N863" s="303"/>
      <c r="O863" s="303"/>
      <c r="P863" s="303"/>
      <c r="Q863" s="303"/>
      <c r="R863" s="303"/>
      <c r="S863" s="303"/>
      <c r="T863" s="303"/>
      <c r="U863" s="303"/>
      <c r="V863" s="303"/>
      <c r="W863" s="303"/>
      <c r="X863" s="303"/>
      <c r="Y863" s="303"/>
      <c r="Z863" s="303"/>
    </row>
    <row r="864" ht="12.75" customHeight="1">
      <c r="A864" s="303"/>
      <c r="B864" s="303"/>
      <c r="C864" s="322"/>
      <c r="D864" s="303"/>
      <c r="E864" s="323"/>
      <c r="F864" s="324"/>
      <c r="G864" s="324"/>
      <c r="H864" s="303"/>
      <c r="I864" s="303"/>
      <c r="J864" s="303"/>
      <c r="K864" s="303"/>
      <c r="L864" s="303"/>
      <c r="M864" s="303"/>
      <c r="N864" s="303"/>
      <c r="O864" s="303"/>
      <c r="P864" s="303"/>
      <c r="Q864" s="303"/>
      <c r="R864" s="303"/>
      <c r="S864" s="303"/>
      <c r="T864" s="303"/>
      <c r="U864" s="303"/>
      <c r="V864" s="303"/>
      <c r="W864" s="303"/>
      <c r="X864" s="303"/>
      <c r="Y864" s="303"/>
      <c r="Z864" s="303"/>
    </row>
    <row r="865" ht="12.75" customHeight="1">
      <c r="A865" s="303"/>
      <c r="B865" s="303"/>
      <c r="C865" s="322"/>
      <c r="D865" s="303"/>
      <c r="E865" s="323"/>
      <c r="F865" s="324"/>
      <c r="G865" s="324"/>
      <c r="H865" s="303"/>
      <c r="I865" s="303"/>
      <c r="J865" s="303"/>
      <c r="K865" s="303"/>
      <c r="L865" s="303"/>
      <c r="M865" s="303"/>
      <c r="N865" s="303"/>
      <c r="O865" s="303"/>
      <c r="P865" s="303"/>
      <c r="Q865" s="303"/>
      <c r="R865" s="303"/>
      <c r="S865" s="303"/>
      <c r="T865" s="303"/>
      <c r="U865" s="303"/>
      <c r="V865" s="303"/>
      <c r="W865" s="303"/>
      <c r="X865" s="303"/>
      <c r="Y865" s="303"/>
      <c r="Z865" s="303"/>
    </row>
    <row r="866" ht="12.75" customHeight="1">
      <c r="A866" s="303"/>
      <c r="B866" s="303"/>
      <c r="C866" s="322"/>
      <c r="D866" s="303"/>
      <c r="E866" s="323"/>
      <c r="F866" s="324"/>
      <c r="G866" s="324"/>
      <c r="H866" s="303"/>
      <c r="I866" s="303"/>
      <c r="J866" s="303"/>
      <c r="K866" s="303"/>
      <c r="L866" s="303"/>
      <c r="M866" s="303"/>
      <c r="N866" s="303"/>
      <c r="O866" s="303"/>
      <c r="P866" s="303"/>
      <c r="Q866" s="303"/>
      <c r="R866" s="303"/>
      <c r="S866" s="303"/>
      <c r="T866" s="303"/>
      <c r="U866" s="303"/>
      <c r="V866" s="303"/>
      <c r="W866" s="303"/>
      <c r="X866" s="303"/>
      <c r="Y866" s="303"/>
      <c r="Z866" s="303"/>
    </row>
    <row r="867" ht="12.75" customHeight="1">
      <c r="A867" s="303"/>
      <c r="B867" s="303"/>
      <c r="C867" s="322"/>
      <c r="D867" s="303"/>
      <c r="E867" s="323"/>
      <c r="F867" s="324"/>
      <c r="G867" s="324"/>
      <c r="H867" s="303"/>
      <c r="I867" s="303"/>
      <c r="J867" s="303"/>
      <c r="K867" s="303"/>
      <c r="L867" s="303"/>
      <c r="M867" s="303"/>
      <c r="N867" s="303"/>
      <c r="O867" s="303"/>
      <c r="P867" s="303"/>
      <c r="Q867" s="303"/>
      <c r="R867" s="303"/>
      <c r="S867" s="303"/>
      <c r="T867" s="303"/>
      <c r="U867" s="303"/>
      <c r="V867" s="303"/>
      <c r="W867" s="303"/>
      <c r="X867" s="303"/>
      <c r="Y867" s="303"/>
      <c r="Z867" s="303"/>
    </row>
    <row r="868" ht="12.75" customHeight="1">
      <c r="A868" s="303"/>
      <c r="B868" s="303"/>
      <c r="C868" s="322"/>
      <c r="D868" s="303"/>
      <c r="E868" s="323"/>
      <c r="F868" s="324"/>
      <c r="G868" s="324"/>
      <c r="H868" s="303"/>
      <c r="I868" s="303"/>
      <c r="J868" s="303"/>
      <c r="K868" s="303"/>
      <c r="L868" s="303"/>
      <c r="M868" s="303"/>
      <c r="N868" s="303"/>
      <c r="O868" s="303"/>
      <c r="P868" s="303"/>
      <c r="Q868" s="303"/>
      <c r="R868" s="303"/>
      <c r="S868" s="303"/>
      <c r="T868" s="303"/>
      <c r="U868" s="303"/>
      <c r="V868" s="303"/>
      <c r="W868" s="303"/>
      <c r="X868" s="303"/>
      <c r="Y868" s="303"/>
      <c r="Z868" s="303"/>
    </row>
    <row r="869" ht="12.75" customHeight="1">
      <c r="A869" s="303"/>
      <c r="B869" s="303"/>
      <c r="C869" s="322"/>
      <c r="D869" s="303"/>
      <c r="E869" s="323"/>
      <c r="F869" s="324"/>
      <c r="G869" s="324"/>
      <c r="H869" s="303"/>
      <c r="I869" s="303"/>
      <c r="J869" s="303"/>
      <c r="K869" s="303"/>
      <c r="L869" s="303"/>
      <c r="M869" s="303"/>
      <c r="N869" s="303"/>
      <c r="O869" s="303"/>
      <c r="P869" s="303"/>
      <c r="Q869" s="303"/>
      <c r="R869" s="303"/>
      <c r="S869" s="303"/>
      <c r="T869" s="303"/>
      <c r="U869" s="303"/>
      <c r="V869" s="303"/>
      <c r="W869" s="303"/>
      <c r="X869" s="303"/>
      <c r="Y869" s="303"/>
      <c r="Z869" s="303"/>
    </row>
    <row r="870" ht="12.75" customHeight="1">
      <c r="A870" s="303"/>
      <c r="B870" s="303"/>
      <c r="C870" s="322"/>
      <c r="D870" s="303"/>
      <c r="E870" s="323"/>
      <c r="F870" s="324"/>
      <c r="G870" s="324"/>
      <c r="H870" s="303"/>
      <c r="I870" s="303"/>
      <c r="J870" s="303"/>
      <c r="K870" s="303"/>
      <c r="L870" s="303"/>
      <c r="M870" s="303"/>
      <c r="N870" s="303"/>
      <c r="O870" s="303"/>
      <c r="P870" s="303"/>
      <c r="Q870" s="303"/>
      <c r="R870" s="303"/>
      <c r="S870" s="303"/>
      <c r="T870" s="303"/>
      <c r="U870" s="303"/>
      <c r="V870" s="303"/>
      <c r="W870" s="303"/>
      <c r="X870" s="303"/>
      <c r="Y870" s="303"/>
      <c r="Z870" s="303"/>
    </row>
    <row r="871" ht="12.75" customHeight="1">
      <c r="A871" s="303"/>
      <c r="B871" s="303"/>
      <c r="C871" s="322"/>
      <c r="D871" s="303"/>
      <c r="E871" s="323"/>
      <c r="F871" s="324"/>
      <c r="G871" s="324"/>
      <c r="H871" s="303"/>
      <c r="I871" s="303"/>
      <c r="J871" s="303"/>
      <c r="K871" s="303"/>
      <c r="L871" s="303"/>
      <c r="M871" s="303"/>
      <c r="N871" s="303"/>
      <c r="O871" s="303"/>
      <c r="P871" s="303"/>
      <c r="Q871" s="303"/>
      <c r="R871" s="303"/>
      <c r="S871" s="303"/>
      <c r="T871" s="303"/>
      <c r="U871" s="303"/>
      <c r="V871" s="303"/>
      <c r="W871" s="303"/>
      <c r="X871" s="303"/>
      <c r="Y871" s="303"/>
      <c r="Z871" s="303"/>
    </row>
    <row r="872" ht="12.75" customHeight="1">
      <c r="A872" s="303"/>
      <c r="B872" s="303"/>
      <c r="C872" s="322"/>
      <c r="D872" s="303"/>
      <c r="E872" s="323"/>
      <c r="F872" s="324"/>
      <c r="G872" s="324"/>
      <c r="H872" s="303"/>
      <c r="I872" s="303"/>
      <c r="J872" s="303"/>
      <c r="K872" s="303"/>
      <c r="L872" s="303"/>
      <c r="M872" s="303"/>
      <c r="N872" s="303"/>
      <c r="O872" s="303"/>
      <c r="P872" s="303"/>
      <c r="Q872" s="303"/>
      <c r="R872" s="303"/>
      <c r="S872" s="303"/>
      <c r="T872" s="303"/>
      <c r="U872" s="303"/>
      <c r="V872" s="303"/>
      <c r="W872" s="303"/>
      <c r="X872" s="303"/>
      <c r="Y872" s="303"/>
      <c r="Z872" s="303"/>
    </row>
    <row r="873" ht="12.75" customHeight="1">
      <c r="A873" s="303"/>
      <c r="B873" s="303"/>
      <c r="C873" s="322"/>
      <c r="D873" s="303"/>
      <c r="E873" s="323"/>
      <c r="F873" s="324"/>
      <c r="G873" s="324"/>
      <c r="H873" s="303"/>
      <c r="I873" s="303"/>
      <c r="J873" s="303"/>
      <c r="K873" s="303"/>
      <c r="L873" s="303"/>
      <c r="M873" s="303"/>
      <c r="N873" s="303"/>
      <c r="O873" s="303"/>
      <c r="P873" s="303"/>
      <c r="Q873" s="303"/>
      <c r="R873" s="303"/>
      <c r="S873" s="303"/>
      <c r="T873" s="303"/>
      <c r="U873" s="303"/>
      <c r="V873" s="303"/>
      <c r="W873" s="303"/>
      <c r="X873" s="303"/>
      <c r="Y873" s="303"/>
      <c r="Z873" s="303"/>
    </row>
    <row r="874" ht="12.75" customHeight="1">
      <c r="A874" s="303"/>
      <c r="B874" s="303"/>
      <c r="C874" s="322"/>
      <c r="D874" s="303"/>
      <c r="E874" s="323"/>
      <c r="F874" s="324"/>
      <c r="G874" s="324"/>
      <c r="H874" s="303"/>
      <c r="I874" s="303"/>
      <c r="J874" s="303"/>
      <c r="K874" s="303"/>
      <c r="L874" s="303"/>
      <c r="M874" s="303"/>
      <c r="N874" s="303"/>
      <c r="O874" s="303"/>
      <c r="P874" s="303"/>
      <c r="Q874" s="303"/>
      <c r="R874" s="303"/>
      <c r="S874" s="303"/>
      <c r="T874" s="303"/>
      <c r="U874" s="303"/>
      <c r="V874" s="303"/>
      <c r="W874" s="303"/>
      <c r="X874" s="303"/>
      <c r="Y874" s="303"/>
      <c r="Z874" s="303"/>
    </row>
    <row r="875" ht="12.75" customHeight="1">
      <c r="A875" s="303"/>
      <c r="B875" s="303"/>
      <c r="C875" s="322"/>
      <c r="D875" s="303"/>
      <c r="E875" s="323"/>
      <c r="F875" s="324"/>
      <c r="G875" s="324"/>
      <c r="H875" s="303"/>
      <c r="I875" s="303"/>
      <c r="J875" s="303"/>
      <c r="K875" s="303"/>
      <c r="L875" s="303"/>
      <c r="M875" s="303"/>
      <c r="N875" s="303"/>
      <c r="O875" s="303"/>
      <c r="P875" s="303"/>
      <c r="Q875" s="303"/>
      <c r="R875" s="303"/>
      <c r="S875" s="303"/>
      <c r="T875" s="303"/>
      <c r="U875" s="303"/>
      <c r="V875" s="303"/>
      <c r="W875" s="303"/>
      <c r="X875" s="303"/>
      <c r="Y875" s="303"/>
      <c r="Z875" s="303"/>
    </row>
    <row r="876" ht="12.75" customHeight="1">
      <c r="A876" s="303"/>
      <c r="B876" s="303"/>
      <c r="C876" s="322"/>
      <c r="D876" s="303"/>
      <c r="E876" s="323"/>
      <c r="F876" s="324"/>
      <c r="G876" s="324"/>
      <c r="H876" s="303"/>
      <c r="I876" s="303"/>
      <c r="J876" s="303"/>
      <c r="K876" s="303"/>
      <c r="L876" s="303"/>
      <c r="M876" s="303"/>
      <c r="N876" s="303"/>
      <c r="O876" s="303"/>
      <c r="P876" s="303"/>
      <c r="Q876" s="303"/>
      <c r="R876" s="303"/>
      <c r="S876" s="303"/>
      <c r="T876" s="303"/>
      <c r="U876" s="303"/>
      <c r="V876" s="303"/>
      <c r="W876" s="303"/>
      <c r="X876" s="303"/>
      <c r="Y876" s="303"/>
      <c r="Z876" s="303"/>
    </row>
    <row r="877" ht="12.75" customHeight="1">
      <c r="A877" s="303"/>
      <c r="B877" s="303"/>
      <c r="C877" s="322"/>
      <c r="D877" s="303"/>
      <c r="E877" s="323"/>
      <c r="F877" s="324"/>
      <c r="G877" s="324"/>
      <c r="H877" s="303"/>
      <c r="I877" s="303"/>
      <c r="J877" s="303"/>
      <c r="K877" s="303"/>
      <c r="L877" s="303"/>
      <c r="M877" s="303"/>
      <c r="N877" s="303"/>
      <c r="O877" s="303"/>
      <c r="P877" s="303"/>
      <c r="Q877" s="303"/>
      <c r="R877" s="303"/>
      <c r="S877" s="303"/>
      <c r="T877" s="303"/>
      <c r="U877" s="303"/>
      <c r="V877" s="303"/>
      <c r="W877" s="303"/>
      <c r="X877" s="303"/>
      <c r="Y877" s="303"/>
      <c r="Z877" s="303"/>
    </row>
    <row r="878" ht="12.75" customHeight="1">
      <c r="A878" s="303"/>
      <c r="B878" s="303"/>
      <c r="C878" s="322"/>
      <c r="D878" s="303"/>
      <c r="E878" s="323"/>
      <c r="F878" s="324"/>
      <c r="G878" s="324"/>
      <c r="H878" s="303"/>
      <c r="I878" s="303"/>
      <c r="J878" s="303"/>
      <c r="K878" s="303"/>
      <c r="L878" s="303"/>
      <c r="M878" s="303"/>
      <c r="N878" s="303"/>
      <c r="O878" s="303"/>
      <c r="P878" s="303"/>
      <c r="Q878" s="303"/>
      <c r="R878" s="303"/>
      <c r="S878" s="303"/>
      <c r="T878" s="303"/>
      <c r="U878" s="303"/>
      <c r="V878" s="303"/>
      <c r="W878" s="303"/>
      <c r="X878" s="303"/>
      <c r="Y878" s="303"/>
      <c r="Z878" s="303"/>
    </row>
    <row r="879" ht="12.75" customHeight="1">
      <c r="A879" s="303"/>
      <c r="B879" s="303"/>
      <c r="C879" s="322"/>
      <c r="D879" s="303"/>
      <c r="E879" s="323"/>
      <c r="F879" s="324"/>
      <c r="G879" s="324"/>
      <c r="H879" s="303"/>
      <c r="I879" s="303"/>
      <c r="J879" s="303"/>
      <c r="K879" s="303"/>
      <c r="L879" s="303"/>
      <c r="M879" s="303"/>
      <c r="N879" s="303"/>
      <c r="O879" s="303"/>
      <c r="P879" s="303"/>
      <c r="Q879" s="303"/>
      <c r="R879" s="303"/>
      <c r="S879" s="303"/>
      <c r="T879" s="303"/>
      <c r="U879" s="303"/>
      <c r="V879" s="303"/>
      <c r="W879" s="303"/>
      <c r="X879" s="303"/>
      <c r="Y879" s="303"/>
      <c r="Z879" s="303"/>
    </row>
    <row r="880" ht="12.75" customHeight="1">
      <c r="A880" s="303"/>
      <c r="B880" s="303"/>
      <c r="C880" s="322"/>
      <c r="D880" s="303"/>
      <c r="E880" s="323"/>
      <c r="F880" s="324"/>
      <c r="G880" s="324"/>
      <c r="H880" s="303"/>
      <c r="I880" s="303"/>
      <c r="J880" s="303"/>
      <c r="K880" s="303"/>
      <c r="L880" s="303"/>
      <c r="M880" s="303"/>
      <c r="N880" s="303"/>
      <c r="O880" s="303"/>
      <c r="P880" s="303"/>
      <c r="Q880" s="303"/>
      <c r="R880" s="303"/>
      <c r="S880" s="303"/>
      <c r="T880" s="303"/>
      <c r="U880" s="303"/>
      <c r="V880" s="303"/>
      <c r="W880" s="303"/>
      <c r="X880" s="303"/>
      <c r="Y880" s="303"/>
      <c r="Z880" s="303"/>
    </row>
    <row r="881" ht="12.75" customHeight="1">
      <c r="A881" s="303"/>
      <c r="B881" s="303"/>
      <c r="C881" s="322"/>
      <c r="D881" s="303"/>
      <c r="E881" s="323"/>
      <c r="F881" s="324"/>
      <c r="G881" s="324"/>
      <c r="H881" s="303"/>
      <c r="I881" s="303"/>
      <c r="J881" s="303"/>
      <c r="K881" s="303"/>
      <c r="L881" s="303"/>
      <c r="M881" s="303"/>
      <c r="N881" s="303"/>
      <c r="O881" s="303"/>
      <c r="P881" s="303"/>
      <c r="Q881" s="303"/>
      <c r="R881" s="303"/>
      <c r="S881" s="303"/>
      <c r="T881" s="303"/>
      <c r="U881" s="303"/>
      <c r="V881" s="303"/>
      <c r="W881" s="303"/>
      <c r="X881" s="303"/>
      <c r="Y881" s="303"/>
      <c r="Z881" s="303"/>
    </row>
    <row r="882" ht="12.75" customHeight="1">
      <c r="A882" s="303"/>
      <c r="B882" s="303"/>
      <c r="C882" s="322"/>
      <c r="D882" s="303"/>
      <c r="E882" s="323"/>
      <c r="F882" s="324"/>
      <c r="G882" s="324"/>
      <c r="H882" s="303"/>
      <c r="I882" s="303"/>
      <c r="J882" s="303"/>
      <c r="K882" s="303"/>
      <c r="L882" s="303"/>
      <c r="M882" s="303"/>
      <c r="N882" s="303"/>
      <c r="O882" s="303"/>
      <c r="P882" s="303"/>
      <c r="Q882" s="303"/>
      <c r="R882" s="303"/>
      <c r="S882" s="303"/>
      <c r="T882" s="303"/>
      <c r="U882" s="303"/>
      <c r="V882" s="303"/>
      <c r="W882" s="303"/>
      <c r="X882" s="303"/>
      <c r="Y882" s="303"/>
      <c r="Z882" s="303"/>
    </row>
    <row r="883" ht="12.75" customHeight="1">
      <c r="A883" s="303"/>
      <c r="B883" s="303"/>
      <c r="C883" s="322"/>
      <c r="D883" s="303"/>
      <c r="E883" s="323"/>
      <c r="F883" s="324"/>
      <c r="G883" s="324"/>
      <c r="H883" s="303"/>
      <c r="I883" s="303"/>
      <c r="J883" s="303"/>
      <c r="K883" s="303"/>
      <c r="L883" s="303"/>
      <c r="M883" s="303"/>
      <c r="N883" s="303"/>
      <c r="O883" s="303"/>
      <c r="P883" s="303"/>
      <c r="Q883" s="303"/>
      <c r="R883" s="303"/>
      <c r="S883" s="303"/>
      <c r="T883" s="303"/>
      <c r="U883" s="303"/>
      <c r="V883" s="303"/>
      <c r="W883" s="303"/>
      <c r="X883" s="303"/>
      <c r="Y883" s="303"/>
      <c r="Z883" s="303"/>
    </row>
    <row r="884" ht="12.75" customHeight="1">
      <c r="A884" s="303"/>
      <c r="B884" s="303"/>
      <c r="C884" s="322"/>
      <c r="D884" s="303"/>
      <c r="E884" s="323"/>
      <c r="F884" s="324"/>
      <c r="G884" s="324"/>
      <c r="H884" s="303"/>
      <c r="I884" s="303"/>
      <c r="J884" s="303"/>
      <c r="K884" s="303"/>
      <c r="L884" s="303"/>
      <c r="M884" s="303"/>
      <c r="N884" s="303"/>
      <c r="O884" s="303"/>
      <c r="P884" s="303"/>
      <c r="Q884" s="303"/>
      <c r="R884" s="303"/>
      <c r="S884" s="303"/>
      <c r="T884" s="303"/>
      <c r="U884" s="303"/>
      <c r="V884" s="303"/>
      <c r="W884" s="303"/>
      <c r="X884" s="303"/>
      <c r="Y884" s="303"/>
      <c r="Z884" s="303"/>
    </row>
    <row r="885" ht="12.75" customHeight="1">
      <c r="A885" s="303"/>
      <c r="B885" s="303"/>
      <c r="C885" s="322"/>
      <c r="D885" s="303"/>
      <c r="E885" s="323"/>
      <c r="F885" s="324"/>
      <c r="G885" s="324"/>
      <c r="H885" s="303"/>
      <c r="I885" s="303"/>
      <c r="J885" s="303"/>
      <c r="K885" s="303"/>
      <c r="L885" s="303"/>
      <c r="M885" s="303"/>
      <c r="N885" s="303"/>
      <c r="O885" s="303"/>
      <c r="P885" s="303"/>
      <c r="Q885" s="303"/>
      <c r="R885" s="303"/>
      <c r="S885" s="303"/>
      <c r="T885" s="303"/>
      <c r="U885" s="303"/>
      <c r="V885" s="303"/>
      <c r="W885" s="303"/>
      <c r="X885" s="303"/>
      <c r="Y885" s="303"/>
      <c r="Z885" s="303"/>
    </row>
    <row r="886" ht="12.75" customHeight="1">
      <c r="A886" s="303"/>
      <c r="B886" s="303"/>
      <c r="C886" s="322"/>
      <c r="D886" s="303"/>
      <c r="E886" s="323"/>
      <c r="F886" s="324"/>
      <c r="G886" s="324"/>
      <c r="H886" s="303"/>
      <c r="I886" s="303"/>
      <c r="J886" s="303"/>
      <c r="K886" s="303"/>
      <c r="L886" s="303"/>
      <c r="M886" s="303"/>
      <c r="N886" s="303"/>
      <c r="O886" s="303"/>
      <c r="P886" s="303"/>
      <c r="Q886" s="303"/>
      <c r="R886" s="303"/>
      <c r="S886" s="303"/>
      <c r="T886" s="303"/>
      <c r="U886" s="303"/>
      <c r="V886" s="303"/>
      <c r="W886" s="303"/>
      <c r="X886" s="303"/>
      <c r="Y886" s="303"/>
      <c r="Z886" s="303"/>
    </row>
    <row r="887" ht="12.75" customHeight="1">
      <c r="A887" s="303"/>
      <c r="B887" s="303"/>
      <c r="C887" s="322"/>
      <c r="D887" s="303"/>
      <c r="E887" s="323"/>
      <c r="F887" s="324"/>
      <c r="G887" s="324"/>
      <c r="H887" s="303"/>
      <c r="I887" s="303"/>
      <c r="J887" s="303"/>
      <c r="K887" s="303"/>
      <c r="L887" s="303"/>
      <c r="M887" s="303"/>
      <c r="N887" s="303"/>
      <c r="O887" s="303"/>
      <c r="P887" s="303"/>
      <c r="Q887" s="303"/>
      <c r="R887" s="303"/>
      <c r="S887" s="303"/>
      <c r="T887" s="303"/>
      <c r="U887" s="303"/>
      <c r="V887" s="303"/>
      <c r="W887" s="303"/>
      <c r="X887" s="303"/>
      <c r="Y887" s="303"/>
      <c r="Z887" s="303"/>
    </row>
    <row r="888" ht="12.75" customHeight="1">
      <c r="A888" s="303"/>
      <c r="B888" s="303"/>
      <c r="C888" s="322"/>
      <c r="D888" s="303"/>
      <c r="E888" s="323"/>
      <c r="F888" s="324"/>
      <c r="G888" s="324"/>
      <c r="H888" s="303"/>
      <c r="I888" s="303"/>
      <c r="J888" s="303"/>
      <c r="K888" s="303"/>
      <c r="L888" s="303"/>
      <c r="M888" s="303"/>
      <c r="N888" s="303"/>
      <c r="O888" s="303"/>
      <c r="P888" s="303"/>
      <c r="Q888" s="303"/>
      <c r="R888" s="303"/>
      <c r="S888" s="303"/>
      <c r="T888" s="303"/>
      <c r="U888" s="303"/>
      <c r="V888" s="303"/>
      <c r="W888" s="303"/>
      <c r="X888" s="303"/>
      <c r="Y888" s="303"/>
      <c r="Z888" s="303"/>
    </row>
    <row r="889" ht="12.75" customHeight="1">
      <c r="A889" s="303"/>
      <c r="B889" s="303"/>
      <c r="C889" s="322"/>
      <c r="D889" s="303"/>
      <c r="E889" s="323"/>
      <c r="F889" s="324"/>
      <c r="G889" s="324"/>
      <c r="H889" s="303"/>
      <c r="I889" s="303"/>
      <c r="J889" s="303"/>
      <c r="K889" s="303"/>
      <c r="L889" s="303"/>
      <c r="M889" s="303"/>
      <c r="N889" s="303"/>
      <c r="O889" s="303"/>
      <c r="P889" s="303"/>
      <c r="Q889" s="303"/>
      <c r="R889" s="303"/>
      <c r="S889" s="303"/>
      <c r="T889" s="303"/>
      <c r="U889" s="303"/>
      <c r="V889" s="303"/>
      <c r="W889" s="303"/>
      <c r="X889" s="303"/>
      <c r="Y889" s="303"/>
      <c r="Z889" s="303"/>
    </row>
    <row r="890" ht="12.75" customHeight="1">
      <c r="A890" s="303"/>
      <c r="B890" s="303"/>
      <c r="C890" s="322"/>
      <c r="D890" s="303"/>
      <c r="E890" s="323"/>
      <c r="F890" s="324"/>
      <c r="G890" s="324"/>
      <c r="H890" s="303"/>
      <c r="I890" s="303"/>
      <c r="J890" s="303"/>
      <c r="K890" s="303"/>
      <c r="L890" s="303"/>
      <c r="M890" s="303"/>
      <c r="N890" s="303"/>
      <c r="O890" s="303"/>
      <c r="P890" s="303"/>
      <c r="Q890" s="303"/>
      <c r="R890" s="303"/>
      <c r="S890" s="303"/>
      <c r="T890" s="303"/>
      <c r="U890" s="303"/>
      <c r="V890" s="303"/>
      <c r="W890" s="303"/>
      <c r="X890" s="303"/>
      <c r="Y890" s="303"/>
      <c r="Z890" s="303"/>
    </row>
    <row r="891" ht="12.75" customHeight="1">
      <c r="A891" s="303"/>
      <c r="B891" s="303"/>
      <c r="C891" s="322"/>
      <c r="D891" s="303"/>
      <c r="E891" s="323"/>
      <c r="F891" s="324"/>
      <c r="G891" s="324"/>
      <c r="H891" s="303"/>
      <c r="I891" s="303"/>
      <c r="J891" s="303"/>
      <c r="K891" s="303"/>
      <c r="L891" s="303"/>
      <c r="M891" s="303"/>
      <c r="N891" s="303"/>
      <c r="O891" s="303"/>
      <c r="P891" s="303"/>
      <c r="Q891" s="303"/>
      <c r="R891" s="303"/>
      <c r="S891" s="303"/>
      <c r="T891" s="303"/>
      <c r="U891" s="303"/>
      <c r="V891" s="303"/>
      <c r="W891" s="303"/>
      <c r="X891" s="303"/>
      <c r="Y891" s="303"/>
      <c r="Z891" s="303"/>
    </row>
    <row r="892" ht="12.75" customHeight="1">
      <c r="A892" s="303"/>
      <c r="B892" s="303"/>
      <c r="C892" s="322"/>
      <c r="D892" s="303"/>
      <c r="E892" s="323"/>
      <c r="F892" s="324"/>
      <c r="G892" s="324"/>
      <c r="H892" s="303"/>
      <c r="I892" s="303"/>
      <c r="J892" s="303"/>
      <c r="K892" s="303"/>
      <c r="L892" s="303"/>
      <c r="M892" s="303"/>
      <c r="N892" s="303"/>
      <c r="O892" s="303"/>
      <c r="P892" s="303"/>
      <c r="Q892" s="303"/>
      <c r="R892" s="303"/>
      <c r="S892" s="303"/>
      <c r="T892" s="303"/>
      <c r="U892" s="303"/>
      <c r="V892" s="303"/>
      <c r="W892" s="303"/>
      <c r="X892" s="303"/>
      <c r="Y892" s="303"/>
      <c r="Z892" s="303"/>
    </row>
    <row r="893" ht="12.75" customHeight="1">
      <c r="A893" s="303"/>
      <c r="B893" s="303"/>
      <c r="C893" s="322"/>
      <c r="D893" s="303"/>
      <c r="E893" s="323"/>
      <c r="F893" s="324"/>
      <c r="G893" s="324"/>
      <c r="H893" s="303"/>
      <c r="I893" s="303"/>
      <c r="J893" s="303"/>
      <c r="K893" s="303"/>
      <c r="L893" s="303"/>
      <c r="M893" s="303"/>
      <c r="N893" s="303"/>
      <c r="O893" s="303"/>
      <c r="P893" s="303"/>
      <c r="Q893" s="303"/>
      <c r="R893" s="303"/>
      <c r="S893" s="303"/>
      <c r="T893" s="303"/>
      <c r="U893" s="303"/>
      <c r="V893" s="303"/>
      <c r="W893" s="303"/>
      <c r="X893" s="303"/>
      <c r="Y893" s="303"/>
      <c r="Z893" s="303"/>
    </row>
    <row r="894" ht="12.75" customHeight="1">
      <c r="A894" s="303"/>
      <c r="B894" s="303"/>
      <c r="C894" s="322"/>
      <c r="D894" s="303"/>
      <c r="E894" s="323"/>
      <c r="F894" s="324"/>
      <c r="G894" s="324"/>
      <c r="H894" s="303"/>
      <c r="I894" s="303"/>
      <c r="J894" s="303"/>
      <c r="K894" s="303"/>
      <c r="L894" s="303"/>
      <c r="M894" s="303"/>
      <c r="N894" s="303"/>
      <c r="O894" s="303"/>
      <c r="P894" s="303"/>
      <c r="Q894" s="303"/>
      <c r="R894" s="303"/>
      <c r="S894" s="303"/>
      <c r="T894" s="303"/>
      <c r="U894" s="303"/>
      <c r="V894" s="303"/>
      <c r="W894" s="303"/>
      <c r="X894" s="303"/>
      <c r="Y894" s="303"/>
      <c r="Z894" s="303"/>
    </row>
    <row r="895" ht="12.75" customHeight="1">
      <c r="A895" s="303"/>
      <c r="B895" s="303"/>
      <c r="C895" s="322"/>
      <c r="D895" s="303"/>
      <c r="E895" s="323"/>
      <c r="F895" s="324"/>
      <c r="G895" s="324"/>
      <c r="H895" s="303"/>
      <c r="I895" s="303"/>
      <c r="J895" s="303"/>
      <c r="K895" s="303"/>
      <c r="L895" s="303"/>
      <c r="M895" s="303"/>
      <c r="N895" s="303"/>
      <c r="O895" s="303"/>
      <c r="P895" s="303"/>
      <c r="Q895" s="303"/>
      <c r="R895" s="303"/>
      <c r="S895" s="303"/>
      <c r="T895" s="303"/>
      <c r="U895" s="303"/>
      <c r="V895" s="303"/>
      <c r="W895" s="303"/>
      <c r="X895" s="303"/>
      <c r="Y895" s="303"/>
      <c r="Z895" s="303"/>
    </row>
    <row r="896" ht="12.75" customHeight="1">
      <c r="A896" s="303"/>
      <c r="B896" s="303"/>
      <c r="C896" s="322"/>
      <c r="D896" s="303"/>
      <c r="E896" s="323"/>
      <c r="F896" s="324"/>
      <c r="G896" s="324"/>
      <c r="H896" s="303"/>
      <c r="I896" s="303"/>
      <c r="J896" s="303"/>
      <c r="K896" s="303"/>
      <c r="L896" s="303"/>
      <c r="M896" s="303"/>
      <c r="N896" s="303"/>
      <c r="O896" s="303"/>
      <c r="P896" s="303"/>
      <c r="Q896" s="303"/>
      <c r="R896" s="303"/>
      <c r="S896" s="303"/>
      <c r="T896" s="303"/>
      <c r="U896" s="303"/>
      <c r="V896" s="303"/>
      <c r="W896" s="303"/>
      <c r="X896" s="303"/>
      <c r="Y896" s="303"/>
      <c r="Z896" s="303"/>
    </row>
    <row r="897" ht="12.75" customHeight="1">
      <c r="A897" s="303"/>
      <c r="B897" s="303"/>
      <c r="C897" s="322"/>
      <c r="D897" s="303"/>
      <c r="E897" s="323"/>
      <c r="F897" s="324"/>
      <c r="G897" s="324"/>
      <c r="H897" s="303"/>
      <c r="I897" s="303"/>
      <c r="J897" s="303"/>
      <c r="K897" s="303"/>
      <c r="L897" s="303"/>
      <c r="M897" s="303"/>
      <c r="N897" s="303"/>
      <c r="O897" s="303"/>
      <c r="P897" s="303"/>
      <c r="Q897" s="303"/>
      <c r="R897" s="303"/>
      <c r="S897" s="303"/>
      <c r="T897" s="303"/>
      <c r="U897" s="303"/>
      <c r="V897" s="303"/>
      <c r="W897" s="303"/>
      <c r="X897" s="303"/>
      <c r="Y897" s="303"/>
      <c r="Z897" s="303"/>
    </row>
    <row r="898" ht="12.75" customHeight="1">
      <c r="A898" s="303"/>
      <c r="B898" s="303"/>
      <c r="C898" s="322"/>
      <c r="D898" s="303"/>
      <c r="E898" s="323"/>
      <c r="F898" s="324"/>
      <c r="G898" s="324"/>
      <c r="H898" s="303"/>
      <c r="I898" s="303"/>
      <c r="J898" s="303"/>
      <c r="K898" s="303"/>
      <c r="L898" s="303"/>
      <c r="M898" s="303"/>
      <c r="N898" s="303"/>
      <c r="O898" s="303"/>
      <c r="P898" s="303"/>
      <c r="Q898" s="303"/>
      <c r="R898" s="303"/>
      <c r="S898" s="303"/>
      <c r="T898" s="303"/>
      <c r="U898" s="303"/>
      <c r="V898" s="303"/>
      <c r="W898" s="303"/>
      <c r="X898" s="303"/>
      <c r="Y898" s="303"/>
      <c r="Z898" s="303"/>
    </row>
    <row r="899" ht="12.75" customHeight="1">
      <c r="A899" s="303"/>
      <c r="B899" s="303"/>
      <c r="C899" s="322"/>
      <c r="D899" s="303"/>
      <c r="E899" s="323"/>
      <c r="F899" s="324"/>
      <c r="G899" s="324"/>
      <c r="H899" s="303"/>
      <c r="I899" s="303"/>
      <c r="J899" s="303"/>
      <c r="K899" s="303"/>
      <c r="L899" s="303"/>
      <c r="M899" s="303"/>
      <c r="N899" s="303"/>
      <c r="O899" s="303"/>
      <c r="P899" s="303"/>
      <c r="Q899" s="303"/>
      <c r="R899" s="303"/>
      <c r="S899" s="303"/>
      <c r="T899" s="303"/>
      <c r="U899" s="303"/>
      <c r="V899" s="303"/>
      <c r="W899" s="303"/>
      <c r="X899" s="303"/>
      <c r="Y899" s="303"/>
      <c r="Z899" s="303"/>
    </row>
    <row r="900" ht="12.75" customHeight="1">
      <c r="A900" s="303"/>
      <c r="B900" s="303"/>
      <c r="C900" s="322"/>
      <c r="D900" s="303"/>
      <c r="E900" s="323"/>
      <c r="F900" s="324"/>
      <c r="G900" s="324"/>
      <c r="H900" s="303"/>
      <c r="I900" s="303"/>
      <c r="J900" s="303"/>
      <c r="K900" s="303"/>
      <c r="L900" s="303"/>
      <c r="M900" s="303"/>
      <c r="N900" s="303"/>
      <c r="O900" s="303"/>
      <c r="P900" s="303"/>
      <c r="Q900" s="303"/>
      <c r="R900" s="303"/>
      <c r="S900" s="303"/>
      <c r="T900" s="303"/>
      <c r="U900" s="303"/>
      <c r="V900" s="303"/>
      <c r="W900" s="303"/>
      <c r="X900" s="303"/>
      <c r="Y900" s="303"/>
      <c r="Z900" s="303"/>
    </row>
    <row r="901" ht="12.75" customHeight="1">
      <c r="A901" s="303"/>
      <c r="B901" s="303"/>
      <c r="C901" s="322"/>
      <c r="D901" s="303"/>
      <c r="E901" s="323"/>
      <c r="F901" s="324"/>
      <c r="G901" s="324"/>
      <c r="H901" s="303"/>
      <c r="I901" s="303"/>
      <c r="J901" s="303"/>
      <c r="K901" s="303"/>
      <c r="L901" s="303"/>
      <c r="M901" s="303"/>
      <c r="N901" s="303"/>
      <c r="O901" s="303"/>
      <c r="P901" s="303"/>
      <c r="Q901" s="303"/>
      <c r="R901" s="303"/>
      <c r="S901" s="303"/>
      <c r="T901" s="303"/>
      <c r="U901" s="303"/>
      <c r="V901" s="303"/>
      <c r="W901" s="303"/>
      <c r="X901" s="303"/>
      <c r="Y901" s="303"/>
      <c r="Z901" s="303"/>
    </row>
    <row r="902" ht="12.75" customHeight="1">
      <c r="A902" s="303"/>
      <c r="B902" s="303"/>
      <c r="C902" s="322"/>
      <c r="D902" s="303"/>
      <c r="E902" s="323"/>
      <c r="F902" s="324"/>
      <c r="G902" s="324"/>
      <c r="H902" s="303"/>
      <c r="I902" s="303"/>
      <c r="J902" s="303"/>
      <c r="K902" s="303"/>
      <c r="L902" s="303"/>
      <c r="M902" s="303"/>
      <c r="N902" s="303"/>
      <c r="O902" s="303"/>
      <c r="P902" s="303"/>
      <c r="Q902" s="303"/>
      <c r="R902" s="303"/>
      <c r="S902" s="303"/>
      <c r="T902" s="303"/>
      <c r="U902" s="303"/>
      <c r="V902" s="303"/>
      <c r="W902" s="303"/>
      <c r="X902" s="303"/>
      <c r="Y902" s="303"/>
      <c r="Z902" s="303"/>
    </row>
    <row r="903" ht="12.75" customHeight="1">
      <c r="A903" s="303"/>
      <c r="B903" s="303"/>
      <c r="C903" s="322"/>
      <c r="D903" s="303"/>
      <c r="E903" s="323"/>
      <c r="F903" s="324"/>
      <c r="G903" s="324"/>
      <c r="H903" s="303"/>
      <c r="I903" s="303"/>
      <c r="J903" s="303"/>
      <c r="K903" s="303"/>
      <c r="L903" s="303"/>
      <c r="M903" s="303"/>
      <c r="N903" s="303"/>
      <c r="O903" s="303"/>
      <c r="P903" s="303"/>
      <c r="Q903" s="303"/>
      <c r="R903" s="303"/>
      <c r="S903" s="303"/>
      <c r="T903" s="303"/>
      <c r="U903" s="303"/>
      <c r="V903" s="303"/>
      <c r="W903" s="303"/>
      <c r="X903" s="303"/>
      <c r="Y903" s="303"/>
      <c r="Z903" s="303"/>
    </row>
    <row r="904" ht="12.75" customHeight="1">
      <c r="A904" s="303"/>
      <c r="B904" s="303"/>
      <c r="C904" s="322"/>
      <c r="D904" s="303"/>
      <c r="E904" s="323"/>
      <c r="F904" s="324"/>
      <c r="G904" s="324"/>
      <c r="H904" s="303"/>
      <c r="I904" s="303"/>
      <c r="J904" s="303"/>
      <c r="K904" s="303"/>
      <c r="L904" s="303"/>
      <c r="M904" s="303"/>
      <c r="N904" s="303"/>
      <c r="O904" s="303"/>
      <c r="P904" s="303"/>
      <c r="Q904" s="303"/>
      <c r="R904" s="303"/>
      <c r="S904" s="303"/>
      <c r="T904" s="303"/>
      <c r="U904" s="303"/>
      <c r="V904" s="303"/>
      <c r="W904" s="303"/>
      <c r="X904" s="303"/>
      <c r="Y904" s="303"/>
      <c r="Z904" s="303"/>
    </row>
    <row r="905" ht="12.75" customHeight="1">
      <c r="A905" s="303"/>
      <c r="B905" s="303"/>
      <c r="C905" s="322"/>
      <c r="D905" s="303"/>
      <c r="E905" s="323"/>
      <c r="F905" s="324"/>
      <c r="G905" s="324"/>
      <c r="H905" s="303"/>
      <c r="I905" s="303"/>
      <c r="J905" s="303"/>
      <c r="K905" s="303"/>
      <c r="L905" s="303"/>
      <c r="M905" s="303"/>
      <c r="N905" s="303"/>
      <c r="O905" s="303"/>
      <c r="P905" s="303"/>
      <c r="Q905" s="303"/>
      <c r="R905" s="303"/>
      <c r="S905" s="303"/>
      <c r="T905" s="303"/>
      <c r="U905" s="303"/>
      <c r="V905" s="303"/>
      <c r="W905" s="303"/>
      <c r="X905" s="303"/>
      <c r="Y905" s="303"/>
      <c r="Z905" s="303"/>
    </row>
    <row r="906" ht="12.75" customHeight="1">
      <c r="A906" s="303"/>
      <c r="B906" s="303"/>
      <c r="C906" s="322"/>
      <c r="D906" s="303"/>
      <c r="E906" s="323"/>
      <c r="F906" s="324"/>
      <c r="G906" s="324"/>
      <c r="H906" s="303"/>
      <c r="I906" s="303"/>
      <c r="J906" s="303"/>
      <c r="K906" s="303"/>
      <c r="L906" s="303"/>
      <c r="M906" s="303"/>
      <c r="N906" s="303"/>
      <c r="O906" s="303"/>
      <c r="P906" s="303"/>
      <c r="Q906" s="303"/>
      <c r="R906" s="303"/>
      <c r="S906" s="303"/>
      <c r="T906" s="303"/>
      <c r="U906" s="303"/>
      <c r="V906" s="303"/>
      <c r="W906" s="303"/>
      <c r="X906" s="303"/>
      <c r="Y906" s="303"/>
      <c r="Z906" s="303"/>
    </row>
    <row r="907" ht="12.75" customHeight="1">
      <c r="A907" s="303"/>
      <c r="B907" s="303"/>
      <c r="C907" s="322"/>
      <c r="D907" s="303"/>
      <c r="E907" s="323"/>
      <c r="F907" s="324"/>
      <c r="G907" s="324"/>
      <c r="H907" s="303"/>
      <c r="I907" s="303"/>
      <c r="J907" s="303"/>
      <c r="K907" s="303"/>
      <c r="L907" s="303"/>
      <c r="M907" s="303"/>
      <c r="N907" s="303"/>
      <c r="O907" s="303"/>
      <c r="P907" s="303"/>
      <c r="Q907" s="303"/>
      <c r="R907" s="303"/>
      <c r="S907" s="303"/>
      <c r="T907" s="303"/>
      <c r="U907" s="303"/>
      <c r="V907" s="303"/>
      <c r="W907" s="303"/>
      <c r="X907" s="303"/>
      <c r="Y907" s="303"/>
      <c r="Z907" s="303"/>
    </row>
    <row r="908" ht="12.75" customHeight="1">
      <c r="A908" s="303"/>
      <c r="B908" s="303"/>
      <c r="C908" s="322"/>
      <c r="D908" s="303"/>
      <c r="E908" s="323"/>
      <c r="F908" s="324"/>
      <c r="G908" s="324"/>
      <c r="H908" s="303"/>
      <c r="I908" s="303"/>
      <c r="J908" s="303"/>
      <c r="K908" s="303"/>
      <c r="L908" s="303"/>
      <c r="M908" s="303"/>
      <c r="N908" s="303"/>
      <c r="O908" s="303"/>
      <c r="P908" s="303"/>
      <c r="Q908" s="303"/>
      <c r="R908" s="303"/>
      <c r="S908" s="303"/>
      <c r="T908" s="303"/>
      <c r="U908" s="303"/>
      <c r="V908" s="303"/>
      <c r="W908" s="303"/>
      <c r="X908" s="303"/>
      <c r="Y908" s="303"/>
      <c r="Z908" s="303"/>
    </row>
    <row r="909" ht="12.75" customHeight="1">
      <c r="A909" s="303"/>
      <c r="B909" s="303"/>
      <c r="C909" s="322"/>
      <c r="D909" s="303"/>
      <c r="E909" s="323"/>
      <c r="F909" s="324"/>
      <c r="G909" s="324"/>
      <c r="H909" s="303"/>
      <c r="I909" s="303"/>
      <c r="J909" s="303"/>
      <c r="K909" s="303"/>
      <c r="L909" s="303"/>
      <c r="M909" s="303"/>
      <c r="N909" s="303"/>
      <c r="O909" s="303"/>
      <c r="P909" s="303"/>
      <c r="Q909" s="303"/>
      <c r="R909" s="303"/>
      <c r="S909" s="303"/>
      <c r="T909" s="303"/>
      <c r="U909" s="303"/>
      <c r="V909" s="303"/>
      <c r="W909" s="303"/>
      <c r="X909" s="303"/>
      <c r="Y909" s="303"/>
      <c r="Z909" s="303"/>
    </row>
    <row r="910" ht="12.75" customHeight="1">
      <c r="A910" s="303"/>
      <c r="B910" s="303"/>
      <c r="C910" s="322"/>
      <c r="D910" s="303"/>
      <c r="E910" s="323"/>
      <c r="F910" s="324"/>
      <c r="G910" s="324"/>
      <c r="H910" s="303"/>
      <c r="I910" s="303"/>
      <c r="J910" s="303"/>
      <c r="K910" s="303"/>
      <c r="L910" s="303"/>
      <c r="M910" s="303"/>
      <c r="N910" s="303"/>
      <c r="O910" s="303"/>
      <c r="P910" s="303"/>
      <c r="Q910" s="303"/>
      <c r="R910" s="303"/>
      <c r="S910" s="303"/>
      <c r="T910" s="303"/>
      <c r="U910" s="303"/>
      <c r="V910" s="303"/>
      <c r="W910" s="303"/>
      <c r="X910" s="303"/>
      <c r="Y910" s="303"/>
      <c r="Z910" s="303"/>
    </row>
    <row r="911" ht="12.75" customHeight="1">
      <c r="A911" s="303"/>
      <c r="B911" s="303"/>
      <c r="C911" s="322"/>
      <c r="D911" s="303"/>
      <c r="E911" s="323"/>
      <c r="F911" s="324"/>
      <c r="G911" s="324"/>
      <c r="H911" s="303"/>
      <c r="I911" s="303"/>
      <c r="J911" s="303"/>
      <c r="K911" s="303"/>
      <c r="L911" s="303"/>
      <c r="M911" s="303"/>
      <c r="N911" s="303"/>
      <c r="O911" s="303"/>
      <c r="P911" s="303"/>
      <c r="Q911" s="303"/>
      <c r="R911" s="303"/>
      <c r="S911" s="303"/>
      <c r="T911" s="303"/>
      <c r="U911" s="303"/>
      <c r="V911" s="303"/>
      <c r="W911" s="303"/>
      <c r="X911" s="303"/>
      <c r="Y911" s="303"/>
      <c r="Z911" s="303"/>
    </row>
    <row r="912" ht="12.75" customHeight="1">
      <c r="A912" s="303"/>
      <c r="B912" s="303"/>
      <c r="C912" s="322"/>
      <c r="D912" s="303"/>
      <c r="E912" s="323"/>
      <c r="F912" s="324"/>
      <c r="G912" s="324"/>
      <c r="H912" s="303"/>
      <c r="I912" s="303"/>
      <c r="J912" s="303"/>
      <c r="K912" s="303"/>
      <c r="L912" s="303"/>
      <c r="M912" s="303"/>
      <c r="N912" s="303"/>
      <c r="O912" s="303"/>
      <c r="P912" s="303"/>
      <c r="Q912" s="303"/>
      <c r="R912" s="303"/>
      <c r="S912" s="303"/>
      <c r="T912" s="303"/>
      <c r="U912" s="303"/>
      <c r="V912" s="303"/>
      <c r="W912" s="303"/>
      <c r="X912" s="303"/>
      <c r="Y912" s="303"/>
      <c r="Z912" s="303"/>
    </row>
    <row r="913" ht="12.75" customHeight="1">
      <c r="A913" s="303"/>
      <c r="B913" s="303"/>
      <c r="C913" s="322"/>
      <c r="D913" s="303"/>
      <c r="E913" s="323"/>
      <c r="F913" s="324"/>
      <c r="G913" s="324"/>
      <c r="H913" s="303"/>
      <c r="I913" s="303"/>
      <c r="J913" s="303"/>
      <c r="K913" s="303"/>
      <c r="L913" s="303"/>
      <c r="M913" s="303"/>
      <c r="N913" s="303"/>
      <c r="O913" s="303"/>
      <c r="P913" s="303"/>
      <c r="Q913" s="303"/>
      <c r="R913" s="303"/>
      <c r="S913" s="303"/>
      <c r="T913" s="303"/>
      <c r="U913" s="303"/>
      <c r="V913" s="303"/>
      <c r="W913" s="303"/>
      <c r="X913" s="303"/>
      <c r="Y913" s="303"/>
      <c r="Z913" s="303"/>
    </row>
    <row r="914" ht="12.75" customHeight="1">
      <c r="A914" s="303"/>
      <c r="B914" s="303"/>
      <c r="C914" s="322"/>
      <c r="D914" s="303"/>
      <c r="E914" s="323"/>
      <c r="F914" s="324"/>
      <c r="G914" s="324"/>
      <c r="H914" s="303"/>
      <c r="I914" s="303"/>
      <c r="J914" s="303"/>
      <c r="K914" s="303"/>
      <c r="L914" s="303"/>
      <c r="M914" s="303"/>
      <c r="N914" s="303"/>
      <c r="O914" s="303"/>
      <c r="P914" s="303"/>
      <c r="Q914" s="303"/>
      <c r="R914" s="303"/>
      <c r="S914" s="303"/>
      <c r="T914" s="303"/>
      <c r="U914" s="303"/>
      <c r="V914" s="303"/>
      <c r="W914" s="303"/>
      <c r="X914" s="303"/>
      <c r="Y914" s="303"/>
      <c r="Z914" s="303"/>
    </row>
    <row r="915" ht="12.75" customHeight="1">
      <c r="A915" s="303"/>
      <c r="B915" s="303"/>
      <c r="C915" s="322"/>
      <c r="D915" s="303"/>
      <c r="E915" s="323"/>
      <c r="F915" s="324"/>
      <c r="G915" s="324"/>
      <c r="H915" s="303"/>
      <c r="I915" s="303"/>
      <c r="J915" s="303"/>
      <c r="K915" s="303"/>
      <c r="L915" s="303"/>
      <c r="M915" s="303"/>
      <c r="N915" s="303"/>
      <c r="O915" s="303"/>
      <c r="P915" s="303"/>
      <c r="Q915" s="303"/>
      <c r="R915" s="303"/>
      <c r="S915" s="303"/>
      <c r="T915" s="303"/>
      <c r="U915" s="303"/>
      <c r="V915" s="303"/>
      <c r="W915" s="303"/>
      <c r="X915" s="303"/>
      <c r="Y915" s="303"/>
      <c r="Z915" s="303"/>
    </row>
    <row r="916" ht="12.75" customHeight="1">
      <c r="A916" s="303"/>
      <c r="B916" s="303"/>
      <c r="C916" s="322"/>
      <c r="D916" s="303"/>
      <c r="E916" s="323"/>
      <c r="F916" s="324"/>
      <c r="G916" s="324"/>
      <c r="H916" s="303"/>
      <c r="I916" s="303"/>
      <c r="J916" s="303"/>
      <c r="K916" s="303"/>
      <c r="L916" s="303"/>
      <c r="M916" s="303"/>
      <c r="N916" s="303"/>
      <c r="O916" s="303"/>
      <c r="P916" s="303"/>
      <c r="Q916" s="303"/>
      <c r="R916" s="303"/>
      <c r="S916" s="303"/>
      <c r="T916" s="303"/>
      <c r="U916" s="303"/>
      <c r="V916" s="303"/>
      <c r="W916" s="303"/>
      <c r="X916" s="303"/>
      <c r="Y916" s="303"/>
      <c r="Z916" s="303"/>
    </row>
    <row r="917" ht="12.75" customHeight="1">
      <c r="A917" s="303"/>
      <c r="B917" s="303"/>
      <c r="C917" s="322"/>
      <c r="D917" s="303"/>
      <c r="E917" s="323"/>
      <c r="F917" s="324"/>
      <c r="G917" s="324"/>
      <c r="H917" s="303"/>
      <c r="I917" s="303"/>
      <c r="J917" s="303"/>
      <c r="K917" s="303"/>
      <c r="L917" s="303"/>
      <c r="M917" s="303"/>
      <c r="N917" s="303"/>
      <c r="O917" s="303"/>
      <c r="P917" s="303"/>
      <c r="Q917" s="303"/>
      <c r="R917" s="303"/>
      <c r="S917" s="303"/>
      <c r="T917" s="303"/>
      <c r="U917" s="303"/>
      <c r="V917" s="303"/>
      <c r="W917" s="303"/>
      <c r="X917" s="303"/>
      <c r="Y917" s="303"/>
      <c r="Z917" s="303"/>
    </row>
    <row r="918" ht="12.75" customHeight="1">
      <c r="A918" s="303"/>
      <c r="B918" s="303"/>
      <c r="C918" s="322"/>
      <c r="D918" s="303"/>
      <c r="E918" s="323"/>
      <c r="F918" s="324"/>
      <c r="G918" s="324"/>
      <c r="H918" s="303"/>
      <c r="I918" s="303"/>
      <c r="J918" s="303"/>
      <c r="K918" s="303"/>
      <c r="L918" s="303"/>
      <c r="M918" s="303"/>
      <c r="N918" s="303"/>
      <c r="O918" s="303"/>
      <c r="P918" s="303"/>
      <c r="Q918" s="303"/>
      <c r="R918" s="303"/>
      <c r="S918" s="303"/>
      <c r="T918" s="303"/>
      <c r="U918" s="303"/>
      <c r="V918" s="303"/>
      <c r="W918" s="303"/>
      <c r="X918" s="303"/>
      <c r="Y918" s="303"/>
      <c r="Z918" s="303"/>
    </row>
    <row r="919" ht="12.75" customHeight="1">
      <c r="A919" s="303"/>
      <c r="B919" s="303"/>
      <c r="C919" s="322"/>
      <c r="D919" s="303"/>
      <c r="E919" s="323"/>
      <c r="F919" s="324"/>
      <c r="G919" s="324"/>
      <c r="H919" s="303"/>
      <c r="I919" s="303"/>
      <c r="J919" s="303"/>
      <c r="K919" s="303"/>
      <c r="L919" s="303"/>
      <c r="M919" s="303"/>
      <c r="N919" s="303"/>
      <c r="O919" s="303"/>
      <c r="P919" s="303"/>
      <c r="Q919" s="303"/>
      <c r="R919" s="303"/>
      <c r="S919" s="303"/>
      <c r="T919" s="303"/>
      <c r="U919" s="303"/>
      <c r="V919" s="303"/>
      <c r="W919" s="303"/>
      <c r="X919" s="303"/>
      <c r="Y919" s="303"/>
      <c r="Z919" s="303"/>
    </row>
    <row r="920" ht="12.75" customHeight="1">
      <c r="A920" s="303"/>
      <c r="B920" s="303"/>
      <c r="C920" s="322"/>
      <c r="D920" s="303"/>
      <c r="E920" s="323"/>
      <c r="F920" s="324"/>
      <c r="G920" s="324"/>
      <c r="H920" s="303"/>
      <c r="I920" s="303"/>
      <c r="J920" s="303"/>
      <c r="K920" s="303"/>
      <c r="L920" s="303"/>
      <c r="M920" s="303"/>
      <c r="N920" s="303"/>
      <c r="O920" s="303"/>
      <c r="P920" s="303"/>
      <c r="Q920" s="303"/>
      <c r="R920" s="303"/>
      <c r="S920" s="303"/>
      <c r="T920" s="303"/>
      <c r="U920" s="303"/>
      <c r="V920" s="303"/>
      <c r="W920" s="303"/>
      <c r="X920" s="303"/>
      <c r="Y920" s="303"/>
      <c r="Z920" s="303"/>
    </row>
    <row r="921" ht="12.75" customHeight="1">
      <c r="A921" s="303"/>
      <c r="B921" s="303"/>
      <c r="C921" s="322"/>
      <c r="D921" s="303"/>
      <c r="E921" s="323"/>
      <c r="F921" s="324"/>
      <c r="G921" s="324"/>
      <c r="H921" s="303"/>
      <c r="I921" s="303"/>
      <c r="J921" s="303"/>
      <c r="K921" s="303"/>
      <c r="L921" s="303"/>
      <c r="M921" s="303"/>
      <c r="N921" s="303"/>
      <c r="O921" s="303"/>
      <c r="P921" s="303"/>
      <c r="Q921" s="303"/>
      <c r="R921" s="303"/>
      <c r="S921" s="303"/>
      <c r="T921" s="303"/>
      <c r="U921" s="303"/>
      <c r="V921" s="303"/>
      <c r="W921" s="303"/>
      <c r="X921" s="303"/>
      <c r="Y921" s="303"/>
      <c r="Z921" s="303"/>
    </row>
    <row r="922" ht="12.75" customHeight="1">
      <c r="A922" s="303"/>
      <c r="B922" s="303"/>
      <c r="C922" s="322"/>
      <c r="D922" s="303"/>
      <c r="E922" s="323"/>
      <c r="F922" s="324"/>
      <c r="G922" s="324"/>
      <c r="H922" s="303"/>
      <c r="I922" s="303"/>
      <c r="J922" s="303"/>
      <c r="K922" s="303"/>
      <c r="L922" s="303"/>
      <c r="M922" s="303"/>
      <c r="N922" s="303"/>
      <c r="O922" s="303"/>
      <c r="P922" s="303"/>
      <c r="Q922" s="303"/>
      <c r="R922" s="303"/>
      <c r="S922" s="303"/>
      <c r="T922" s="303"/>
      <c r="U922" s="303"/>
      <c r="V922" s="303"/>
      <c r="W922" s="303"/>
      <c r="X922" s="303"/>
      <c r="Y922" s="303"/>
      <c r="Z922" s="303"/>
    </row>
    <row r="923" ht="12.75" customHeight="1">
      <c r="A923" s="303"/>
      <c r="B923" s="303"/>
      <c r="C923" s="322"/>
      <c r="D923" s="303"/>
      <c r="E923" s="323"/>
      <c r="F923" s="324"/>
      <c r="G923" s="324"/>
      <c r="H923" s="303"/>
      <c r="I923" s="303"/>
      <c r="J923" s="303"/>
      <c r="K923" s="303"/>
      <c r="L923" s="303"/>
      <c r="M923" s="303"/>
      <c r="N923" s="303"/>
      <c r="O923" s="303"/>
      <c r="P923" s="303"/>
      <c r="Q923" s="303"/>
      <c r="R923" s="303"/>
      <c r="S923" s="303"/>
      <c r="T923" s="303"/>
      <c r="U923" s="303"/>
      <c r="V923" s="303"/>
      <c r="W923" s="303"/>
      <c r="X923" s="303"/>
      <c r="Y923" s="303"/>
      <c r="Z923" s="303"/>
    </row>
    <row r="924" ht="12.75" customHeight="1">
      <c r="A924" s="303"/>
      <c r="B924" s="303"/>
      <c r="C924" s="322"/>
      <c r="D924" s="303"/>
      <c r="E924" s="323"/>
      <c r="F924" s="324"/>
      <c r="G924" s="324"/>
      <c r="H924" s="303"/>
      <c r="I924" s="303"/>
      <c r="J924" s="303"/>
      <c r="K924" s="303"/>
      <c r="L924" s="303"/>
      <c r="M924" s="303"/>
      <c r="N924" s="303"/>
      <c r="O924" s="303"/>
      <c r="P924" s="303"/>
      <c r="Q924" s="303"/>
      <c r="R924" s="303"/>
      <c r="S924" s="303"/>
      <c r="T924" s="303"/>
      <c r="U924" s="303"/>
      <c r="V924" s="303"/>
      <c r="W924" s="303"/>
      <c r="X924" s="303"/>
      <c r="Y924" s="303"/>
      <c r="Z924" s="303"/>
    </row>
    <row r="925" ht="12.75" customHeight="1">
      <c r="A925" s="303"/>
      <c r="B925" s="303"/>
      <c r="C925" s="322"/>
      <c r="D925" s="303"/>
      <c r="E925" s="323"/>
      <c r="F925" s="324"/>
      <c r="G925" s="324"/>
      <c r="H925" s="303"/>
      <c r="I925" s="303"/>
      <c r="J925" s="303"/>
      <c r="K925" s="303"/>
      <c r="L925" s="303"/>
      <c r="M925" s="303"/>
      <c r="N925" s="303"/>
      <c r="O925" s="303"/>
      <c r="P925" s="303"/>
      <c r="Q925" s="303"/>
      <c r="R925" s="303"/>
      <c r="S925" s="303"/>
      <c r="T925" s="303"/>
      <c r="U925" s="303"/>
      <c r="V925" s="303"/>
      <c r="W925" s="303"/>
      <c r="X925" s="303"/>
      <c r="Y925" s="303"/>
      <c r="Z925" s="303"/>
    </row>
    <row r="926" ht="12.75" customHeight="1">
      <c r="A926" s="303"/>
      <c r="B926" s="303"/>
      <c r="C926" s="322"/>
      <c r="D926" s="303"/>
      <c r="E926" s="323"/>
      <c r="F926" s="324"/>
      <c r="G926" s="324"/>
      <c r="H926" s="303"/>
      <c r="I926" s="303"/>
      <c r="J926" s="303"/>
      <c r="K926" s="303"/>
      <c r="L926" s="303"/>
      <c r="M926" s="303"/>
      <c r="N926" s="303"/>
      <c r="O926" s="303"/>
      <c r="P926" s="303"/>
      <c r="Q926" s="303"/>
      <c r="R926" s="303"/>
      <c r="S926" s="303"/>
      <c r="T926" s="303"/>
      <c r="U926" s="303"/>
      <c r="V926" s="303"/>
      <c r="W926" s="303"/>
      <c r="X926" s="303"/>
      <c r="Y926" s="303"/>
      <c r="Z926" s="303"/>
    </row>
    <row r="927" ht="12.75" customHeight="1">
      <c r="A927" s="303"/>
      <c r="B927" s="303"/>
      <c r="C927" s="322"/>
      <c r="D927" s="303"/>
      <c r="E927" s="323"/>
      <c r="F927" s="324"/>
      <c r="G927" s="324"/>
      <c r="H927" s="303"/>
      <c r="I927" s="303"/>
      <c r="J927" s="303"/>
      <c r="K927" s="303"/>
      <c r="L927" s="303"/>
      <c r="M927" s="303"/>
      <c r="N927" s="303"/>
      <c r="O927" s="303"/>
      <c r="P927" s="303"/>
      <c r="Q927" s="303"/>
      <c r="R927" s="303"/>
      <c r="S927" s="303"/>
      <c r="T927" s="303"/>
      <c r="U927" s="303"/>
      <c r="V927" s="303"/>
      <c r="W927" s="303"/>
      <c r="X927" s="303"/>
      <c r="Y927" s="303"/>
      <c r="Z927" s="303"/>
    </row>
    <row r="928" ht="12.75" customHeight="1">
      <c r="A928" s="303"/>
      <c r="B928" s="303"/>
      <c r="C928" s="322"/>
      <c r="D928" s="303"/>
      <c r="E928" s="323"/>
      <c r="F928" s="324"/>
      <c r="G928" s="324"/>
      <c r="H928" s="303"/>
      <c r="I928" s="303"/>
      <c r="J928" s="303"/>
      <c r="K928" s="303"/>
      <c r="L928" s="303"/>
      <c r="M928" s="303"/>
      <c r="N928" s="303"/>
      <c r="O928" s="303"/>
      <c r="P928" s="303"/>
      <c r="Q928" s="303"/>
      <c r="R928" s="303"/>
      <c r="S928" s="303"/>
      <c r="T928" s="303"/>
      <c r="U928" s="303"/>
      <c r="V928" s="303"/>
      <c r="W928" s="303"/>
      <c r="X928" s="303"/>
      <c r="Y928" s="303"/>
      <c r="Z928" s="303"/>
    </row>
    <row r="929" ht="12.75" customHeight="1">
      <c r="A929" s="303"/>
      <c r="B929" s="303"/>
      <c r="C929" s="322"/>
      <c r="D929" s="303"/>
      <c r="E929" s="323"/>
      <c r="F929" s="324"/>
      <c r="G929" s="324"/>
      <c r="H929" s="303"/>
      <c r="I929" s="303"/>
      <c r="J929" s="303"/>
      <c r="K929" s="303"/>
      <c r="L929" s="303"/>
      <c r="M929" s="303"/>
      <c r="N929" s="303"/>
      <c r="O929" s="303"/>
      <c r="P929" s="303"/>
      <c r="Q929" s="303"/>
      <c r="R929" s="303"/>
      <c r="S929" s="303"/>
      <c r="T929" s="303"/>
      <c r="U929" s="303"/>
      <c r="V929" s="303"/>
      <c r="W929" s="303"/>
      <c r="X929" s="303"/>
      <c r="Y929" s="303"/>
      <c r="Z929" s="303"/>
    </row>
    <row r="930" ht="12.75" customHeight="1">
      <c r="A930" s="303"/>
      <c r="B930" s="303"/>
      <c r="C930" s="322"/>
      <c r="D930" s="303"/>
      <c r="E930" s="323"/>
      <c r="F930" s="324"/>
      <c r="G930" s="324"/>
      <c r="H930" s="303"/>
      <c r="I930" s="303"/>
      <c r="J930" s="303"/>
      <c r="K930" s="303"/>
      <c r="L930" s="303"/>
      <c r="M930" s="303"/>
      <c r="N930" s="303"/>
      <c r="O930" s="303"/>
      <c r="P930" s="303"/>
      <c r="Q930" s="303"/>
      <c r="R930" s="303"/>
      <c r="S930" s="303"/>
      <c r="T930" s="303"/>
      <c r="U930" s="303"/>
      <c r="V930" s="303"/>
      <c r="W930" s="303"/>
      <c r="X930" s="303"/>
      <c r="Y930" s="303"/>
      <c r="Z930" s="303"/>
    </row>
    <row r="931" ht="12.75" customHeight="1">
      <c r="A931" s="303"/>
      <c r="B931" s="303"/>
      <c r="C931" s="322"/>
      <c r="D931" s="303"/>
      <c r="E931" s="323"/>
      <c r="F931" s="324"/>
      <c r="G931" s="324"/>
      <c r="H931" s="303"/>
      <c r="I931" s="303"/>
      <c r="J931" s="303"/>
      <c r="K931" s="303"/>
      <c r="L931" s="303"/>
      <c r="M931" s="303"/>
      <c r="N931" s="303"/>
      <c r="O931" s="303"/>
      <c r="P931" s="303"/>
      <c r="Q931" s="303"/>
      <c r="R931" s="303"/>
      <c r="S931" s="303"/>
      <c r="T931" s="303"/>
      <c r="U931" s="303"/>
      <c r="V931" s="303"/>
      <c r="W931" s="303"/>
      <c r="X931" s="303"/>
      <c r="Y931" s="303"/>
      <c r="Z931" s="303"/>
    </row>
    <row r="932" ht="12.75" customHeight="1">
      <c r="A932" s="303"/>
      <c r="B932" s="303"/>
      <c r="C932" s="322"/>
      <c r="D932" s="303"/>
      <c r="E932" s="323"/>
      <c r="F932" s="324"/>
      <c r="G932" s="324"/>
      <c r="H932" s="303"/>
      <c r="I932" s="303"/>
      <c r="J932" s="303"/>
      <c r="K932" s="303"/>
      <c r="L932" s="303"/>
      <c r="M932" s="303"/>
      <c r="N932" s="303"/>
      <c r="O932" s="303"/>
      <c r="P932" s="303"/>
      <c r="Q932" s="303"/>
      <c r="R932" s="303"/>
      <c r="S932" s="303"/>
      <c r="T932" s="303"/>
      <c r="U932" s="303"/>
      <c r="V932" s="303"/>
      <c r="W932" s="303"/>
      <c r="X932" s="303"/>
      <c r="Y932" s="303"/>
      <c r="Z932" s="303"/>
    </row>
    <row r="933" ht="12.75" customHeight="1">
      <c r="A933" s="303"/>
      <c r="B933" s="303"/>
      <c r="C933" s="322"/>
      <c r="D933" s="303"/>
      <c r="E933" s="323"/>
      <c r="F933" s="324"/>
      <c r="G933" s="324"/>
      <c r="H933" s="303"/>
      <c r="I933" s="303"/>
      <c r="J933" s="303"/>
      <c r="K933" s="303"/>
      <c r="L933" s="303"/>
      <c r="M933" s="303"/>
      <c r="N933" s="303"/>
      <c r="O933" s="303"/>
      <c r="P933" s="303"/>
      <c r="Q933" s="303"/>
      <c r="R933" s="303"/>
      <c r="S933" s="303"/>
      <c r="T933" s="303"/>
      <c r="U933" s="303"/>
      <c r="V933" s="303"/>
      <c r="W933" s="303"/>
      <c r="X933" s="303"/>
      <c r="Y933" s="303"/>
      <c r="Z933" s="303"/>
    </row>
    <row r="934" ht="12.75" customHeight="1">
      <c r="A934" s="303"/>
      <c r="B934" s="303"/>
      <c r="C934" s="322"/>
      <c r="D934" s="303"/>
      <c r="E934" s="323"/>
      <c r="F934" s="324"/>
      <c r="G934" s="324"/>
      <c r="H934" s="303"/>
      <c r="I934" s="303"/>
      <c r="J934" s="303"/>
      <c r="K934" s="303"/>
      <c r="L934" s="303"/>
      <c r="M934" s="303"/>
      <c r="N934" s="303"/>
      <c r="O934" s="303"/>
      <c r="P934" s="303"/>
      <c r="Q934" s="303"/>
      <c r="R934" s="303"/>
      <c r="S934" s="303"/>
      <c r="T934" s="303"/>
      <c r="U934" s="303"/>
      <c r="V934" s="303"/>
      <c r="W934" s="303"/>
      <c r="X934" s="303"/>
      <c r="Y934" s="303"/>
      <c r="Z934" s="303"/>
    </row>
    <row r="935" ht="12.75" customHeight="1">
      <c r="A935" s="303"/>
      <c r="B935" s="303"/>
      <c r="C935" s="322"/>
      <c r="D935" s="303"/>
      <c r="E935" s="323"/>
      <c r="F935" s="324"/>
      <c r="G935" s="324"/>
      <c r="H935" s="303"/>
      <c r="I935" s="303"/>
      <c r="J935" s="303"/>
      <c r="K935" s="303"/>
      <c r="L935" s="303"/>
      <c r="M935" s="303"/>
      <c r="N935" s="303"/>
      <c r="O935" s="303"/>
      <c r="P935" s="303"/>
      <c r="Q935" s="303"/>
      <c r="R935" s="303"/>
      <c r="S935" s="303"/>
      <c r="T935" s="303"/>
      <c r="U935" s="303"/>
      <c r="V935" s="303"/>
      <c r="W935" s="303"/>
      <c r="X935" s="303"/>
      <c r="Y935" s="303"/>
      <c r="Z935" s="303"/>
    </row>
    <row r="936" ht="12.75" customHeight="1">
      <c r="A936" s="303"/>
      <c r="B936" s="303"/>
      <c r="C936" s="322"/>
      <c r="D936" s="303"/>
      <c r="E936" s="323"/>
      <c r="F936" s="324"/>
      <c r="G936" s="324"/>
      <c r="H936" s="303"/>
      <c r="I936" s="303"/>
      <c r="J936" s="303"/>
      <c r="K936" s="303"/>
      <c r="L936" s="303"/>
      <c r="M936" s="303"/>
      <c r="N936" s="303"/>
      <c r="O936" s="303"/>
      <c r="P936" s="303"/>
      <c r="Q936" s="303"/>
      <c r="R936" s="303"/>
      <c r="S936" s="303"/>
      <c r="T936" s="303"/>
      <c r="U936" s="303"/>
      <c r="V936" s="303"/>
      <c r="W936" s="303"/>
      <c r="X936" s="303"/>
      <c r="Y936" s="303"/>
      <c r="Z936" s="303"/>
    </row>
    <row r="937" ht="12.75" customHeight="1">
      <c r="A937" s="303"/>
      <c r="B937" s="303"/>
      <c r="C937" s="322"/>
      <c r="D937" s="303"/>
      <c r="E937" s="323"/>
      <c r="F937" s="324"/>
      <c r="G937" s="324"/>
      <c r="H937" s="303"/>
      <c r="I937" s="303"/>
      <c r="J937" s="303"/>
      <c r="K937" s="303"/>
      <c r="L937" s="303"/>
      <c r="M937" s="303"/>
      <c r="N937" s="303"/>
      <c r="O937" s="303"/>
      <c r="P937" s="303"/>
      <c r="Q937" s="303"/>
      <c r="R937" s="303"/>
      <c r="S937" s="303"/>
      <c r="T937" s="303"/>
      <c r="U937" s="303"/>
      <c r="V937" s="303"/>
      <c r="W937" s="303"/>
      <c r="X937" s="303"/>
      <c r="Y937" s="303"/>
      <c r="Z937" s="303"/>
    </row>
    <row r="938" ht="12.75" customHeight="1">
      <c r="A938" s="303"/>
      <c r="B938" s="303"/>
      <c r="C938" s="322"/>
      <c r="D938" s="303"/>
      <c r="E938" s="323"/>
      <c r="F938" s="324"/>
      <c r="G938" s="324"/>
      <c r="H938" s="303"/>
      <c r="I938" s="303"/>
      <c r="J938" s="303"/>
      <c r="K938" s="303"/>
      <c r="L938" s="303"/>
      <c r="M938" s="303"/>
      <c r="N938" s="303"/>
      <c r="O938" s="303"/>
      <c r="P938" s="303"/>
      <c r="Q938" s="303"/>
      <c r="R938" s="303"/>
      <c r="S938" s="303"/>
      <c r="T938" s="303"/>
      <c r="U938" s="303"/>
      <c r="V938" s="303"/>
      <c r="W938" s="303"/>
      <c r="X938" s="303"/>
      <c r="Y938" s="303"/>
      <c r="Z938" s="303"/>
    </row>
    <row r="939" ht="12.75" customHeight="1">
      <c r="A939" s="303"/>
      <c r="B939" s="303"/>
      <c r="C939" s="322"/>
      <c r="D939" s="303"/>
      <c r="E939" s="323"/>
      <c r="F939" s="324"/>
      <c r="G939" s="324"/>
      <c r="H939" s="303"/>
      <c r="I939" s="303"/>
      <c r="J939" s="303"/>
      <c r="K939" s="303"/>
      <c r="L939" s="303"/>
      <c r="M939" s="303"/>
      <c r="N939" s="303"/>
      <c r="O939" s="303"/>
      <c r="P939" s="303"/>
      <c r="Q939" s="303"/>
      <c r="R939" s="303"/>
      <c r="S939" s="303"/>
      <c r="T939" s="303"/>
      <c r="U939" s="303"/>
      <c r="V939" s="303"/>
      <c r="W939" s="303"/>
      <c r="X939" s="303"/>
      <c r="Y939" s="303"/>
      <c r="Z939" s="303"/>
    </row>
    <row r="940" ht="12.75" customHeight="1">
      <c r="A940" s="303"/>
      <c r="B940" s="303"/>
      <c r="C940" s="322"/>
      <c r="D940" s="303"/>
      <c r="E940" s="323"/>
      <c r="F940" s="324"/>
      <c r="G940" s="324"/>
      <c r="H940" s="303"/>
      <c r="I940" s="303"/>
      <c r="J940" s="303"/>
      <c r="K940" s="303"/>
      <c r="L940" s="303"/>
      <c r="M940" s="303"/>
      <c r="N940" s="303"/>
      <c r="O940" s="303"/>
      <c r="P940" s="303"/>
      <c r="Q940" s="303"/>
      <c r="R940" s="303"/>
      <c r="S940" s="303"/>
      <c r="T940" s="303"/>
      <c r="U940" s="303"/>
      <c r="V940" s="303"/>
      <c r="W940" s="303"/>
      <c r="X940" s="303"/>
      <c r="Y940" s="303"/>
      <c r="Z940" s="303"/>
    </row>
    <row r="941" ht="12.75" customHeight="1">
      <c r="A941" s="303"/>
      <c r="B941" s="303"/>
      <c r="C941" s="322"/>
      <c r="D941" s="303"/>
      <c r="E941" s="323"/>
      <c r="F941" s="324"/>
      <c r="G941" s="324"/>
      <c r="H941" s="303"/>
      <c r="I941" s="303"/>
      <c r="J941" s="303"/>
      <c r="K941" s="303"/>
      <c r="L941" s="303"/>
      <c r="M941" s="303"/>
      <c r="N941" s="303"/>
      <c r="O941" s="303"/>
      <c r="P941" s="303"/>
      <c r="Q941" s="303"/>
      <c r="R941" s="303"/>
      <c r="S941" s="303"/>
      <c r="T941" s="303"/>
      <c r="U941" s="303"/>
      <c r="V941" s="303"/>
      <c r="W941" s="303"/>
      <c r="X941" s="303"/>
      <c r="Y941" s="303"/>
      <c r="Z941" s="303"/>
    </row>
    <row r="942" ht="12.75" customHeight="1">
      <c r="A942" s="303"/>
      <c r="B942" s="303"/>
      <c r="C942" s="322"/>
      <c r="D942" s="303"/>
      <c r="E942" s="323"/>
      <c r="F942" s="324"/>
      <c r="G942" s="324"/>
      <c r="H942" s="303"/>
      <c r="I942" s="303"/>
      <c r="J942" s="303"/>
      <c r="K942" s="303"/>
      <c r="L942" s="303"/>
      <c r="M942" s="303"/>
      <c r="N942" s="303"/>
      <c r="O942" s="303"/>
      <c r="P942" s="303"/>
      <c r="Q942" s="303"/>
      <c r="R942" s="303"/>
      <c r="S942" s="303"/>
      <c r="T942" s="303"/>
      <c r="U942" s="303"/>
      <c r="V942" s="303"/>
      <c r="W942" s="303"/>
      <c r="X942" s="303"/>
      <c r="Y942" s="303"/>
      <c r="Z942" s="303"/>
    </row>
    <row r="943" ht="12.75" customHeight="1">
      <c r="A943" s="303"/>
      <c r="B943" s="303"/>
      <c r="C943" s="322"/>
      <c r="D943" s="303"/>
      <c r="E943" s="323"/>
      <c r="F943" s="324"/>
      <c r="G943" s="324"/>
      <c r="H943" s="303"/>
      <c r="I943" s="303"/>
      <c r="J943" s="303"/>
      <c r="K943" s="303"/>
      <c r="L943" s="303"/>
      <c r="M943" s="303"/>
      <c r="N943" s="303"/>
      <c r="O943" s="303"/>
      <c r="P943" s="303"/>
      <c r="Q943" s="303"/>
      <c r="R943" s="303"/>
      <c r="S943" s="303"/>
      <c r="T943" s="303"/>
      <c r="U943" s="303"/>
      <c r="V943" s="303"/>
      <c r="W943" s="303"/>
      <c r="X943" s="303"/>
      <c r="Y943" s="303"/>
      <c r="Z943" s="303"/>
    </row>
    <row r="944" ht="12.75" customHeight="1">
      <c r="A944" s="303"/>
      <c r="B944" s="303"/>
      <c r="C944" s="322"/>
      <c r="D944" s="303"/>
      <c r="E944" s="323"/>
      <c r="F944" s="324"/>
      <c r="G944" s="324"/>
      <c r="H944" s="303"/>
      <c r="I944" s="303"/>
      <c r="J944" s="303"/>
      <c r="K944" s="303"/>
      <c r="L944" s="303"/>
      <c r="M944" s="303"/>
      <c r="N944" s="303"/>
      <c r="O944" s="303"/>
      <c r="P944" s="303"/>
      <c r="Q944" s="303"/>
      <c r="R944" s="303"/>
      <c r="S944" s="303"/>
      <c r="T944" s="303"/>
      <c r="U944" s="303"/>
      <c r="V944" s="303"/>
      <c r="W944" s="303"/>
      <c r="X944" s="303"/>
      <c r="Y944" s="303"/>
      <c r="Z944" s="303"/>
    </row>
    <row r="945" ht="12.75" customHeight="1">
      <c r="A945" s="303"/>
      <c r="B945" s="303"/>
      <c r="C945" s="322"/>
      <c r="D945" s="303"/>
      <c r="E945" s="323"/>
      <c r="F945" s="324"/>
      <c r="G945" s="324"/>
      <c r="H945" s="303"/>
      <c r="I945" s="303"/>
      <c r="J945" s="303"/>
      <c r="K945" s="303"/>
      <c r="L945" s="303"/>
      <c r="M945" s="303"/>
      <c r="N945" s="303"/>
      <c r="O945" s="303"/>
      <c r="P945" s="303"/>
      <c r="Q945" s="303"/>
      <c r="R945" s="303"/>
      <c r="S945" s="303"/>
      <c r="T945" s="303"/>
      <c r="U945" s="303"/>
      <c r="V945" s="303"/>
      <c r="W945" s="303"/>
      <c r="X945" s="303"/>
      <c r="Y945" s="303"/>
      <c r="Z945" s="303"/>
    </row>
    <row r="946" ht="12.75" customHeight="1">
      <c r="A946" s="303"/>
      <c r="B946" s="303"/>
      <c r="C946" s="322"/>
      <c r="D946" s="303"/>
      <c r="E946" s="323"/>
      <c r="F946" s="324"/>
      <c r="G946" s="324"/>
      <c r="H946" s="303"/>
      <c r="I946" s="303"/>
      <c r="J946" s="303"/>
      <c r="K946" s="303"/>
      <c r="L946" s="303"/>
      <c r="M946" s="303"/>
      <c r="N946" s="303"/>
      <c r="O946" s="303"/>
      <c r="P946" s="303"/>
      <c r="Q946" s="303"/>
      <c r="R946" s="303"/>
      <c r="S946" s="303"/>
      <c r="T946" s="303"/>
      <c r="U946" s="303"/>
      <c r="V946" s="303"/>
      <c r="W946" s="303"/>
      <c r="X946" s="303"/>
      <c r="Y946" s="303"/>
      <c r="Z946" s="303"/>
    </row>
    <row r="947" ht="12.75" customHeight="1">
      <c r="A947" s="303"/>
      <c r="B947" s="303"/>
      <c r="C947" s="322"/>
      <c r="D947" s="303"/>
      <c r="E947" s="323"/>
      <c r="F947" s="324"/>
      <c r="G947" s="324"/>
      <c r="H947" s="303"/>
      <c r="I947" s="303"/>
      <c r="J947" s="303"/>
      <c r="K947" s="303"/>
      <c r="L947" s="303"/>
      <c r="M947" s="303"/>
      <c r="N947" s="303"/>
      <c r="O947" s="303"/>
      <c r="P947" s="303"/>
      <c r="Q947" s="303"/>
      <c r="R947" s="303"/>
      <c r="S947" s="303"/>
      <c r="T947" s="303"/>
      <c r="U947" s="303"/>
      <c r="V947" s="303"/>
      <c r="W947" s="303"/>
      <c r="X947" s="303"/>
      <c r="Y947" s="303"/>
      <c r="Z947" s="303"/>
    </row>
    <row r="948" ht="12.75" customHeight="1">
      <c r="A948" s="303"/>
      <c r="B948" s="303"/>
      <c r="C948" s="322"/>
      <c r="D948" s="303"/>
      <c r="E948" s="323"/>
      <c r="F948" s="324"/>
      <c r="G948" s="324"/>
      <c r="H948" s="303"/>
      <c r="I948" s="303"/>
      <c r="J948" s="303"/>
      <c r="K948" s="303"/>
      <c r="L948" s="303"/>
      <c r="M948" s="303"/>
      <c r="N948" s="303"/>
      <c r="O948" s="303"/>
      <c r="P948" s="303"/>
      <c r="Q948" s="303"/>
      <c r="R948" s="303"/>
      <c r="S948" s="303"/>
      <c r="T948" s="303"/>
      <c r="U948" s="303"/>
      <c r="V948" s="303"/>
      <c r="W948" s="303"/>
      <c r="X948" s="303"/>
      <c r="Y948" s="303"/>
      <c r="Z948" s="303"/>
    </row>
    <row r="949" ht="12.75" customHeight="1">
      <c r="A949" s="303"/>
      <c r="B949" s="303"/>
      <c r="C949" s="322"/>
      <c r="D949" s="303"/>
      <c r="E949" s="323"/>
      <c r="F949" s="324"/>
      <c r="G949" s="324"/>
      <c r="H949" s="303"/>
      <c r="I949" s="303"/>
      <c r="J949" s="303"/>
      <c r="K949" s="303"/>
      <c r="L949" s="303"/>
      <c r="M949" s="303"/>
      <c r="N949" s="303"/>
      <c r="O949" s="303"/>
      <c r="P949" s="303"/>
      <c r="Q949" s="303"/>
      <c r="R949" s="303"/>
      <c r="S949" s="303"/>
      <c r="T949" s="303"/>
      <c r="U949" s="303"/>
      <c r="V949" s="303"/>
      <c r="W949" s="303"/>
      <c r="X949" s="303"/>
      <c r="Y949" s="303"/>
      <c r="Z949" s="303"/>
    </row>
    <row r="950" ht="12.75" customHeight="1">
      <c r="A950" s="303"/>
      <c r="B950" s="303"/>
      <c r="C950" s="322"/>
      <c r="D950" s="303"/>
      <c r="E950" s="323"/>
      <c r="F950" s="324"/>
      <c r="G950" s="324"/>
      <c r="H950" s="303"/>
      <c r="I950" s="303"/>
      <c r="J950" s="303"/>
      <c r="K950" s="303"/>
      <c r="L950" s="303"/>
      <c r="M950" s="303"/>
      <c r="N950" s="303"/>
      <c r="O950" s="303"/>
      <c r="P950" s="303"/>
      <c r="Q950" s="303"/>
      <c r="R950" s="303"/>
      <c r="S950" s="303"/>
      <c r="T950" s="303"/>
      <c r="U950" s="303"/>
      <c r="V950" s="303"/>
      <c r="W950" s="303"/>
      <c r="X950" s="303"/>
      <c r="Y950" s="303"/>
      <c r="Z950" s="303"/>
    </row>
    <row r="951" ht="12.75" customHeight="1">
      <c r="A951" s="303"/>
      <c r="B951" s="303"/>
      <c r="C951" s="322"/>
      <c r="D951" s="303"/>
      <c r="E951" s="323"/>
      <c r="F951" s="324"/>
      <c r="G951" s="324"/>
      <c r="H951" s="303"/>
      <c r="I951" s="303"/>
      <c r="J951" s="303"/>
      <c r="K951" s="303"/>
      <c r="L951" s="303"/>
      <c r="M951" s="303"/>
      <c r="N951" s="303"/>
      <c r="O951" s="303"/>
      <c r="P951" s="303"/>
      <c r="Q951" s="303"/>
      <c r="R951" s="303"/>
      <c r="S951" s="303"/>
      <c r="T951" s="303"/>
      <c r="U951" s="303"/>
      <c r="V951" s="303"/>
      <c r="W951" s="303"/>
      <c r="X951" s="303"/>
      <c r="Y951" s="303"/>
      <c r="Z951" s="303"/>
    </row>
    <row r="952" ht="12.75" customHeight="1">
      <c r="A952" s="303"/>
      <c r="B952" s="303"/>
      <c r="C952" s="322"/>
      <c r="D952" s="303"/>
      <c r="E952" s="323"/>
      <c r="F952" s="324"/>
      <c r="G952" s="324"/>
      <c r="H952" s="303"/>
      <c r="I952" s="303"/>
      <c r="J952" s="303"/>
      <c r="K952" s="303"/>
      <c r="L952" s="303"/>
      <c r="M952" s="303"/>
      <c r="N952" s="303"/>
      <c r="O952" s="303"/>
      <c r="P952" s="303"/>
      <c r="Q952" s="303"/>
      <c r="R952" s="303"/>
      <c r="S952" s="303"/>
      <c r="T952" s="303"/>
      <c r="U952" s="303"/>
      <c r="V952" s="303"/>
      <c r="W952" s="303"/>
      <c r="X952" s="303"/>
      <c r="Y952" s="303"/>
      <c r="Z952" s="303"/>
    </row>
    <row r="953" ht="12.75" customHeight="1">
      <c r="A953" s="303"/>
      <c r="B953" s="303"/>
      <c r="C953" s="322"/>
      <c r="D953" s="303"/>
      <c r="E953" s="323"/>
      <c r="F953" s="324"/>
      <c r="G953" s="324"/>
      <c r="H953" s="303"/>
      <c r="I953" s="303"/>
      <c r="J953" s="303"/>
      <c r="K953" s="303"/>
      <c r="L953" s="303"/>
      <c r="M953" s="303"/>
      <c r="N953" s="303"/>
      <c r="O953" s="303"/>
      <c r="P953" s="303"/>
      <c r="Q953" s="303"/>
      <c r="R953" s="303"/>
      <c r="S953" s="303"/>
      <c r="T953" s="303"/>
      <c r="U953" s="303"/>
      <c r="V953" s="303"/>
      <c r="W953" s="303"/>
      <c r="X953" s="303"/>
      <c r="Y953" s="303"/>
      <c r="Z953" s="303"/>
    </row>
    <row r="954" ht="12.75" customHeight="1">
      <c r="A954" s="303"/>
      <c r="B954" s="303"/>
      <c r="C954" s="322"/>
      <c r="D954" s="303"/>
      <c r="E954" s="323"/>
      <c r="F954" s="324"/>
      <c r="G954" s="324"/>
      <c r="H954" s="303"/>
      <c r="I954" s="303"/>
      <c r="J954" s="303"/>
      <c r="K954" s="303"/>
      <c r="L954" s="303"/>
      <c r="M954" s="303"/>
      <c r="N954" s="303"/>
      <c r="O954" s="303"/>
      <c r="P954" s="303"/>
      <c r="Q954" s="303"/>
      <c r="R954" s="303"/>
      <c r="S954" s="303"/>
      <c r="T954" s="303"/>
      <c r="U954" s="303"/>
      <c r="V954" s="303"/>
      <c r="W954" s="303"/>
      <c r="X954" s="303"/>
      <c r="Y954" s="303"/>
      <c r="Z954" s="303"/>
    </row>
    <row r="955" ht="12.75" customHeight="1">
      <c r="A955" s="303"/>
      <c r="B955" s="303"/>
      <c r="C955" s="322"/>
      <c r="D955" s="303"/>
      <c r="E955" s="323"/>
      <c r="F955" s="324"/>
      <c r="G955" s="324"/>
      <c r="H955" s="303"/>
      <c r="I955" s="303"/>
      <c r="J955" s="303"/>
      <c r="K955" s="303"/>
      <c r="L955" s="303"/>
      <c r="M955" s="303"/>
      <c r="N955" s="303"/>
      <c r="O955" s="303"/>
      <c r="P955" s="303"/>
      <c r="Q955" s="303"/>
      <c r="R955" s="303"/>
      <c r="S955" s="303"/>
      <c r="T955" s="303"/>
      <c r="U955" s="303"/>
      <c r="V955" s="303"/>
      <c r="W955" s="303"/>
      <c r="X955" s="303"/>
      <c r="Y955" s="303"/>
      <c r="Z955" s="303"/>
    </row>
    <row r="956" ht="12.75" customHeight="1">
      <c r="A956" s="303"/>
      <c r="B956" s="303"/>
      <c r="C956" s="322"/>
      <c r="D956" s="303"/>
      <c r="E956" s="323"/>
      <c r="F956" s="324"/>
      <c r="G956" s="324"/>
      <c r="H956" s="303"/>
      <c r="I956" s="303"/>
      <c r="J956" s="303"/>
      <c r="K956" s="303"/>
      <c r="L956" s="303"/>
      <c r="M956" s="303"/>
      <c r="N956" s="303"/>
      <c r="O956" s="303"/>
      <c r="P956" s="303"/>
      <c r="Q956" s="303"/>
      <c r="R956" s="303"/>
      <c r="S956" s="303"/>
      <c r="T956" s="303"/>
      <c r="U956" s="303"/>
      <c r="V956" s="303"/>
      <c r="W956" s="303"/>
      <c r="X956" s="303"/>
      <c r="Y956" s="303"/>
      <c r="Z956" s="303"/>
    </row>
    <row r="957" ht="12.75" customHeight="1">
      <c r="A957" s="303"/>
      <c r="B957" s="303"/>
      <c r="C957" s="322"/>
      <c r="D957" s="303"/>
      <c r="E957" s="323"/>
      <c r="F957" s="324"/>
      <c r="G957" s="324"/>
      <c r="H957" s="303"/>
      <c r="I957" s="303"/>
      <c r="J957" s="303"/>
      <c r="K957" s="303"/>
      <c r="L957" s="303"/>
      <c r="M957" s="303"/>
      <c r="N957" s="303"/>
      <c r="O957" s="303"/>
      <c r="P957" s="303"/>
      <c r="Q957" s="303"/>
      <c r="R957" s="303"/>
      <c r="S957" s="303"/>
      <c r="T957" s="303"/>
      <c r="U957" s="303"/>
      <c r="V957" s="303"/>
      <c r="W957" s="303"/>
      <c r="X957" s="303"/>
      <c r="Y957" s="303"/>
      <c r="Z957" s="303"/>
    </row>
    <row r="958" ht="12.75" customHeight="1">
      <c r="A958" s="303"/>
      <c r="B958" s="303"/>
      <c r="C958" s="322"/>
      <c r="D958" s="303"/>
      <c r="E958" s="323"/>
      <c r="F958" s="324"/>
      <c r="G958" s="324"/>
      <c r="H958" s="303"/>
      <c r="I958" s="303"/>
      <c r="J958" s="303"/>
      <c r="K958" s="303"/>
      <c r="L958" s="303"/>
      <c r="M958" s="303"/>
      <c r="N958" s="303"/>
      <c r="O958" s="303"/>
      <c r="P958" s="303"/>
      <c r="Q958" s="303"/>
      <c r="R958" s="303"/>
      <c r="S958" s="303"/>
      <c r="T958" s="303"/>
      <c r="U958" s="303"/>
      <c r="V958" s="303"/>
      <c r="W958" s="303"/>
      <c r="X958" s="303"/>
      <c r="Y958" s="303"/>
      <c r="Z958" s="303"/>
    </row>
    <row r="959" ht="12.75" customHeight="1">
      <c r="A959" s="303"/>
      <c r="B959" s="303"/>
      <c r="C959" s="322"/>
      <c r="D959" s="303"/>
      <c r="E959" s="323"/>
      <c r="F959" s="324"/>
      <c r="G959" s="324"/>
      <c r="H959" s="303"/>
      <c r="I959" s="303"/>
      <c r="J959" s="303"/>
      <c r="K959" s="303"/>
      <c r="L959" s="303"/>
      <c r="M959" s="303"/>
      <c r="N959" s="303"/>
      <c r="O959" s="303"/>
      <c r="P959" s="303"/>
      <c r="Q959" s="303"/>
      <c r="R959" s="303"/>
      <c r="S959" s="303"/>
      <c r="T959" s="303"/>
      <c r="U959" s="303"/>
      <c r="V959" s="303"/>
      <c r="W959" s="303"/>
      <c r="X959" s="303"/>
      <c r="Y959" s="303"/>
      <c r="Z959" s="303"/>
    </row>
    <row r="960" ht="12.75" customHeight="1">
      <c r="A960" s="303"/>
      <c r="B960" s="303"/>
      <c r="C960" s="322"/>
      <c r="D960" s="303"/>
      <c r="E960" s="323"/>
      <c r="F960" s="324"/>
      <c r="G960" s="324"/>
      <c r="H960" s="303"/>
      <c r="I960" s="303"/>
      <c r="J960" s="303"/>
      <c r="K960" s="303"/>
      <c r="L960" s="303"/>
      <c r="M960" s="303"/>
      <c r="N960" s="303"/>
      <c r="O960" s="303"/>
      <c r="P960" s="303"/>
      <c r="Q960" s="303"/>
      <c r="R960" s="303"/>
      <c r="S960" s="303"/>
      <c r="T960" s="303"/>
      <c r="U960" s="303"/>
      <c r="V960" s="303"/>
      <c r="W960" s="303"/>
      <c r="X960" s="303"/>
      <c r="Y960" s="303"/>
      <c r="Z960" s="303"/>
    </row>
    <row r="961" ht="12.75" customHeight="1">
      <c r="A961" s="303"/>
      <c r="B961" s="303"/>
      <c r="C961" s="322"/>
      <c r="D961" s="303"/>
      <c r="E961" s="323"/>
      <c r="F961" s="324"/>
      <c r="G961" s="324"/>
      <c r="H961" s="303"/>
      <c r="I961" s="303"/>
      <c r="J961" s="303"/>
      <c r="K961" s="303"/>
      <c r="L961" s="303"/>
      <c r="M961" s="303"/>
      <c r="N961" s="303"/>
      <c r="O961" s="303"/>
      <c r="P961" s="303"/>
      <c r="Q961" s="303"/>
      <c r="R961" s="303"/>
      <c r="S961" s="303"/>
      <c r="T961" s="303"/>
      <c r="U961" s="303"/>
      <c r="V961" s="303"/>
      <c r="W961" s="303"/>
      <c r="X961" s="303"/>
      <c r="Y961" s="303"/>
      <c r="Z961" s="303"/>
    </row>
    <row r="962" ht="12.75" customHeight="1">
      <c r="A962" s="303"/>
      <c r="B962" s="303"/>
      <c r="C962" s="322"/>
      <c r="D962" s="303"/>
      <c r="E962" s="323"/>
      <c r="F962" s="324"/>
      <c r="G962" s="324"/>
      <c r="H962" s="303"/>
      <c r="I962" s="303"/>
      <c r="J962" s="303"/>
      <c r="K962" s="303"/>
      <c r="L962" s="303"/>
      <c r="M962" s="303"/>
      <c r="N962" s="303"/>
      <c r="O962" s="303"/>
      <c r="P962" s="303"/>
      <c r="Q962" s="303"/>
      <c r="R962" s="303"/>
      <c r="S962" s="303"/>
      <c r="T962" s="303"/>
      <c r="U962" s="303"/>
      <c r="V962" s="303"/>
      <c r="W962" s="303"/>
      <c r="X962" s="303"/>
      <c r="Y962" s="303"/>
      <c r="Z962" s="303"/>
    </row>
    <row r="963" ht="12.75" customHeight="1">
      <c r="A963" s="303"/>
      <c r="B963" s="303"/>
      <c r="C963" s="322"/>
      <c r="D963" s="303"/>
      <c r="E963" s="323"/>
      <c r="F963" s="324"/>
      <c r="G963" s="324"/>
      <c r="H963" s="303"/>
      <c r="I963" s="303"/>
      <c r="J963" s="303"/>
      <c r="K963" s="303"/>
      <c r="L963" s="303"/>
      <c r="M963" s="303"/>
      <c r="N963" s="303"/>
      <c r="O963" s="303"/>
      <c r="P963" s="303"/>
      <c r="Q963" s="303"/>
      <c r="R963" s="303"/>
      <c r="S963" s="303"/>
      <c r="T963" s="303"/>
      <c r="U963" s="303"/>
      <c r="V963" s="303"/>
      <c r="W963" s="303"/>
      <c r="X963" s="303"/>
      <c r="Y963" s="303"/>
      <c r="Z963" s="303"/>
    </row>
    <row r="964" ht="12.75" customHeight="1">
      <c r="A964" s="303"/>
      <c r="B964" s="303"/>
      <c r="C964" s="322"/>
      <c r="D964" s="303"/>
      <c r="E964" s="323"/>
      <c r="F964" s="324"/>
      <c r="G964" s="324"/>
      <c r="H964" s="303"/>
      <c r="I964" s="303"/>
      <c r="J964" s="303"/>
      <c r="K964" s="303"/>
      <c r="L964" s="303"/>
      <c r="M964" s="303"/>
      <c r="N964" s="303"/>
      <c r="O964" s="303"/>
      <c r="P964" s="303"/>
      <c r="Q964" s="303"/>
      <c r="R964" s="303"/>
      <c r="S964" s="303"/>
      <c r="T964" s="303"/>
      <c r="U964" s="303"/>
      <c r="V964" s="303"/>
      <c r="W964" s="303"/>
      <c r="X964" s="303"/>
      <c r="Y964" s="303"/>
      <c r="Z964" s="303"/>
    </row>
    <row r="965" ht="12.75" customHeight="1">
      <c r="A965" s="303"/>
      <c r="B965" s="303"/>
      <c r="C965" s="322"/>
      <c r="D965" s="303"/>
      <c r="E965" s="323"/>
      <c r="F965" s="324"/>
      <c r="G965" s="324"/>
      <c r="H965" s="303"/>
      <c r="I965" s="303"/>
      <c r="J965" s="303"/>
      <c r="K965" s="303"/>
      <c r="L965" s="303"/>
      <c r="M965" s="303"/>
      <c r="N965" s="303"/>
      <c r="O965" s="303"/>
      <c r="P965" s="303"/>
      <c r="Q965" s="303"/>
      <c r="R965" s="303"/>
      <c r="S965" s="303"/>
      <c r="T965" s="303"/>
      <c r="U965" s="303"/>
      <c r="V965" s="303"/>
      <c r="W965" s="303"/>
      <c r="X965" s="303"/>
      <c r="Y965" s="303"/>
      <c r="Z965" s="303"/>
    </row>
    <row r="966" ht="12.75" customHeight="1">
      <c r="A966" s="303"/>
      <c r="B966" s="303"/>
      <c r="C966" s="322"/>
      <c r="D966" s="303"/>
      <c r="E966" s="323"/>
      <c r="F966" s="324"/>
      <c r="G966" s="324"/>
      <c r="H966" s="303"/>
      <c r="I966" s="303"/>
      <c r="J966" s="303"/>
      <c r="K966" s="303"/>
      <c r="L966" s="303"/>
      <c r="M966" s="303"/>
      <c r="N966" s="303"/>
      <c r="O966" s="303"/>
      <c r="P966" s="303"/>
      <c r="Q966" s="303"/>
      <c r="R966" s="303"/>
      <c r="S966" s="303"/>
      <c r="T966" s="303"/>
      <c r="U966" s="303"/>
      <c r="V966" s="303"/>
      <c r="W966" s="303"/>
      <c r="X966" s="303"/>
      <c r="Y966" s="303"/>
      <c r="Z966" s="303"/>
    </row>
    <row r="967" ht="12.75" customHeight="1">
      <c r="A967" s="303"/>
      <c r="B967" s="303"/>
      <c r="C967" s="322"/>
      <c r="D967" s="303"/>
      <c r="E967" s="323"/>
      <c r="F967" s="324"/>
      <c r="G967" s="324"/>
      <c r="H967" s="303"/>
      <c r="I967" s="303"/>
      <c r="J967" s="303"/>
      <c r="K967" s="303"/>
      <c r="L967" s="303"/>
      <c r="M967" s="303"/>
      <c r="N967" s="303"/>
      <c r="O967" s="303"/>
      <c r="P967" s="303"/>
      <c r="Q967" s="303"/>
      <c r="R967" s="303"/>
      <c r="S967" s="303"/>
      <c r="T967" s="303"/>
      <c r="U967" s="303"/>
      <c r="V967" s="303"/>
      <c r="W967" s="303"/>
      <c r="X967" s="303"/>
      <c r="Y967" s="303"/>
      <c r="Z967" s="303"/>
    </row>
    <row r="968" ht="12.75" customHeight="1">
      <c r="A968" s="303"/>
      <c r="B968" s="303"/>
      <c r="C968" s="322"/>
      <c r="D968" s="303"/>
      <c r="E968" s="323"/>
      <c r="F968" s="324"/>
      <c r="G968" s="324"/>
      <c r="H968" s="303"/>
      <c r="I968" s="303"/>
      <c r="J968" s="303"/>
      <c r="K968" s="303"/>
      <c r="L968" s="303"/>
      <c r="M968" s="303"/>
      <c r="N968" s="303"/>
      <c r="O968" s="303"/>
      <c r="P968" s="303"/>
      <c r="Q968" s="303"/>
      <c r="R968" s="303"/>
      <c r="S968" s="303"/>
      <c r="T968" s="303"/>
      <c r="U968" s="303"/>
      <c r="V968" s="303"/>
      <c r="W968" s="303"/>
      <c r="X968" s="303"/>
      <c r="Y968" s="303"/>
      <c r="Z968" s="303"/>
    </row>
    <row r="969" ht="12.75" customHeight="1">
      <c r="A969" s="303"/>
      <c r="B969" s="303"/>
      <c r="C969" s="322"/>
      <c r="D969" s="303"/>
      <c r="E969" s="323"/>
      <c r="F969" s="324"/>
      <c r="G969" s="324"/>
      <c r="H969" s="303"/>
      <c r="I969" s="303"/>
      <c r="J969" s="303"/>
      <c r="K969" s="303"/>
      <c r="L969" s="303"/>
      <c r="M969" s="303"/>
      <c r="N969" s="303"/>
      <c r="O969" s="303"/>
      <c r="P969" s="303"/>
      <c r="Q969" s="303"/>
      <c r="R969" s="303"/>
      <c r="S969" s="303"/>
      <c r="T969" s="303"/>
      <c r="U969" s="303"/>
      <c r="V969" s="303"/>
      <c r="W969" s="303"/>
      <c r="X969" s="303"/>
      <c r="Y969" s="303"/>
      <c r="Z969" s="303"/>
    </row>
    <row r="970" ht="12.75" customHeight="1">
      <c r="A970" s="303"/>
      <c r="B970" s="303"/>
      <c r="C970" s="322"/>
      <c r="D970" s="303"/>
      <c r="E970" s="323"/>
      <c r="F970" s="324"/>
      <c r="G970" s="324"/>
      <c r="H970" s="303"/>
      <c r="I970" s="303"/>
      <c r="J970" s="303"/>
      <c r="K970" s="303"/>
      <c r="L970" s="303"/>
      <c r="M970" s="303"/>
      <c r="N970" s="303"/>
      <c r="O970" s="303"/>
      <c r="P970" s="303"/>
      <c r="Q970" s="303"/>
      <c r="R970" s="303"/>
      <c r="S970" s="303"/>
      <c r="T970" s="303"/>
      <c r="U970" s="303"/>
      <c r="V970" s="303"/>
      <c r="W970" s="303"/>
      <c r="X970" s="303"/>
      <c r="Y970" s="303"/>
      <c r="Z970" s="303"/>
    </row>
    <row r="971" ht="12.75" customHeight="1">
      <c r="A971" s="303"/>
      <c r="B971" s="303"/>
      <c r="C971" s="322"/>
      <c r="D971" s="303"/>
      <c r="E971" s="323"/>
      <c r="F971" s="324"/>
      <c r="G971" s="324"/>
      <c r="H971" s="303"/>
      <c r="I971" s="303"/>
      <c r="J971" s="303"/>
      <c r="K971" s="303"/>
      <c r="L971" s="303"/>
      <c r="M971" s="303"/>
      <c r="N971" s="303"/>
      <c r="O971" s="303"/>
      <c r="P971" s="303"/>
      <c r="Q971" s="303"/>
      <c r="R971" s="303"/>
      <c r="S971" s="303"/>
      <c r="T971" s="303"/>
      <c r="U971" s="303"/>
      <c r="V971" s="303"/>
      <c r="W971" s="303"/>
      <c r="X971" s="303"/>
      <c r="Y971" s="303"/>
      <c r="Z971" s="303"/>
    </row>
    <row r="972" ht="12.75" customHeight="1">
      <c r="A972" s="303"/>
      <c r="B972" s="303"/>
      <c r="C972" s="322"/>
      <c r="D972" s="303"/>
      <c r="E972" s="323"/>
      <c r="F972" s="324"/>
      <c r="G972" s="324"/>
      <c r="H972" s="303"/>
      <c r="I972" s="303"/>
      <c r="J972" s="303"/>
      <c r="K972" s="303"/>
      <c r="L972" s="303"/>
      <c r="M972" s="303"/>
      <c r="N972" s="303"/>
      <c r="O972" s="303"/>
      <c r="P972" s="303"/>
      <c r="Q972" s="303"/>
      <c r="R972" s="303"/>
      <c r="S972" s="303"/>
      <c r="T972" s="303"/>
      <c r="U972" s="303"/>
      <c r="V972" s="303"/>
      <c r="W972" s="303"/>
      <c r="X972" s="303"/>
      <c r="Y972" s="303"/>
      <c r="Z972" s="303"/>
    </row>
    <row r="973" ht="12.75" customHeight="1">
      <c r="A973" s="303"/>
      <c r="B973" s="303"/>
      <c r="C973" s="322"/>
      <c r="D973" s="303"/>
      <c r="E973" s="323"/>
      <c r="F973" s="324"/>
      <c r="G973" s="324"/>
      <c r="H973" s="303"/>
      <c r="I973" s="303"/>
      <c r="J973" s="303"/>
      <c r="K973" s="303"/>
      <c r="L973" s="303"/>
      <c r="M973" s="303"/>
      <c r="N973" s="303"/>
      <c r="O973" s="303"/>
      <c r="P973" s="303"/>
      <c r="Q973" s="303"/>
      <c r="R973" s="303"/>
      <c r="S973" s="303"/>
      <c r="T973" s="303"/>
      <c r="U973" s="303"/>
      <c r="V973" s="303"/>
      <c r="W973" s="303"/>
      <c r="X973" s="303"/>
      <c r="Y973" s="303"/>
      <c r="Z973" s="303"/>
    </row>
    <row r="974" ht="12.75" customHeight="1">
      <c r="A974" s="303"/>
      <c r="B974" s="303"/>
      <c r="C974" s="322"/>
      <c r="D974" s="303"/>
      <c r="E974" s="323"/>
      <c r="F974" s="324"/>
      <c r="G974" s="324"/>
      <c r="H974" s="303"/>
      <c r="I974" s="303"/>
      <c r="J974" s="303"/>
      <c r="K974" s="303"/>
      <c r="L974" s="303"/>
      <c r="M974" s="303"/>
      <c r="N974" s="303"/>
      <c r="O974" s="303"/>
      <c r="P974" s="303"/>
      <c r="Q974" s="303"/>
      <c r="R974" s="303"/>
      <c r="S974" s="303"/>
      <c r="T974" s="303"/>
      <c r="U974" s="303"/>
      <c r="V974" s="303"/>
      <c r="W974" s="303"/>
      <c r="X974" s="303"/>
      <c r="Y974" s="303"/>
      <c r="Z974" s="303"/>
    </row>
    <row r="975" ht="12.75" customHeight="1">
      <c r="A975" s="303"/>
      <c r="B975" s="303"/>
      <c r="C975" s="322"/>
      <c r="D975" s="303"/>
      <c r="E975" s="323"/>
      <c r="F975" s="324"/>
      <c r="G975" s="324"/>
      <c r="H975" s="303"/>
      <c r="I975" s="303"/>
      <c r="J975" s="303"/>
      <c r="K975" s="303"/>
      <c r="L975" s="303"/>
      <c r="M975" s="303"/>
      <c r="N975" s="303"/>
      <c r="O975" s="303"/>
      <c r="P975" s="303"/>
      <c r="Q975" s="303"/>
      <c r="R975" s="303"/>
      <c r="S975" s="303"/>
      <c r="T975" s="303"/>
      <c r="U975" s="303"/>
      <c r="V975" s="303"/>
      <c r="W975" s="303"/>
      <c r="X975" s="303"/>
      <c r="Y975" s="303"/>
      <c r="Z975" s="303"/>
    </row>
    <row r="976" ht="12.75" customHeight="1">
      <c r="A976" s="303"/>
      <c r="B976" s="303"/>
      <c r="C976" s="322"/>
      <c r="D976" s="303"/>
      <c r="E976" s="323"/>
      <c r="F976" s="324"/>
      <c r="G976" s="324"/>
      <c r="H976" s="303"/>
      <c r="I976" s="303"/>
      <c r="J976" s="303"/>
      <c r="K976" s="303"/>
      <c r="L976" s="303"/>
      <c r="M976" s="303"/>
      <c r="N976" s="303"/>
      <c r="O976" s="303"/>
      <c r="P976" s="303"/>
      <c r="Q976" s="303"/>
      <c r="R976" s="303"/>
      <c r="S976" s="303"/>
      <c r="T976" s="303"/>
      <c r="U976" s="303"/>
      <c r="V976" s="303"/>
      <c r="W976" s="303"/>
      <c r="X976" s="303"/>
      <c r="Y976" s="303"/>
      <c r="Z976" s="303"/>
    </row>
    <row r="977" ht="12.75" customHeight="1">
      <c r="A977" s="303"/>
      <c r="B977" s="303"/>
      <c r="C977" s="322"/>
      <c r="D977" s="303"/>
      <c r="E977" s="323"/>
      <c r="F977" s="324"/>
      <c r="G977" s="324"/>
      <c r="H977" s="303"/>
      <c r="I977" s="303"/>
      <c r="J977" s="303"/>
      <c r="K977" s="303"/>
      <c r="L977" s="303"/>
      <c r="M977" s="303"/>
      <c r="N977" s="303"/>
      <c r="O977" s="303"/>
      <c r="P977" s="303"/>
      <c r="Q977" s="303"/>
      <c r="R977" s="303"/>
      <c r="S977" s="303"/>
      <c r="T977" s="303"/>
      <c r="U977" s="303"/>
      <c r="V977" s="303"/>
      <c r="W977" s="303"/>
      <c r="X977" s="303"/>
      <c r="Y977" s="303"/>
      <c r="Z977" s="303"/>
    </row>
    <row r="978" ht="12.75" customHeight="1">
      <c r="A978" s="303"/>
      <c r="B978" s="303"/>
      <c r="C978" s="322"/>
      <c r="D978" s="303"/>
      <c r="E978" s="323"/>
      <c r="F978" s="324"/>
      <c r="G978" s="324"/>
      <c r="H978" s="303"/>
      <c r="I978" s="303"/>
      <c r="J978" s="303"/>
      <c r="K978" s="303"/>
      <c r="L978" s="303"/>
      <c r="M978" s="303"/>
      <c r="N978" s="303"/>
      <c r="O978" s="303"/>
      <c r="P978" s="303"/>
      <c r="Q978" s="303"/>
      <c r="R978" s="303"/>
      <c r="S978" s="303"/>
      <c r="T978" s="303"/>
      <c r="U978" s="303"/>
      <c r="V978" s="303"/>
      <c r="W978" s="303"/>
      <c r="X978" s="303"/>
      <c r="Y978" s="303"/>
      <c r="Z978" s="303"/>
    </row>
    <row r="979" ht="12.75" customHeight="1">
      <c r="A979" s="303"/>
      <c r="B979" s="303"/>
      <c r="C979" s="322"/>
      <c r="D979" s="303"/>
      <c r="E979" s="323"/>
      <c r="F979" s="324"/>
      <c r="G979" s="324"/>
      <c r="H979" s="303"/>
      <c r="I979" s="303"/>
      <c r="J979" s="303"/>
      <c r="K979" s="303"/>
      <c r="L979" s="303"/>
      <c r="M979" s="303"/>
      <c r="N979" s="303"/>
      <c r="O979" s="303"/>
      <c r="P979" s="303"/>
      <c r="Q979" s="303"/>
      <c r="R979" s="303"/>
      <c r="S979" s="303"/>
      <c r="T979" s="303"/>
      <c r="U979" s="303"/>
      <c r="V979" s="303"/>
      <c r="W979" s="303"/>
      <c r="X979" s="303"/>
      <c r="Y979" s="303"/>
      <c r="Z979" s="303"/>
    </row>
    <row r="980" ht="12.75" customHeight="1">
      <c r="A980" s="303"/>
      <c r="B980" s="303"/>
      <c r="C980" s="322"/>
      <c r="D980" s="303"/>
      <c r="E980" s="323"/>
      <c r="F980" s="324"/>
      <c r="G980" s="324"/>
      <c r="H980" s="303"/>
      <c r="I980" s="303"/>
      <c r="J980" s="303"/>
      <c r="K980" s="303"/>
      <c r="L980" s="303"/>
      <c r="M980" s="303"/>
      <c r="N980" s="303"/>
      <c r="O980" s="303"/>
      <c r="P980" s="303"/>
      <c r="Q980" s="303"/>
      <c r="R980" s="303"/>
      <c r="S980" s="303"/>
      <c r="T980" s="303"/>
      <c r="U980" s="303"/>
      <c r="V980" s="303"/>
      <c r="W980" s="303"/>
      <c r="X980" s="303"/>
      <c r="Y980" s="303"/>
      <c r="Z980" s="303"/>
    </row>
    <row r="981" ht="12.75" customHeight="1">
      <c r="A981" s="303"/>
      <c r="B981" s="303"/>
      <c r="C981" s="322"/>
      <c r="D981" s="303"/>
      <c r="E981" s="323"/>
      <c r="F981" s="324"/>
      <c r="G981" s="324"/>
      <c r="H981" s="303"/>
      <c r="I981" s="303"/>
      <c r="J981" s="303"/>
      <c r="K981" s="303"/>
      <c r="L981" s="303"/>
      <c r="M981" s="303"/>
      <c r="N981" s="303"/>
      <c r="O981" s="303"/>
      <c r="P981" s="303"/>
      <c r="Q981" s="303"/>
      <c r="R981" s="303"/>
      <c r="S981" s="303"/>
      <c r="T981" s="303"/>
      <c r="U981" s="303"/>
      <c r="V981" s="303"/>
      <c r="W981" s="303"/>
      <c r="X981" s="303"/>
      <c r="Y981" s="303"/>
      <c r="Z981" s="303"/>
    </row>
    <row r="982" ht="12.75" customHeight="1">
      <c r="A982" s="303"/>
      <c r="B982" s="303"/>
      <c r="C982" s="322"/>
      <c r="D982" s="303"/>
      <c r="E982" s="323"/>
      <c r="F982" s="324"/>
      <c r="G982" s="324"/>
      <c r="H982" s="303"/>
      <c r="I982" s="303"/>
      <c r="J982" s="303"/>
      <c r="K982" s="303"/>
      <c r="L982" s="303"/>
      <c r="M982" s="303"/>
      <c r="N982" s="303"/>
      <c r="O982" s="303"/>
      <c r="P982" s="303"/>
      <c r="Q982" s="303"/>
      <c r="R982" s="303"/>
      <c r="S982" s="303"/>
      <c r="T982" s="303"/>
      <c r="U982" s="303"/>
      <c r="V982" s="303"/>
      <c r="W982" s="303"/>
      <c r="X982" s="303"/>
      <c r="Y982" s="303"/>
      <c r="Z982" s="303"/>
    </row>
    <row r="983" ht="12.75" customHeight="1">
      <c r="A983" s="303"/>
      <c r="B983" s="303"/>
      <c r="C983" s="322"/>
      <c r="D983" s="303"/>
      <c r="E983" s="323"/>
      <c r="F983" s="324"/>
      <c r="G983" s="324"/>
      <c r="H983" s="303"/>
      <c r="I983" s="303"/>
      <c r="J983" s="303"/>
      <c r="K983" s="303"/>
      <c r="L983" s="303"/>
      <c r="M983" s="303"/>
      <c r="N983" s="303"/>
      <c r="O983" s="303"/>
      <c r="P983" s="303"/>
      <c r="Q983" s="303"/>
      <c r="R983" s="303"/>
      <c r="S983" s="303"/>
      <c r="T983" s="303"/>
      <c r="U983" s="303"/>
      <c r="V983" s="303"/>
      <c r="W983" s="303"/>
      <c r="X983" s="303"/>
      <c r="Y983" s="303"/>
      <c r="Z983" s="303"/>
    </row>
    <row r="984" ht="12.75" customHeight="1">
      <c r="A984" s="303"/>
      <c r="B984" s="303"/>
      <c r="C984" s="322"/>
      <c r="D984" s="303"/>
      <c r="E984" s="323"/>
      <c r="F984" s="324"/>
      <c r="G984" s="324"/>
      <c r="H984" s="303"/>
      <c r="I984" s="303"/>
      <c r="J984" s="303"/>
      <c r="K984" s="303"/>
      <c r="L984" s="303"/>
      <c r="M984" s="303"/>
      <c r="N984" s="303"/>
      <c r="O984" s="303"/>
      <c r="P984" s="303"/>
      <c r="Q984" s="303"/>
      <c r="R984" s="303"/>
      <c r="S984" s="303"/>
      <c r="T984" s="303"/>
      <c r="U984" s="303"/>
      <c r="V984" s="303"/>
      <c r="W984" s="303"/>
      <c r="X984" s="303"/>
      <c r="Y984" s="303"/>
      <c r="Z984" s="303"/>
    </row>
    <row r="985" ht="12.75" customHeight="1">
      <c r="A985" s="303"/>
      <c r="B985" s="303"/>
      <c r="C985" s="322"/>
      <c r="D985" s="303"/>
      <c r="E985" s="323"/>
      <c r="F985" s="324"/>
      <c r="G985" s="324"/>
      <c r="H985" s="303"/>
      <c r="I985" s="303"/>
      <c r="J985" s="303"/>
      <c r="K985" s="303"/>
      <c r="L985" s="303"/>
      <c r="M985" s="303"/>
      <c r="N985" s="303"/>
      <c r="O985" s="303"/>
      <c r="P985" s="303"/>
      <c r="Q985" s="303"/>
      <c r="R985" s="303"/>
      <c r="S985" s="303"/>
      <c r="T985" s="303"/>
      <c r="U985" s="303"/>
      <c r="V985" s="303"/>
      <c r="W985" s="303"/>
      <c r="X985" s="303"/>
      <c r="Y985" s="303"/>
      <c r="Z985" s="303"/>
    </row>
    <row r="986" ht="12.75" customHeight="1">
      <c r="A986" s="303"/>
      <c r="B986" s="303"/>
      <c r="C986" s="322"/>
      <c r="D986" s="303"/>
      <c r="E986" s="323"/>
      <c r="F986" s="324"/>
      <c r="G986" s="324"/>
      <c r="H986" s="303"/>
      <c r="I986" s="303"/>
      <c r="J986" s="303"/>
      <c r="K986" s="303"/>
      <c r="L986" s="303"/>
      <c r="M986" s="303"/>
      <c r="N986" s="303"/>
      <c r="O986" s="303"/>
      <c r="P986" s="303"/>
      <c r="Q986" s="303"/>
      <c r="R986" s="303"/>
      <c r="S986" s="303"/>
      <c r="T986" s="303"/>
      <c r="U986" s="303"/>
      <c r="V986" s="303"/>
      <c r="W986" s="303"/>
      <c r="X986" s="303"/>
      <c r="Y986" s="303"/>
      <c r="Z986" s="303"/>
    </row>
    <row r="987" ht="12.75" customHeight="1">
      <c r="A987" s="303"/>
      <c r="B987" s="303"/>
      <c r="C987" s="322"/>
      <c r="D987" s="303"/>
      <c r="E987" s="323"/>
      <c r="F987" s="324"/>
      <c r="G987" s="324"/>
      <c r="H987" s="303"/>
      <c r="I987" s="303"/>
      <c r="J987" s="303"/>
      <c r="K987" s="303"/>
      <c r="L987" s="303"/>
      <c r="M987" s="303"/>
      <c r="N987" s="303"/>
      <c r="O987" s="303"/>
      <c r="P987" s="303"/>
      <c r="Q987" s="303"/>
      <c r="R987" s="303"/>
      <c r="S987" s="303"/>
      <c r="T987" s="303"/>
      <c r="U987" s="303"/>
      <c r="V987" s="303"/>
      <c r="W987" s="303"/>
      <c r="X987" s="303"/>
      <c r="Y987" s="303"/>
      <c r="Z987" s="303"/>
    </row>
    <row r="988" ht="12.75" customHeight="1">
      <c r="A988" s="303"/>
      <c r="B988" s="303"/>
      <c r="C988" s="322"/>
      <c r="D988" s="303"/>
      <c r="E988" s="323"/>
      <c r="F988" s="324"/>
      <c r="G988" s="324"/>
      <c r="H988" s="303"/>
      <c r="I988" s="303"/>
      <c r="J988" s="303"/>
      <c r="K988" s="303"/>
      <c r="L988" s="303"/>
      <c r="M988" s="303"/>
      <c r="N988" s="303"/>
      <c r="O988" s="303"/>
      <c r="P988" s="303"/>
      <c r="Q988" s="303"/>
      <c r="R988" s="303"/>
      <c r="S988" s="303"/>
      <c r="T988" s="303"/>
      <c r="U988" s="303"/>
      <c r="V988" s="303"/>
      <c r="W988" s="303"/>
      <c r="X988" s="303"/>
      <c r="Y988" s="303"/>
      <c r="Z988" s="303"/>
    </row>
    <row r="989" ht="12.75" customHeight="1">
      <c r="A989" s="303"/>
      <c r="B989" s="303"/>
      <c r="C989" s="322"/>
      <c r="D989" s="303"/>
      <c r="E989" s="323"/>
      <c r="F989" s="324"/>
      <c r="G989" s="324"/>
      <c r="H989" s="303"/>
      <c r="I989" s="303"/>
      <c r="J989" s="303"/>
      <c r="K989" s="303"/>
      <c r="L989" s="303"/>
      <c r="M989" s="303"/>
      <c r="N989" s="303"/>
      <c r="O989" s="303"/>
      <c r="P989" s="303"/>
      <c r="Q989" s="303"/>
      <c r="R989" s="303"/>
      <c r="S989" s="303"/>
      <c r="T989" s="303"/>
      <c r="U989" s="303"/>
      <c r="V989" s="303"/>
      <c r="W989" s="303"/>
      <c r="X989" s="303"/>
      <c r="Y989" s="303"/>
      <c r="Z989" s="303"/>
    </row>
    <row r="990" ht="12.75" customHeight="1">
      <c r="A990" s="303"/>
      <c r="B990" s="303"/>
      <c r="C990" s="322"/>
      <c r="D990" s="303"/>
      <c r="E990" s="323"/>
      <c r="F990" s="324"/>
      <c r="G990" s="324"/>
      <c r="H990" s="303"/>
      <c r="I990" s="303"/>
      <c r="J990" s="303"/>
      <c r="K990" s="303"/>
      <c r="L990" s="303"/>
      <c r="M990" s="303"/>
      <c r="N990" s="303"/>
      <c r="O990" s="303"/>
      <c r="P990" s="303"/>
      <c r="Q990" s="303"/>
      <c r="R990" s="303"/>
      <c r="S990" s="303"/>
      <c r="T990" s="303"/>
      <c r="U990" s="303"/>
      <c r="V990" s="303"/>
      <c r="W990" s="303"/>
      <c r="X990" s="303"/>
      <c r="Y990" s="303"/>
      <c r="Z990" s="303"/>
    </row>
    <row r="991" ht="12.75" customHeight="1">
      <c r="A991" s="303"/>
      <c r="B991" s="303"/>
      <c r="C991" s="322"/>
      <c r="D991" s="303"/>
      <c r="E991" s="323"/>
      <c r="F991" s="324"/>
      <c r="G991" s="324"/>
      <c r="H991" s="303"/>
      <c r="I991" s="303"/>
      <c r="J991" s="303"/>
      <c r="K991" s="303"/>
      <c r="L991" s="303"/>
      <c r="M991" s="303"/>
      <c r="N991" s="303"/>
      <c r="O991" s="303"/>
      <c r="P991" s="303"/>
      <c r="Q991" s="303"/>
      <c r="R991" s="303"/>
      <c r="S991" s="303"/>
      <c r="T991" s="303"/>
      <c r="U991" s="303"/>
      <c r="V991" s="303"/>
      <c r="W991" s="303"/>
      <c r="X991" s="303"/>
      <c r="Y991" s="303"/>
      <c r="Z991" s="303"/>
    </row>
    <row r="992" ht="12.75" customHeight="1">
      <c r="A992" s="303"/>
      <c r="B992" s="303"/>
      <c r="C992" s="322"/>
      <c r="D992" s="303"/>
      <c r="E992" s="323"/>
      <c r="F992" s="324"/>
      <c r="G992" s="324"/>
      <c r="H992" s="303"/>
      <c r="I992" s="303"/>
      <c r="J992" s="303"/>
      <c r="K992" s="303"/>
      <c r="L992" s="303"/>
      <c r="M992" s="303"/>
      <c r="N992" s="303"/>
      <c r="O992" s="303"/>
      <c r="P992" s="303"/>
      <c r="Q992" s="303"/>
      <c r="R992" s="303"/>
      <c r="S992" s="303"/>
      <c r="T992" s="303"/>
      <c r="U992" s="303"/>
      <c r="V992" s="303"/>
      <c r="W992" s="303"/>
      <c r="X992" s="303"/>
      <c r="Y992" s="303"/>
      <c r="Z992" s="303"/>
    </row>
    <row r="993" ht="12.75" customHeight="1">
      <c r="A993" s="303"/>
      <c r="B993" s="303"/>
      <c r="C993" s="322"/>
      <c r="D993" s="303"/>
      <c r="E993" s="323"/>
      <c r="F993" s="324"/>
      <c r="G993" s="324"/>
      <c r="H993" s="303"/>
      <c r="I993" s="303"/>
      <c r="J993" s="303"/>
      <c r="K993" s="303"/>
      <c r="L993" s="303"/>
      <c r="M993" s="303"/>
      <c r="N993" s="303"/>
      <c r="O993" s="303"/>
      <c r="P993" s="303"/>
      <c r="Q993" s="303"/>
      <c r="R993" s="303"/>
      <c r="S993" s="303"/>
      <c r="T993" s="303"/>
      <c r="U993" s="303"/>
      <c r="V993" s="303"/>
      <c r="W993" s="303"/>
      <c r="X993" s="303"/>
      <c r="Y993" s="303"/>
      <c r="Z993" s="303"/>
    </row>
    <row r="994" ht="12.75" customHeight="1">
      <c r="A994" s="303"/>
      <c r="B994" s="303"/>
      <c r="C994" s="322"/>
      <c r="D994" s="303"/>
      <c r="E994" s="323"/>
      <c r="F994" s="324"/>
      <c r="G994" s="324"/>
      <c r="H994" s="303"/>
      <c r="I994" s="303"/>
      <c r="J994" s="303"/>
      <c r="K994" s="303"/>
      <c r="L994" s="303"/>
      <c r="M994" s="303"/>
      <c r="N994" s="303"/>
      <c r="O994" s="303"/>
      <c r="P994" s="303"/>
      <c r="Q994" s="303"/>
      <c r="R994" s="303"/>
      <c r="S994" s="303"/>
      <c r="T994" s="303"/>
      <c r="U994" s="303"/>
      <c r="V994" s="303"/>
      <c r="W994" s="303"/>
      <c r="X994" s="303"/>
      <c r="Y994" s="303"/>
      <c r="Z994" s="303"/>
    </row>
    <row r="995" ht="12.75" customHeight="1">
      <c r="A995" s="303"/>
      <c r="B995" s="303"/>
      <c r="C995" s="322"/>
      <c r="D995" s="303"/>
      <c r="E995" s="323"/>
      <c r="F995" s="324"/>
      <c r="G995" s="324"/>
      <c r="H995" s="303"/>
      <c r="I995" s="303"/>
      <c r="J995" s="303"/>
      <c r="K995" s="303"/>
      <c r="L995" s="303"/>
      <c r="M995" s="303"/>
      <c r="N995" s="303"/>
      <c r="O995" s="303"/>
      <c r="P995" s="303"/>
      <c r="Q995" s="303"/>
      <c r="R995" s="303"/>
      <c r="S995" s="303"/>
      <c r="T995" s="303"/>
      <c r="U995" s="303"/>
      <c r="V995" s="303"/>
      <c r="W995" s="303"/>
      <c r="X995" s="303"/>
      <c r="Y995" s="303"/>
      <c r="Z995" s="303"/>
    </row>
    <row r="996" ht="12.75" customHeight="1">
      <c r="A996" s="303"/>
      <c r="B996" s="303"/>
      <c r="C996" s="322"/>
      <c r="D996" s="303"/>
      <c r="E996" s="323"/>
      <c r="F996" s="324"/>
      <c r="G996" s="324"/>
      <c r="H996" s="303"/>
      <c r="I996" s="303"/>
      <c r="J996" s="303"/>
      <c r="K996" s="303"/>
      <c r="L996" s="303"/>
      <c r="M996" s="303"/>
      <c r="N996" s="303"/>
      <c r="O996" s="303"/>
      <c r="P996" s="303"/>
      <c r="Q996" s="303"/>
      <c r="R996" s="303"/>
      <c r="S996" s="303"/>
      <c r="T996" s="303"/>
      <c r="U996" s="303"/>
      <c r="V996" s="303"/>
      <c r="W996" s="303"/>
      <c r="X996" s="303"/>
      <c r="Y996" s="303"/>
      <c r="Z996" s="303"/>
    </row>
    <row r="997" ht="12.75" customHeight="1">
      <c r="A997" s="303"/>
      <c r="B997" s="303"/>
      <c r="C997" s="322"/>
      <c r="D997" s="303"/>
      <c r="E997" s="323"/>
      <c r="F997" s="324"/>
      <c r="G997" s="324"/>
      <c r="H997" s="303"/>
      <c r="I997" s="303"/>
      <c r="J997" s="303"/>
      <c r="K997" s="303"/>
      <c r="L997" s="303"/>
      <c r="M997" s="303"/>
      <c r="N997" s="303"/>
      <c r="O997" s="303"/>
      <c r="P997" s="303"/>
      <c r="Q997" s="303"/>
      <c r="R997" s="303"/>
      <c r="S997" s="303"/>
      <c r="T997" s="303"/>
      <c r="U997" s="303"/>
      <c r="V997" s="303"/>
      <c r="W997" s="303"/>
      <c r="X997" s="303"/>
      <c r="Y997" s="303"/>
      <c r="Z997" s="303"/>
    </row>
    <row r="998" ht="12.75" customHeight="1">
      <c r="A998" s="303"/>
      <c r="B998" s="303"/>
      <c r="C998" s="322"/>
      <c r="D998" s="303"/>
      <c r="E998" s="323"/>
      <c r="F998" s="324"/>
      <c r="G998" s="324"/>
      <c r="H998" s="303"/>
      <c r="I998" s="303"/>
      <c r="J998" s="303"/>
      <c r="K998" s="303"/>
      <c r="L998" s="303"/>
      <c r="M998" s="303"/>
      <c r="N998" s="303"/>
      <c r="O998" s="303"/>
      <c r="P998" s="303"/>
      <c r="Q998" s="303"/>
      <c r="R998" s="303"/>
      <c r="S998" s="303"/>
      <c r="T998" s="303"/>
      <c r="U998" s="303"/>
      <c r="V998" s="303"/>
      <c r="W998" s="303"/>
      <c r="X998" s="303"/>
      <c r="Y998" s="303"/>
      <c r="Z998" s="303"/>
    </row>
    <row r="999" ht="12.75" customHeight="1">
      <c r="A999" s="303"/>
      <c r="B999" s="303"/>
      <c r="C999" s="322"/>
      <c r="D999" s="303"/>
      <c r="E999" s="323"/>
      <c r="F999" s="324"/>
      <c r="G999" s="324"/>
      <c r="H999" s="303"/>
      <c r="I999" s="303"/>
      <c r="J999" s="303"/>
      <c r="K999" s="303"/>
      <c r="L999" s="303"/>
      <c r="M999" s="303"/>
      <c r="N999" s="303"/>
      <c r="O999" s="303"/>
      <c r="P999" s="303"/>
      <c r="Q999" s="303"/>
      <c r="R999" s="303"/>
      <c r="S999" s="303"/>
      <c r="T999" s="303"/>
      <c r="U999" s="303"/>
      <c r="V999" s="303"/>
      <c r="W999" s="303"/>
      <c r="X999" s="303"/>
      <c r="Y999" s="303"/>
      <c r="Z999" s="303"/>
    </row>
    <row r="1000" ht="12.75" customHeight="1">
      <c r="A1000" s="303"/>
      <c r="B1000" s="303"/>
      <c r="C1000" s="322"/>
      <c r="D1000" s="303"/>
      <c r="E1000" s="323"/>
      <c r="F1000" s="324"/>
      <c r="G1000" s="324"/>
      <c r="H1000" s="303"/>
      <c r="I1000" s="303"/>
      <c r="J1000" s="303"/>
      <c r="K1000" s="303"/>
      <c r="L1000" s="303"/>
      <c r="M1000" s="303"/>
      <c r="N1000" s="303"/>
      <c r="O1000" s="303"/>
      <c r="P1000" s="303"/>
      <c r="Q1000" s="303"/>
      <c r="R1000" s="303"/>
      <c r="S1000" s="303"/>
      <c r="T1000" s="303"/>
      <c r="U1000" s="303"/>
      <c r="V1000" s="303"/>
      <c r="W1000" s="303"/>
      <c r="X1000" s="303"/>
      <c r="Y1000" s="303"/>
      <c r="Z1000" s="303"/>
    </row>
  </sheetData>
  <mergeCells count="1">
    <mergeCell ref="A1:I1"/>
  </mergeCells>
  <printOptions horizontalCentered="1"/>
  <pageMargins bottom="0.5905511811023623" footer="0.0" header="0.0" left="0.11811023622047245" right="0.11811023622047245" top="0.3937007874015748"/>
  <pageSetup paperSize="9" orientation="portrait"/>
  <colBreaks count="1" manualBreakCount="1">
    <brk id="9" man="1"/>
  </colBreaks>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2.5"/>
    <col customWidth="1" min="2" max="2" width="9.75"/>
    <col customWidth="1" min="3" max="3" width="51.25"/>
    <col customWidth="1" min="4" max="4" width="11.75"/>
    <col customWidth="1" min="5" max="5" width="9.0"/>
    <col customWidth="1" min="6" max="6" width="13.63"/>
    <col customWidth="1" min="7" max="7" width="12.25"/>
    <col customWidth="1" min="8" max="8" width="10.13"/>
    <col customWidth="1" min="9" max="9" width="9.0"/>
    <col customWidth="1" min="10" max="10" width="11.38"/>
    <col customWidth="1" min="11" max="11" width="10.13"/>
    <col customWidth="1" min="12" max="13" width="9.0"/>
    <col customWidth="1" min="14" max="26" width="8.63"/>
  </cols>
  <sheetData>
    <row r="1" ht="66.0" customHeight="1">
      <c r="A1" s="302" t="s">
        <v>3528</v>
      </c>
      <c r="B1" s="2"/>
      <c r="C1" s="2"/>
      <c r="D1" s="2"/>
      <c r="E1" s="2"/>
      <c r="F1" s="2"/>
      <c r="G1" s="2"/>
      <c r="H1" s="2"/>
      <c r="I1" s="2"/>
      <c r="J1" s="2"/>
      <c r="K1" s="3"/>
      <c r="L1" s="303"/>
      <c r="M1" s="303"/>
      <c r="N1" s="303"/>
      <c r="O1" s="303"/>
      <c r="P1" s="303"/>
      <c r="Q1" s="303"/>
      <c r="R1" s="303"/>
      <c r="S1" s="303"/>
      <c r="T1" s="303"/>
      <c r="U1" s="303"/>
      <c r="V1" s="303"/>
      <c r="W1" s="303"/>
      <c r="X1" s="303"/>
      <c r="Y1" s="303"/>
      <c r="Z1" s="303"/>
    </row>
    <row r="2" ht="12.75" customHeight="1">
      <c r="A2" s="304" t="s">
        <v>882</v>
      </c>
      <c r="B2" s="305" t="s">
        <v>883</v>
      </c>
      <c r="C2" s="305" t="s">
        <v>884</v>
      </c>
      <c r="D2" s="305" t="s">
        <v>3529</v>
      </c>
      <c r="E2" s="305" t="s">
        <v>885</v>
      </c>
      <c r="F2" s="325" t="s">
        <v>3530</v>
      </c>
      <c r="G2" s="305" t="s">
        <v>3531</v>
      </c>
      <c r="H2" s="305" t="s">
        <v>888</v>
      </c>
      <c r="I2" s="305" t="s">
        <v>3532</v>
      </c>
      <c r="J2" s="305" t="s">
        <v>3533</v>
      </c>
      <c r="K2" s="308" t="s">
        <v>3534</v>
      </c>
      <c r="L2" s="6"/>
      <c r="M2" s="6"/>
      <c r="N2" s="303"/>
      <c r="O2" s="303"/>
      <c r="P2" s="303"/>
      <c r="Q2" s="303"/>
      <c r="R2" s="303"/>
      <c r="S2" s="303"/>
      <c r="T2" s="303"/>
      <c r="U2" s="303"/>
      <c r="V2" s="303"/>
      <c r="W2" s="303"/>
      <c r="X2" s="303"/>
      <c r="Y2" s="303"/>
      <c r="Z2" s="303"/>
    </row>
    <row r="3" ht="12.75" customHeight="1">
      <c r="A3" s="326" t="s">
        <v>3535</v>
      </c>
      <c r="B3" s="327" t="s">
        <v>891</v>
      </c>
      <c r="C3" s="328" t="s">
        <v>1578</v>
      </c>
      <c r="D3" s="327" t="s">
        <v>3536</v>
      </c>
      <c r="E3" s="327" t="s">
        <v>921</v>
      </c>
      <c r="F3" s="329" t="s">
        <v>3537</v>
      </c>
      <c r="G3" s="327" t="s">
        <v>3538</v>
      </c>
      <c r="H3" s="327" t="s">
        <v>3539</v>
      </c>
      <c r="I3" s="327" t="s">
        <v>3540</v>
      </c>
      <c r="J3" s="330">
        <v>122012.8165</v>
      </c>
      <c r="K3" s="331" t="s">
        <v>3540</v>
      </c>
      <c r="L3" s="6"/>
      <c r="M3" s="6"/>
      <c r="N3" s="303"/>
      <c r="O3" s="303"/>
      <c r="P3" s="303"/>
      <c r="Q3" s="303"/>
      <c r="R3" s="303"/>
      <c r="S3" s="303"/>
      <c r="T3" s="303"/>
      <c r="U3" s="303"/>
      <c r="V3" s="303"/>
      <c r="W3" s="303"/>
      <c r="X3" s="303"/>
      <c r="Y3" s="303"/>
      <c r="Z3" s="303"/>
    </row>
    <row r="4" ht="12.75" customHeight="1">
      <c r="A4" s="332" t="s">
        <v>3541</v>
      </c>
      <c r="B4" s="333" t="s">
        <v>894</v>
      </c>
      <c r="C4" s="334" t="s">
        <v>1327</v>
      </c>
      <c r="D4" s="333" t="s">
        <v>3536</v>
      </c>
      <c r="E4" s="333" t="s">
        <v>82</v>
      </c>
      <c r="F4" s="335" t="s">
        <v>3542</v>
      </c>
      <c r="G4" s="333" t="s">
        <v>3543</v>
      </c>
      <c r="H4" s="333" t="s">
        <v>3544</v>
      </c>
      <c r="I4" s="333" t="s">
        <v>3545</v>
      </c>
      <c r="J4" s="336">
        <v>223804.6325</v>
      </c>
      <c r="K4" s="337" t="s">
        <v>3546</v>
      </c>
      <c r="L4" s="6"/>
      <c r="M4" s="6"/>
      <c r="N4" s="303"/>
      <c r="O4" s="303"/>
      <c r="P4" s="303"/>
      <c r="Q4" s="303"/>
      <c r="R4" s="303"/>
      <c r="S4" s="303"/>
      <c r="T4" s="303"/>
      <c r="U4" s="303"/>
      <c r="V4" s="303"/>
      <c r="W4" s="303"/>
      <c r="X4" s="303"/>
      <c r="Y4" s="303"/>
      <c r="Z4" s="303"/>
    </row>
    <row r="5" ht="12.75" customHeight="1">
      <c r="A5" s="332" t="s">
        <v>3547</v>
      </c>
      <c r="B5" s="333" t="s">
        <v>894</v>
      </c>
      <c r="C5" s="334" t="s">
        <v>914</v>
      </c>
      <c r="D5" s="333" t="s">
        <v>3548</v>
      </c>
      <c r="E5" s="333" t="s">
        <v>22</v>
      </c>
      <c r="F5" s="335" t="s">
        <v>3549</v>
      </c>
      <c r="G5" s="333" t="s">
        <v>3550</v>
      </c>
      <c r="H5" s="333" t="s">
        <v>3551</v>
      </c>
      <c r="I5" s="333" t="s">
        <v>3552</v>
      </c>
      <c r="J5" s="336">
        <v>292877.58788</v>
      </c>
      <c r="K5" s="337" t="s">
        <v>3553</v>
      </c>
      <c r="L5" s="6"/>
      <c r="M5" s="6"/>
      <c r="N5" s="303"/>
      <c r="O5" s="303"/>
      <c r="P5" s="303"/>
      <c r="Q5" s="303"/>
      <c r="R5" s="303"/>
      <c r="S5" s="303"/>
      <c r="T5" s="303"/>
      <c r="U5" s="303"/>
      <c r="V5" s="303"/>
      <c r="W5" s="303"/>
      <c r="X5" s="303"/>
      <c r="Y5" s="303"/>
      <c r="Z5" s="303"/>
    </row>
    <row r="6" ht="12.75" customHeight="1">
      <c r="A6" s="332" t="s">
        <v>3554</v>
      </c>
      <c r="B6" s="333" t="s">
        <v>891</v>
      </c>
      <c r="C6" s="334" t="s">
        <v>1293</v>
      </c>
      <c r="D6" s="333" t="s">
        <v>3536</v>
      </c>
      <c r="E6" s="333" t="s">
        <v>930</v>
      </c>
      <c r="F6" s="335" t="s">
        <v>3555</v>
      </c>
      <c r="G6" s="333" t="s">
        <v>3556</v>
      </c>
      <c r="H6" s="333" t="s">
        <v>3557</v>
      </c>
      <c r="I6" s="333" t="s">
        <v>3558</v>
      </c>
      <c r="J6" s="336">
        <v>357642.590024</v>
      </c>
      <c r="K6" s="337" t="s">
        <v>3559</v>
      </c>
      <c r="L6" s="6"/>
      <c r="M6" s="6"/>
      <c r="N6" s="303"/>
      <c r="O6" s="303"/>
      <c r="P6" s="303"/>
      <c r="Q6" s="303"/>
      <c r="R6" s="303"/>
      <c r="S6" s="303"/>
      <c r="T6" s="303"/>
      <c r="U6" s="303"/>
      <c r="V6" s="303"/>
      <c r="W6" s="303"/>
      <c r="X6" s="303"/>
      <c r="Y6" s="303"/>
      <c r="Z6" s="303"/>
    </row>
    <row r="7" ht="12.75" customHeight="1">
      <c r="A7" s="332" t="s">
        <v>3560</v>
      </c>
      <c r="B7" s="333" t="s">
        <v>894</v>
      </c>
      <c r="C7" s="334" t="s">
        <v>1334</v>
      </c>
      <c r="D7" s="333" t="s">
        <v>3536</v>
      </c>
      <c r="E7" s="333" t="s">
        <v>39</v>
      </c>
      <c r="F7" s="335" t="s">
        <v>3561</v>
      </c>
      <c r="G7" s="333" t="s">
        <v>3562</v>
      </c>
      <c r="H7" s="333" t="s">
        <v>3563</v>
      </c>
      <c r="I7" s="333" t="s">
        <v>3564</v>
      </c>
      <c r="J7" s="336">
        <v>407285.4124127</v>
      </c>
      <c r="K7" s="337" t="s">
        <v>3565</v>
      </c>
      <c r="L7" s="6"/>
      <c r="M7" s="6"/>
      <c r="N7" s="303"/>
      <c r="O7" s="303"/>
      <c r="P7" s="303"/>
      <c r="Q7" s="303"/>
      <c r="R7" s="303"/>
      <c r="S7" s="303"/>
      <c r="T7" s="303"/>
      <c r="U7" s="303"/>
      <c r="V7" s="303"/>
      <c r="W7" s="303"/>
      <c r="X7" s="303"/>
      <c r="Y7" s="303"/>
      <c r="Z7" s="303"/>
    </row>
    <row r="8" ht="12.75" customHeight="1">
      <c r="A8" s="332" t="s">
        <v>3566</v>
      </c>
      <c r="B8" s="333" t="s">
        <v>891</v>
      </c>
      <c r="C8" s="334" t="s">
        <v>3567</v>
      </c>
      <c r="D8" s="333" t="s">
        <v>3548</v>
      </c>
      <c r="E8" s="333" t="s">
        <v>946</v>
      </c>
      <c r="F8" s="335" t="s">
        <v>3568</v>
      </c>
      <c r="G8" s="333" t="s">
        <v>3569</v>
      </c>
      <c r="H8" s="333" t="s">
        <v>3570</v>
      </c>
      <c r="I8" s="333" t="s">
        <v>3571</v>
      </c>
      <c r="J8" s="336">
        <v>454428.7120759</v>
      </c>
      <c r="K8" s="337" t="s">
        <v>3572</v>
      </c>
      <c r="L8" s="6"/>
      <c r="M8" s="6"/>
      <c r="N8" s="303"/>
      <c r="O8" s="303"/>
      <c r="P8" s="303"/>
      <c r="Q8" s="303"/>
      <c r="R8" s="303"/>
      <c r="S8" s="303"/>
      <c r="T8" s="303"/>
      <c r="U8" s="303"/>
      <c r="V8" s="303"/>
      <c r="W8" s="303"/>
      <c r="X8" s="303"/>
      <c r="Y8" s="303"/>
      <c r="Z8" s="303"/>
    </row>
    <row r="9" ht="12.75" customHeight="1">
      <c r="A9" s="332" t="s">
        <v>3573</v>
      </c>
      <c r="B9" s="333" t="s">
        <v>891</v>
      </c>
      <c r="C9" s="334" t="s">
        <v>3574</v>
      </c>
      <c r="D9" s="333" t="s">
        <v>3548</v>
      </c>
      <c r="E9" s="333" t="s">
        <v>946</v>
      </c>
      <c r="F9" s="335" t="s">
        <v>3575</v>
      </c>
      <c r="G9" s="333" t="s">
        <v>3576</v>
      </c>
      <c r="H9" s="333" t="s">
        <v>3577</v>
      </c>
      <c r="I9" s="333" t="s">
        <v>3578</v>
      </c>
      <c r="J9" s="336">
        <v>493813.7440169</v>
      </c>
      <c r="K9" s="337" t="s">
        <v>3579</v>
      </c>
      <c r="L9" s="6"/>
      <c r="M9" s="6"/>
      <c r="N9" s="303"/>
      <c r="O9" s="303"/>
      <c r="P9" s="303"/>
      <c r="Q9" s="303"/>
      <c r="R9" s="303"/>
      <c r="S9" s="303"/>
      <c r="T9" s="303"/>
      <c r="U9" s="303"/>
      <c r="V9" s="303"/>
      <c r="W9" s="303"/>
      <c r="X9" s="303"/>
      <c r="Y9" s="303"/>
      <c r="Z9" s="303"/>
    </row>
    <row r="10" ht="12.75" customHeight="1">
      <c r="A10" s="332" t="s">
        <v>3580</v>
      </c>
      <c r="B10" s="333" t="s">
        <v>891</v>
      </c>
      <c r="C10" s="334" t="s">
        <v>1067</v>
      </c>
      <c r="D10" s="333" t="s">
        <v>3536</v>
      </c>
      <c r="E10" s="333" t="s">
        <v>950</v>
      </c>
      <c r="F10" s="335" t="s">
        <v>3581</v>
      </c>
      <c r="G10" s="333" t="s">
        <v>3582</v>
      </c>
      <c r="H10" s="333" t="s">
        <v>3583</v>
      </c>
      <c r="I10" s="333" t="s">
        <v>3584</v>
      </c>
      <c r="J10" s="336">
        <v>532634.2984469</v>
      </c>
      <c r="K10" s="337" t="s">
        <v>3585</v>
      </c>
      <c r="L10" s="6"/>
      <c r="M10" s="6"/>
      <c r="N10" s="303"/>
      <c r="O10" s="303"/>
      <c r="P10" s="303"/>
      <c r="Q10" s="303"/>
      <c r="R10" s="303"/>
      <c r="S10" s="303"/>
      <c r="T10" s="303"/>
      <c r="U10" s="303"/>
      <c r="V10" s="303"/>
      <c r="W10" s="303"/>
      <c r="X10" s="303"/>
      <c r="Y10" s="303"/>
      <c r="Z10" s="303"/>
    </row>
    <row r="11" ht="12.75" customHeight="1">
      <c r="A11" s="332" t="s">
        <v>3586</v>
      </c>
      <c r="B11" s="333" t="s">
        <v>891</v>
      </c>
      <c r="C11" s="334" t="s">
        <v>1201</v>
      </c>
      <c r="D11" s="333" t="s">
        <v>3536</v>
      </c>
      <c r="E11" s="333" t="s">
        <v>921</v>
      </c>
      <c r="F11" s="335" t="s">
        <v>3587</v>
      </c>
      <c r="G11" s="333" t="s">
        <v>3236</v>
      </c>
      <c r="H11" s="333" t="s">
        <v>3588</v>
      </c>
      <c r="I11" s="333" t="s">
        <v>3589</v>
      </c>
      <c r="J11" s="336">
        <v>570231.9827669</v>
      </c>
      <c r="K11" s="337" t="s">
        <v>3590</v>
      </c>
      <c r="L11" s="6"/>
      <c r="M11" s="6"/>
      <c r="N11" s="303"/>
      <c r="O11" s="303"/>
      <c r="P11" s="303"/>
      <c r="Q11" s="303"/>
      <c r="R11" s="303"/>
      <c r="S11" s="303"/>
      <c r="T11" s="303"/>
      <c r="U11" s="303"/>
      <c r="V11" s="303"/>
      <c r="W11" s="303"/>
      <c r="X11" s="303"/>
      <c r="Y11" s="303"/>
      <c r="Z11" s="303"/>
    </row>
    <row r="12" ht="12.75" customHeight="1">
      <c r="A12" s="332" t="s">
        <v>3591</v>
      </c>
      <c r="B12" s="333" t="s">
        <v>894</v>
      </c>
      <c r="C12" s="334" t="s">
        <v>900</v>
      </c>
      <c r="D12" s="333" t="s">
        <v>3548</v>
      </c>
      <c r="E12" s="333" t="s">
        <v>22</v>
      </c>
      <c r="F12" s="335" t="s">
        <v>3592</v>
      </c>
      <c r="G12" s="333" t="s">
        <v>3593</v>
      </c>
      <c r="H12" s="333" t="s">
        <v>3594</v>
      </c>
      <c r="I12" s="333" t="s">
        <v>3595</v>
      </c>
      <c r="J12" s="336">
        <v>605899.3097769</v>
      </c>
      <c r="K12" s="337" t="s">
        <v>3596</v>
      </c>
      <c r="L12" s="6"/>
      <c r="M12" s="6"/>
      <c r="N12" s="303"/>
      <c r="O12" s="303"/>
      <c r="P12" s="303"/>
      <c r="Q12" s="303"/>
      <c r="R12" s="303"/>
      <c r="S12" s="303"/>
      <c r="T12" s="303"/>
      <c r="U12" s="303"/>
      <c r="V12" s="303"/>
      <c r="W12" s="303"/>
      <c r="X12" s="303"/>
      <c r="Y12" s="303"/>
      <c r="Z12" s="303"/>
    </row>
    <row r="13" ht="12.75" customHeight="1">
      <c r="A13" s="332" t="s">
        <v>3597</v>
      </c>
      <c r="B13" s="333" t="s">
        <v>894</v>
      </c>
      <c r="C13" s="334" t="s">
        <v>1517</v>
      </c>
      <c r="D13" s="333" t="s">
        <v>3536</v>
      </c>
      <c r="E13" s="333" t="s">
        <v>1276</v>
      </c>
      <c r="F13" s="335" t="s">
        <v>3598</v>
      </c>
      <c r="G13" s="333" t="s">
        <v>3599</v>
      </c>
      <c r="H13" s="333" t="s">
        <v>3600</v>
      </c>
      <c r="I13" s="333" t="s">
        <v>3601</v>
      </c>
      <c r="J13" s="336">
        <v>636170.5181289</v>
      </c>
      <c r="K13" s="337" t="s">
        <v>3602</v>
      </c>
      <c r="L13" s="6"/>
      <c r="M13" s="6"/>
      <c r="N13" s="303"/>
      <c r="O13" s="303"/>
      <c r="P13" s="303"/>
      <c r="Q13" s="303"/>
      <c r="R13" s="303"/>
      <c r="S13" s="303"/>
      <c r="T13" s="303"/>
      <c r="U13" s="303"/>
      <c r="V13" s="303"/>
      <c r="W13" s="303"/>
      <c r="X13" s="303"/>
      <c r="Y13" s="303"/>
      <c r="Z13" s="303"/>
    </row>
    <row r="14" ht="12.75" customHeight="1">
      <c r="A14" s="332" t="s">
        <v>3603</v>
      </c>
      <c r="B14" s="333" t="s">
        <v>891</v>
      </c>
      <c r="C14" s="334" t="s">
        <v>3604</v>
      </c>
      <c r="D14" s="333" t="s">
        <v>3548</v>
      </c>
      <c r="E14" s="333" t="s">
        <v>946</v>
      </c>
      <c r="F14" s="335" t="s">
        <v>3605</v>
      </c>
      <c r="G14" s="333" t="s">
        <v>3576</v>
      </c>
      <c r="H14" s="333" t="s">
        <v>3606</v>
      </c>
      <c r="I14" s="333" t="s">
        <v>3607</v>
      </c>
      <c r="J14" s="336">
        <v>665664.9948292</v>
      </c>
      <c r="K14" s="337" t="s">
        <v>3608</v>
      </c>
      <c r="L14" s="303"/>
      <c r="M14" s="303"/>
      <c r="N14" s="303"/>
      <c r="O14" s="303"/>
      <c r="P14" s="303"/>
      <c r="Q14" s="303"/>
      <c r="R14" s="303"/>
      <c r="S14" s="303"/>
      <c r="T14" s="303"/>
      <c r="U14" s="303"/>
      <c r="V14" s="303"/>
      <c r="W14" s="303"/>
      <c r="X14" s="303"/>
      <c r="Y14" s="303"/>
      <c r="Z14" s="303"/>
    </row>
    <row r="15" ht="12.75" customHeight="1">
      <c r="A15" s="332" t="s">
        <v>3609</v>
      </c>
      <c r="B15" s="333" t="s">
        <v>894</v>
      </c>
      <c r="C15" s="334" t="s">
        <v>3610</v>
      </c>
      <c r="D15" s="333" t="s">
        <v>3536</v>
      </c>
      <c r="E15" s="333" t="s">
        <v>82</v>
      </c>
      <c r="F15" s="335" t="s">
        <v>3611</v>
      </c>
      <c r="G15" s="333" t="s">
        <v>3612</v>
      </c>
      <c r="H15" s="333" t="s">
        <v>3613</v>
      </c>
      <c r="I15" s="333" t="s">
        <v>3614</v>
      </c>
      <c r="J15" s="336">
        <v>694271.8850768</v>
      </c>
      <c r="K15" s="337" t="s">
        <v>3615</v>
      </c>
      <c r="L15" s="303"/>
      <c r="M15" s="303"/>
      <c r="N15" s="303"/>
      <c r="O15" s="303"/>
      <c r="P15" s="303"/>
      <c r="Q15" s="303"/>
      <c r="R15" s="303"/>
      <c r="S15" s="303"/>
      <c r="T15" s="303"/>
      <c r="U15" s="303"/>
      <c r="V15" s="303"/>
      <c r="W15" s="303"/>
      <c r="X15" s="303"/>
      <c r="Y15" s="303"/>
      <c r="Z15" s="303"/>
    </row>
    <row r="16" ht="12.75" customHeight="1">
      <c r="A16" s="332" t="s">
        <v>3616</v>
      </c>
      <c r="B16" s="333" t="s">
        <v>894</v>
      </c>
      <c r="C16" s="334" t="s">
        <v>3617</v>
      </c>
      <c r="D16" s="333" t="s">
        <v>3548</v>
      </c>
      <c r="E16" s="333" t="s">
        <v>946</v>
      </c>
      <c r="F16" s="335" t="s">
        <v>3618</v>
      </c>
      <c r="G16" s="333" t="s">
        <v>3576</v>
      </c>
      <c r="H16" s="333" t="s">
        <v>3619</v>
      </c>
      <c r="I16" s="333" t="s">
        <v>3620</v>
      </c>
      <c r="J16" s="336">
        <v>721176.8236965</v>
      </c>
      <c r="K16" s="337" t="s">
        <v>3621</v>
      </c>
      <c r="L16" s="303"/>
      <c r="M16" s="303"/>
      <c r="N16" s="303"/>
      <c r="O16" s="303"/>
      <c r="P16" s="303"/>
      <c r="Q16" s="303"/>
      <c r="R16" s="303"/>
      <c r="S16" s="303"/>
      <c r="T16" s="303"/>
      <c r="U16" s="303"/>
      <c r="V16" s="303"/>
      <c r="W16" s="303"/>
      <c r="X16" s="303"/>
      <c r="Y16" s="303"/>
      <c r="Z16" s="303"/>
    </row>
    <row r="17" ht="12.75" customHeight="1">
      <c r="A17" s="332" t="s">
        <v>3622</v>
      </c>
      <c r="B17" s="333" t="s">
        <v>891</v>
      </c>
      <c r="C17" s="334" t="s">
        <v>1156</v>
      </c>
      <c r="D17" s="333" t="s">
        <v>3536</v>
      </c>
      <c r="E17" s="333" t="s">
        <v>950</v>
      </c>
      <c r="F17" s="335" t="s">
        <v>3623</v>
      </c>
      <c r="G17" s="333" t="s">
        <v>3624</v>
      </c>
      <c r="H17" s="333" t="s">
        <v>3625</v>
      </c>
      <c r="I17" s="333" t="s">
        <v>3626</v>
      </c>
      <c r="J17" s="336">
        <v>747652.1998965</v>
      </c>
      <c r="K17" s="337" t="s">
        <v>3627</v>
      </c>
      <c r="L17" s="303"/>
      <c r="M17" s="303"/>
      <c r="N17" s="303"/>
      <c r="O17" s="303"/>
      <c r="P17" s="303"/>
      <c r="Q17" s="303"/>
      <c r="R17" s="303"/>
      <c r="S17" s="303"/>
      <c r="T17" s="303"/>
      <c r="U17" s="303"/>
      <c r="V17" s="303"/>
      <c r="W17" s="303"/>
      <c r="X17" s="303"/>
      <c r="Y17" s="303"/>
      <c r="Z17" s="303"/>
    </row>
    <row r="18" ht="12.75" customHeight="1">
      <c r="A18" s="332" t="s">
        <v>3628</v>
      </c>
      <c r="B18" s="333" t="s">
        <v>894</v>
      </c>
      <c r="C18" s="334" t="s">
        <v>2463</v>
      </c>
      <c r="D18" s="333" t="s">
        <v>3536</v>
      </c>
      <c r="E18" s="333" t="s">
        <v>78</v>
      </c>
      <c r="F18" s="335" t="s">
        <v>3629</v>
      </c>
      <c r="G18" s="333" t="s">
        <v>3630</v>
      </c>
      <c r="H18" s="333" t="s">
        <v>3631</v>
      </c>
      <c r="I18" s="333" t="s">
        <v>3632</v>
      </c>
      <c r="J18" s="336">
        <v>773152.4123965</v>
      </c>
      <c r="K18" s="337" t="s">
        <v>3633</v>
      </c>
      <c r="L18" s="303"/>
      <c r="M18" s="303"/>
      <c r="N18" s="303"/>
      <c r="O18" s="303"/>
      <c r="P18" s="303"/>
      <c r="Q18" s="303"/>
      <c r="R18" s="303"/>
      <c r="S18" s="303"/>
      <c r="T18" s="303"/>
      <c r="U18" s="303"/>
      <c r="V18" s="303"/>
      <c r="W18" s="303"/>
      <c r="X18" s="303"/>
      <c r="Y18" s="303"/>
      <c r="Z18" s="303"/>
    </row>
    <row r="19" ht="12.75" customHeight="1">
      <c r="A19" s="332" t="s">
        <v>3634</v>
      </c>
      <c r="B19" s="333" t="s">
        <v>894</v>
      </c>
      <c r="C19" s="334" t="s">
        <v>1567</v>
      </c>
      <c r="D19" s="333" t="s">
        <v>3536</v>
      </c>
      <c r="E19" s="333" t="s">
        <v>921</v>
      </c>
      <c r="F19" s="335" t="s">
        <v>3635</v>
      </c>
      <c r="G19" s="333" t="s">
        <v>3636</v>
      </c>
      <c r="H19" s="333" t="s">
        <v>3637</v>
      </c>
      <c r="I19" s="333" t="s">
        <v>3638</v>
      </c>
      <c r="J19" s="336">
        <v>798330.0977965</v>
      </c>
      <c r="K19" s="337" t="s">
        <v>3639</v>
      </c>
      <c r="L19" s="303"/>
      <c r="M19" s="303"/>
      <c r="N19" s="303"/>
      <c r="O19" s="303"/>
      <c r="P19" s="303"/>
      <c r="Q19" s="303"/>
      <c r="R19" s="303"/>
      <c r="S19" s="303"/>
      <c r="T19" s="303"/>
      <c r="U19" s="303"/>
      <c r="V19" s="303"/>
      <c r="W19" s="303"/>
      <c r="X19" s="303"/>
      <c r="Y19" s="303"/>
      <c r="Z19" s="303"/>
    </row>
    <row r="20" ht="12.75" customHeight="1">
      <c r="A20" s="332" t="s">
        <v>3640</v>
      </c>
      <c r="B20" s="333" t="s">
        <v>894</v>
      </c>
      <c r="C20" s="334" t="s">
        <v>1252</v>
      </c>
      <c r="D20" s="333" t="s">
        <v>3536</v>
      </c>
      <c r="E20" s="333" t="s">
        <v>82</v>
      </c>
      <c r="F20" s="335" t="s">
        <v>3641</v>
      </c>
      <c r="G20" s="333" t="s">
        <v>3642</v>
      </c>
      <c r="H20" s="333" t="s">
        <v>3643</v>
      </c>
      <c r="I20" s="333" t="s">
        <v>3644</v>
      </c>
      <c r="J20" s="336">
        <v>822043.6069345</v>
      </c>
      <c r="K20" s="337" t="s">
        <v>3645</v>
      </c>
      <c r="L20" s="303"/>
      <c r="M20" s="303"/>
      <c r="N20" s="303"/>
      <c r="O20" s="303"/>
      <c r="P20" s="303"/>
      <c r="Q20" s="303"/>
      <c r="R20" s="303"/>
      <c r="S20" s="303"/>
      <c r="T20" s="303"/>
      <c r="U20" s="303"/>
      <c r="V20" s="303"/>
      <c r="W20" s="303"/>
      <c r="X20" s="303"/>
      <c r="Y20" s="303"/>
      <c r="Z20" s="303"/>
    </row>
    <row r="21" ht="12.75" customHeight="1">
      <c r="A21" s="332" t="s">
        <v>3646</v>
      </c>
      <c r="B21" s="333" t="s">
        <v>891</v>
      </c>
      <c r="C21" s="334" t="s">
        <v>1597</v>
      </c>
      <c r="D21" s="333" t="s">
        <v>3536</v>
      </c>
      <c r="E21" s="333" t="s">
        <v>921</v>
      </c>
      <c r="F21" s="335" t="s">
        <v>3647</v>
      </c>
      <c r="G21" s="333" t="s">
        <v>3648</v>
      </c>
      <c r="H21" s="333" t="s">
        <v>3649</v>
      </c>
      <c r="I21" s="333" t="s">
        <v>3650</v>
      </c>
      <c r="J21" s="336">
        <v>844042.2745345</v>
      </c>
      <c r="K21" s="337" t="s">
        <v>3651</v>
      </c>
      <c r="L21" s="303"/>
      <c r="M21" s="303"/>
      <c r="N21" s="303"/>
      <c r="O21" s="303"/>
      <c r="P21" s="303"/>
      <c r="Q21" s="303"/>
      <c r="R21" s="303"/>
      <c r="S21" s="303"/>
      <c r="T21" s="303"/>
      <c r="U21" s="303"/>
      <c r="V21" s="303"/>
      <c r="W21" s="303"/>
      <c r="X21" s="303"/>
      <c r="Y21" s="303"/>
      <c r="Z21" s="303"/>
    </row>
    <row r="22" ht="12.75" customHeight="1">
      <c r="A22" s="332" t="s">
        <v>3652</v>
      </c>
      <c r="B22" s="333" t="s">
        <v>891</v>
      </c>
      <c r="C22" s="334" t="s">
        <v>3653</v>
      </c>
      <c r="D22" s="333" t="s">
        <v>3548</v>
      </c>
      <c r="E22" s="333" t="s">
        <v>946</v>
      </c>
      <c r="F22" s="335" t="s">
        <v>3654</v>
      </c>
      <c r="G22" s="333" t="s">
        <v>3655</v>
      </c>
      <c r="H22" s="333" t="s">
        <v>3656</v>
      </c>
      <c r="I22" s="333" t="s">
        <v>3657</v>
      </c>
      <c r="J22" s="336">
        <v>865935.956009</v>
      </c>
      <c r="K22" s="337" t="s">
        <v>3658</v>
      </c>
      <c r="L22" s="303"/>
      <c r="M22" s="303"/>
      <c r="N22" s="303"/>
      <c r="O22" s="303"/>
      <c r="P22" s="303"/>
      <c r="Q22" s="303"/>
      <c r="R22" s="303"/>
      <c r="S22" s="303"/>
      <c r="T22" s="303"/>
      <c r="U22" s="303"/>
      <c r="V22" s="303"/>
      <c r="W22" s="303"/>
      <c r="X22" s="303"/>
      <c r="Y22" s="303"/>
      <c r="Z22" s="303"/>
    </row>
    <row r="23" ht="12.75" customHeight="1">
      <c r="A23" s="332" t="s">
        <v>3659</v>
      </c>
      <c r="B23" s="333" t="s">
        <v>891</v>
      </c>
      <c r="C23" s="334" t="s">
        <v>3660</v>
      </c>
      <c r="D23" s="333" t="s">
        <v>3548</v>
      </c>
      <c r="E23" s="333" t="s">
        <v>946</v>
      </c>
      <c r="F23" s="335" t="s">
        <v>3661</v>
      </c>
      <c r="G23" s="333" t="s">
        <v>3655</v>
      </c>
      <c r="H23" s="333" t="s">
        <v>3662</v>
      </c>
      <c r="I23" s="333" t="s">
        <v>3663</v>
      </c>
      <c r="J23" s="336">
        <v>887619.2182947</v>
      </c>
      <c r="K23" s="337" t="s">
        <v>3664</v>
      </c>
      <c r="L23" s="303"/>
      <c r="M23" s="303"/>
      <c r="N23" s="303"/>
      <c r="O23" s="303"/>
      <c r="P23" s="303"/>
      <c r="Q23" s="303"/>
      <c r="R23" s="303"/>
      <c r="S23" s="303"/>
      <c r="T23" s="303"/>
      <c r="U23" s="303"/>
      <c r="V23" s="303"/>
      <c r="W23" s="303"/>
      <c r="X23" s="303"/>
      <c r="Y23" s="303"/>
      <c r="Z23" s="303"/>
    </row>
    <row r="24" ht="12.75" customHeight="1">
      <c r="A24" s="332" t="s">
        <v>3665</v>
      </c>
      <c r="B24" s="333" t="s">
        <v>894</v>
      </c>
      <c r="C24" s="334" t="s">
        <v>3666</v>
      </c>
      <c r="D24" s="333" t="s">
        <v>3548</v>
      </c>
      <c r="E24" s="333" t="s">
        <v>946</v>
      </c>
      <c r="F24" s="335" t="s">
        <v>3667</v>
      </c>
      <c r="G24" s="333" t="s">
        <v>3569</v>
      </c>
      <c r="H24" s="333" t="s">
        <v>3668</v>
      </c>
      <c r="I24" s="333" t="s">
        <v>3669</v>
      </c>
      <c r="J24" s="336">
        <v>908458.1009571</v>
      </c>
      <c r="K24" s="337" t="s">
        <v>3670</v>
      </c>
      <c r="L24" s="303"/>
      <c r="M24" s="303"/>
      <c r="N24" s="303"/>
      <c r="O24" s="303"/>
      <c r="P24" s="303"/>
      <c r="Q24" s="303"/>
      <c r="R24" s="303"/>
      <c r="S24" s="303"/>
      <c r="T24" s="303"/>
      <c r="U24" s="303"/>
      <c r="V24" s="303"/>
      <c r="W24" s="303"/>
      <c r="X24" s="303"/>
      <c r="Y24" s="303"/>
      <c r="Z24" s="303"/>
    </row>
    <row r="25" ht="12.75" customHeight="1">
      <c r="A25" s="332" t="s">
        <v>3671</v>
      </c>
      <c r="B25" s="333" t="s">
        <v>891</v>
      </c>
      <c r="C25" s="334" t="s">
        <v>3672</v>
      </c>
      <c r="D25" s="333" t="s">
        <v>3536</v>
      </c>
      <c r="E25" s="333" t="s">
        <v>941</v>
      </c>
      <c r="F25" s="335" t="s">
        <v>3673</v>
      </c>
      <c r="G25" s="333" t="s">
        <v>3674</v>
      </c>
      <c r="H25" s="333" t="s">
        <v>3675</v>
      </c>
      <c r="I25" s="333" t="s">
        <v>3676</v>
      </c>
      <c r="J25" s="336">
        <v>928886.5929721</v>
      </c>
      <c r="K25" s="337" t="s">
        <v>3677</v>
      </c>
      <c r="L25" s="303"/>
      <c r="M25" s="303"/>
      <c r="N25" s="303"/>
      <c r="O25" s="303"/>
      <c r="P25" s="303"/>
      <c r="Q25" s="303"/>
      <c r="R25" s="303"/>
      <c r="S25" s="303"/>
      <c r="T25" s="303"/>
      <c r="U25" s="303"/>
      <c r="V25" s="303"/>
      <c r="W25" s="303"/>
      <c r="X25" s="303"/>
      <c r="Y25" s="303"/>
      <c r="Z25" s="303"/>
    </row>
    <row r="26" ht="12.75" customHeight="1">
      <c r="A26" s="332" t="s">
        <v>3678</v>
      </c>
      <c r="B26" s="333" t="s">
        <v>891</v>
      </c>
      <c r="C26" s="334" t="s">
        <v>3679</v>
      </c>
      <c r="D26" s="333" t="s">
        <v>3548</v>
      </c>
      <c r="E26" s="333" t="s">
        <v>946</v>
      </c>
      <c r="F26" s="335" t="s">
        <v>3680</v>
      </c>
      <c r="G26" s="333" t="s">
        <v>3576</v>
      </c>
      <c r="H26" s="333" t="s">
        <v>3681</v>
      </c>
      <c r="I26" s="333" t="s">
        <v>3682</v>
      </c>
      <c r="J26" s="336">
        <v>949035.6094054</v>
      </c>
      <c r="K26" s="337" t="s">
        <v>3683</v>
      </c>
      <c r="L26" s="303"/>
      <c r="M26" s="303"/>
      <c r="N26" s="303"/>
      <c r="O26" s="303"/>
      <c r="P26" s="303"/>
      <c r="Q26" s="303"/>
      <c r="R26" s="303"/>
      <c r="S26" s="303"/>
      <c r="T26" s="303"/>
      <c r="U26" s="303"/>
      <c r="V26" s="303"/>
      <c r="W26" s="303"/>
      <c r="X26" s="303"/>
      <c r="Y26" s="303"/>
      <c r="Z26" s="303"/>
    </row>
    <row r="27" ht="12.75" customHeight="1">
      <c r="A27" s="332" t="s">
        <v>3684</v>
      </c>
      <c r="B27" s="333" t="s">
        <v>894</v>
      </c>
      <c r="C27" s="334" t="s">
        <v>3685</v>
      </c>
      <c r="D27" s="333" t="s">
        <v>3548</v>
      </c>
      <c r="E27" s="333" t="s">
        <v>946</v>
      </c>
      <c r="F27" s="335" t="s">
        <v>3686</v>
      </c>
      <c r="G27" s="333" t="s">
        <v>3576</v>
      </c>
      <c r="H27" s="333" t="s">
        <v>3687</v>
      </c>
      <c r="I27" s="333" t="s">
        <v>3688</v>
      </c>
      <c r="J27" s="336">
        <v>966063.1290026</v>
      </c>
      <c r="K27" s="337" t="s">
        <v>3689</v>
      </c>
      <c r="L27" s="303"/>
      <c r="M27" s="303"/>
      <c r="N27" s="303"/>
      <c r="O27" s="303"/>
      <c r="P27" s="303"/>
      <c r="Q27" s="303"/>
      <c r="R27" s="303"/>
      <c r="S27" s="303"/>
      <c r="T27" s="303"/>
      <c r="U27" s="303"/>
      <c r="V27" s="303"/>
      <c r="W27" s="303"/>
      <c r="X27" s="303"/>
      <c r="Y27" s="303"/>
      <c r="Z27" s="303"/>
    </row>
    <row r="28" ht="12.75" customHeight="1">
      <c r="A28" s="332" t="s">
        <v>3690</v>
      </c>
      <c r="B28" s="333" t="s">
        <v>891</v>
      </c>
      <c r="C28" s="334" t="s">
        <v>3691</v>
      </c>
      <c r="D28" s="333" t="s">
        <v>3548</v>
      </c>
      <c r="E28" s="333" t="s">
        <v>946</v>
      </c>
      <c r="F28" s="335" t="s">
        <v>3692</v>
      </c>
      <c r="G28" s="333" t="s">
        <v>3576</v>
      </c>
      <c r="H28" s="333" t="s">
        <v>3693</v>
      </c>
      <c r="I28" s="333" t="s">
        <v>3694</v>
      </c>
      <c r="J28" s="336">
        <v>982286.1171298</v>
      </c>
      <c r="K28" s="337" t="s">
        <v>3695</v>
      </c>
      <c r="L28" s="303"/>
      <c r="M28" s="303"/>
      <c r="N28" s="303"/>
      <c r="O28" s="303"/>
      <c r="P28" s="303"/>
      <c r="Q28" s="303"/>
      <c r="R28" s="303"/>
      <c r="S28" s="303"/>
      <c r="T28" s="303"/>
      <c r="U28" s="303"/>
      <c r="V28" s="303"/>
      <c r="W28" s="303"/>
      <c r="X28" s="303"/>
      <c r="Y28" s="303"/>
      <c r="Z28" s="303"/>
    </row>
    <row r="29" ht="12.75" customHeight="1">
      <c r="A29" s="332" t="s">
        <v>3696</v>
      </c>
      <c r="B29" s="333" t="s">
        <v>894</v>
      </c>
      <c r="C29" s="334" t="s">
        <v>1571</v>
      </c>
      <c r="D29" s="333" t="s">
        <v>3536</v>
      </c>
      <c r="E29" s="333" t="s">
        <v>921</v>
      </c>
      <c r="F29" s="335" t="s">
        <v>3697</v>
      </c>
      <c r="G29" s="333" t="s">
        <v>3698</v>
      </c>
      <c r="H29" s="333" t="s">
        <v>3699</v>
      </c>
      <c r="I29" s="333" t="s">
        <v>3700</v>
      </c>
      <c r="J29" s="336">
        <v>997336.2333351</v>
      </c>
      <c r="K29" s="337" t="s">
        <v>3701</v>
      </c>
      <c r="L29" s="303"/>
      <c r="M29" s="303"/>
      <c r="N29" s="303"/>
      <c r="O29" s="303"/>
      <c r="P29" s="303"/>
      <c r="Q29" s="303"/>
      <c r="R29" s="303"/>
      <c r="S29" s="303"/>
      <c r="T29" s="303"/>
      <c r="U29" s="303"/>
      <c r="V29" s="303"/>
      <c r="W29" s="303"/>
      <c r="X29" s="303"/>
      <c r="Y29" s="303"/>
      <c r="Z29" s="303"/>
    </row>
    <row r="30" ht="12.75" customHeight="1">
      <c r="A30" s="332" t="s">
        <v>3702</v>
      </c>
      <c r="B30" s="333" t="s">
        <v>894</v>
      </c>
      <c r="C30" s="334" t="s">
        <v>1186</v>
      </c>
      <c r="D30" s="333" t="s">
        <v>3536</v>
      </c>
      <c r="E30" s="333" t="s">
        <v>950</v>
      </c>
      <c r="F30" s="335" t="s">
        <v>3703</v>
      </c>
      <c r="G30" s="333" t="s">
        <v>3704</v>
      </c>
      <c r="H30" s="333" t="s">
        <v>3705</v>
      </c>
      <c r="I30" s="333" t="s">
        <v>3706</v>
      </c>
      <c r="J30" s="336">
        <v>1011609.5827751</v>
      </c>
      <c r="K30" s="337" t="s">
        <v>3707</v>
      </c>
      <c r="L30" s="303"/>
      <c r="M30" s="303"/>
      <c r="N30" s="303"/>
      <c r="O30" s="303"/>
      <c r="P30" s="303"/>
      <c r="Q30" s="303"/>
      <c r="R30" s="303"/>
      <c r="S30" s="303"/>
      <c r="T30" s="303"/>
      <c r="U30" s="303"/>
      <c r="V30" s="303"/>
      <c r="W30" s="303"/>
      <c r="X30" s="303"/>
      <c r="Y30" s="303"/>
      <c r="Z30" s="303"/>
    </row>
    <row r="31" ht="12.75" customHeight="1">
      <c r="A31" s="332" t="s">
        <v>3708</v>
      </c>
      <c r="B31" s="333" t="s">
        <v>891</v>
      </c>
      <c r="C31" s="334" t="s">
        <v>3709</v>
      </c>
      <c r="D31" s="333" t="s">
        <v>3536</v>
      </c>
      <c r="E31" s="333" t="s">
        <v>930</v>
      </c>
      <c r="F31" s="335" t="s">
        <v>3710</v>
      </c>
      <c r="G31" s="333" t="s">
        <v>3711</v>
      </c>
      <c r="H31" s="333" t="s">
        <v>3712</v>
      </c>
      <c r="I31" s="333" t="s">
        <v>3713</v>
      </c>
      <c r="J31" s="336">
        <v>1025762.5907351</v>
      </c>
      <c r="K31" s="337" t="s">
        <v>3714</v>
      </c>
      <c r="L31" s="303"/>
      <c r="M31" s="303"/>
      <c r="N31" s="303"/>
      <c r="O31" s="303"/>
      <c r="P31" s="303"/>
      <c r="Q31" s="303"/>
      <c r="R31" s="303"/>
      <c r="S31" s="303"/>
      <c r="T31" s="303"/>
      <c r="U31" s="303"/>
      <c r="V31" s="303"/>
      <c r="W31" s="303"/>
      <c r="X31" s="303"/>
      <c r="Y31" s="303"/>
      <c r="Z31" s="303"/>
    </row>
    <row r="32" ht="12.75" customHeight="1">
      <c r="A32" s="332" t="s">
        <v>3715</v>
      </c>
      <c r="B32" s="333" t="s">
        <v>891</v>
      </c>
      <c r="C32" s="334" t="s">
        <v>2453</v>
      </c>
      <c r="D32" s="333" t="s">
        <v>3536</v>
      </c>
      <c r="E32" s="333" t="s">
        <v>933</v>
      </c>
      <c r="F32" s="335" t="s">
        <v>3716</v>
      </c>
      <c r="G32" s="333" t="s">
        <v>3717</v>
      </c>
      <c r="H32" s="333" t="s">
        <v>3718</v>
      </c>
      <c r="I32" s="333" t="s">
        <v>3719</v>
      </c>
      <c r="J32" s="336">
        <v>1039010.5907351</v>
      </c>
      <c r="K32" s="337" t="s">
        <v>3720</v>
      </c>
      <c r="L32" s="303"/>
      <c r="M32" s="303"/>
      <c r="N32" s="303"/>
      <c r="O32" s="303"/>
      <c r="P32" s="303"/>
      <c r="Q32" s="303"/>
      <c r="R32" s="303"/>
      <c r="S32" s="303"/>
      <c r="T32" s="303"/>
      <c r="U32" s="303"/>
      <c r="V32" s="303"/>
      <c r="W32" s="303"/>
      <c r="X32" s="303"/>
      <c r="Y32" s="303"/>
      <c r="Z32" s="303"/>
    </row>
    <row r="33" ht="12.75" customHeight="1">
      <c r="A33" s="332" t="s">
        <v>3721</v>
      </c>
      <c r="B33" s="333" t="s">
        <v>894</v>
      </c>
      <c r="C33" s="334" t="s">
        <v>1031</v>
      </c>
      <c r="D33" s="333" t="s">
        <v>3536</v>
      </c>
      <c r="E33" s="333" t="s">
        <v>950</v>
      </c>
      <c r="F33" s="335" t="s">
        <v>3722</v>
      </c>
      <c r="G33" s="333" t="s">
        <v>3723</v>
      </c>
      <c r="H33" s="333" t="s">
        <v>3724</v>
      </c>
      <c r="I33" s="333" t="s">
        <v>3725</v>
      </c>
      <c r="J33" s="336">
        <v>1051860.2795871</v>
      </c>
      <c r="K33" s="337" t="s">
        <v>3726</v>
      </c>
      <c r="L33" s="303"/>
      <c r="M33" s="303"/>
      <c r="N33" s="303"/>
      <c r="O33" s="303"/>
      <c r="P33" s="303"/>
      <c r="Q33" s="303"/>
      <c r="R33" s="303"/>
      <c r="S33" s="303"/>
      <c r="T33" s="303"/>
      <c r="U33" s="303"/>
      <c r="V33" s="303"/>
      <c r="W33" s="303"/>
      <c r="X33" s="303"/>
      <c r="Y33" s="303"/>
      <c r="Z33" s="303"/>
    </row>
    <row r="34" ht="12.75" customHeight="1">
      <c r="A34" s="332" t="s">
        <v>3727</v>
      </c>
      <c r="B34" s="333" t="s">
        <v>894</v>
      </c>
      <c r="C34" s="334" t="s">
        <v>3728</v>
      </c>
      <c r="D34" s="333" t="s">
        <v>3548</v>
      </c>
      <c r="E34" s="333" t="s">
        <v>946</v>
      </c>
      <c r="F34" s="335" t="s">
        <v>3729</v>
      </c>
      <c r="G34" s="333" t="s">
        <v>3655</v>
      </c>
      <c r="H34" s="333" t="s">
        <v>3730</v>
      </c>
      <c r="I34" s="333" t="s">
        <v>3725</v>
      </c>
      <c r="J34" s="336">
        <v>1064665.2346645</v>
      </c>
      <c r="K34" s="337" t="s">
        <v>3731</v>
      </c>
      <c r="L34" s="303"/>
      <c r="M34" s="303"/>
      <c r="N34" s="303"/>
      <c r="O34" s="303"/>
      <c r="P34" s="303"/>
      <c r="Q34" s="303"/>
      <c r="R34" s="303"/>
      <c r="S34" s="303"/>
      <c r="T34" s="303"/>
      <c r="U34" s="303"/>
      <c r="V34" s="303"/>
      <c r="W34" s="303"/>
      <c r="X34" s="303"/>
      <c r="Y34" s="303"/>
      <c r="Z34" s="303"/>
    </row>
    <row r="35" ht="12.75" customHeight="1">
      <c r="A35" s="332" t="s">
        <v>3732</v>
      </c>
      <c r="B35" s="333" t="s">
        <v>891</v>
      </c>
      <c r="C35" s="334" t="s">
        <v>3733</v>
      </c>
      <c r="D35" s="333" t="s">
        <v>3548</v>
      </c>
      <c r="E35" s="333" t="s">
        <v>946</v>
      </c>
      <c r="F35" s="335" t="s">
        <v>3734</v>
      </c>
      <c r="G35" s="333" t="s">
        <v>3105</v>
      </c>
      <c r="H35" s="333" t="s">
        <v>3735</v>
      </c>
      <c r="I35" s="333" t="s">
        <v>3736</v>
      </c>
      <c r="J35" s="336">
        <v>1077381.9233792</v>
      </c>
      <c r="K35" s="337" t="s">
        <v>3737</v>
      </c>
      <c r="L35" s="303"/>
      <c r="M35" s="303"/>
      <c r="N35" s="303"/>
      <c r="O35" s="303"/>
      <c r="P35" s="303"/>
      <c r="Q35" s="303"/>
      <c r="R35" s="303"/>
      <c r="S35" s="303"/>
      <c r="T35" s="303"/>
      <c r="U35" s="303"/>
      <c r="V35" s="303"/>
      <c r="W35" s="303"/>
      <c r="X35" s="303"/>
      <c r="Y35" s="303"/>
      <c r="Z35" s="303"/>
    </row>
    <row r="36" ht="12.75" customHeight="1">
      <c r="A36" s="332" t="s">
        <v>3738</v>
      </c>
      <c r="B36" s="333" t="s">
        <v>891</v>
      </c>
      <c r="C36" s="334" t="s">
        <v>1291</v>
      </c>
      <c r="D36" s="333" t="s">
        <v>3536</v>
      </c>
      <c r="E36" s="333" t="s">
        <v>930</v>
      </c>
      <c r="F36" s="335" t="s">
        <v>3739</v>
      </c>
      <c r="G36" s="333" t="s">
        <v>3177</v>
      </c>
      <c r="H36" s="333" t="s">
        <v>3740</v>
      </c>
      <c r="I36" s="333" t="s">
        <v>3741</v>
      </c>
      <c r="J36" s="336">
        <v>1089566.1770192</v>
      </c>
      <c r="K36" s="337" t="s">
        <v>3742</v>
      </c>
      <c r="L36" s="303"/>
      <c r="M36" s="303"/>
      <c r="N36" s="303"/>
      <c r="O36" s="303"/>
      <c r="P36" s="303"/>
      <c r="Q36" s="303"/>
      <c r="R36" s="303"/>
      <c r="S36" s="303"/>
      <c r="T36" s="303"/>
      <c r="U36" s="303"/>
      <c r="V36" s="303"/>
      <c r="W36" s="303"/>
      <c r="X36" s="303"/>
      <c r="Y36" s="303"/>
      <c r="Z36" s="303"/>
    </row>
    <row r="37" ht="12.75" customHeight="1">
      <c r="A37" s="332" t="s">
        <v>3743</v>
      </c>
      <c r="B37" s="333" t="s">
        <v>891</v>
      </c>
      <c r="C37" s="334" t="s">
        <v>3744</v>
      </c>
      <c r="D37" s="333" t="s">
        <v>3536</v>
      </c>
      <c r="E37" s="333" t="s">
        <v>941</v>
      </c>
      <c r="F37" s="335" t="s">
        <v>3673</v>
      </c>
      <c r="G37" s="333" t="s">
        <v>3745</v>
      </c>
      <c r="H37" s="333" t="s">
        <v>3746</v>
      </c>
      <c r="I37" s="333" t="s">
        <v>3747</v>
      </c>
      <c r="J37" s="336">
        <v>1101301.6937087</v>
      </c>
      <c r="K37" s="337" t="s">
        <v>3748</v>
      </c>
      <c r="L37" s="303"/>
      <c r="M37" s="303"/>
      <c r="N37" s="303"/>
      <c r="O37" s="303"/>
      <c r="P37" s="303"/>
      <c r="Q37" s="303"/>
      <c r="R37" s="303"/>
      <c r="S37" s="303"/>
      <c r="T37" s="303"/>
      <c r="U37" s="303"/>
      <c r="V37" s="303"/>
      <c r="W37" s="303"/>
      <c r="X37" s="303"/>
      <c r="Y37" s="303"/>
      <c r="Z37" s="303"/>
    </row>
    <row r="38" ht="12.75" customHeight="1">
      <c r="A38" s="332" t="s">
        <v>3749</v>
      </c>
      <c r="B38" s="333" t="s">
        <v>894</v>
      </c>
      <c r="C38" s="334" t="s">
        <v>3750</v>
      </c>
      <c r="D38" s="333" t="s">
        <v>3751</v>
      </c>
      <c r="E38" s="333" t="s">
        <v>946</v>
      </c>
      <c r="F38" s="335" t="s">
        <v>3752</v>
      </c>
      <c r="G38" s="333" t="s">
        <v>3674</v>
      </c>
      <c r="H38" s="333" t="s">
        <v>3753</v>
      </c>
      <c r="I38" s="333" t="s">
        <v>3754</v>
      </c>
      <c r="J38" s="336">
        <v>1112832.7715872</v>
      </c>
      <c r="K38" s="337" t="s">
        <v>3755</v>
      </c>
      <c r="L38" s="303"/>
      <c r="M38" s="303"/>
      <c r="N38" s="303"/>
      <c r="O38" s="303"/>
      <c r="P38" s="303"/>
      <c r="Q38" s="303"/>
      <c r="R38" s="303"/>
      <c r="S38" s="303"/>
      <c r="T38" s="303"/>
      <c r="U38" s="303"/>
      <c r="V38" s="303"/>
      <c r="W38" s="303"/>
      <c r="X38" s="303"/>
      <c r="Y38" s="303"/>
      <c r="Z38" s="303"/>
    </row>
    <row r="39" ht="12.75" customHeight="1">
      <c r="A39" s="332" t="s">
        <v>3756</v>
      </c>
      <c r="B39" s="333" t="s">
        <v>894</v>
      </c>
      <c r="C39" s="334" t="s">
        <v>2458</v>
      </c>
      <c r="D39" s="333" t="s">
        <v>3536</v>
      </c>
      <c r="E39" s="333" t="s">
        <v>78</v>
      </c>
      <c r="F39" s="335" t="s">
        <v>3757</v>
      </c>
      <c r="G39" s="333" t="s">
        <v>3758</v>
      </c>
      <c r="H39" s="333" t="s">
        <v>3759</v>
      </c>
      <c r="I39" s="333" t="s">
        <v>3760</v>
      </c>
      <c r="J39" s="336">
        <v>1124178.0292872</v>
      </c>
      <c r="K39" s="337" t="s">
        <v>3761</v>
      </c>
      <c r="L39" s="303"/>
      <c r="M39" s="303"/>
      <c r="N39" s="303"/>
      <c r="O39" s="303"/>
      <c r="P39" s="303"/>
      <c r="Q39" s="303"/>
      <c r="R39" s="303"/>
      <c r="S39" s="303"/>
      <c r="T39" s="303"/>
      <c r="U39" s="303"/>
      <c r="V39" s="303"/>
      <c r="W39" s="303"/>
      <c r="X39" s="303"/>
      <c r="Y39" s="303"/>
      <c r="Z39" s="303"/>
    </row>
    <row r="40" ht="12.75" customHeight="1">
      <c r="A40" s="332" t="s">
        <v>3762</v>
      </c>
      <c r="B40" s="333" t="s">
        <v>891</v>
      </c>
      <c r="C40" s="334" t="s">
        <v>1773</v>
      </c>
      <c r="D40" s="333" t="s">
        <v>3536</v>
      </c>
      <c r="E40" s="333" t="s">
        <v>930</v>
      </c>
      <c r="F40" s="335" t="s">
        <v>3763</v>
      </c>
      <c r="G40" s="333" t="s">
        <v>2773</v>
      </c>
      <c r="H40" s="333" t="s">
        <v>3764</v>
      </c>
      <c r="I40" s="333" t="s">
        <v>3765</v>
      </c>
      <c r="J40" s="336">
        <v>1135353.3730481</v>
      </c>
      <c r="K40" s="337" t="s">
        <v>3766</v>
      </c>
      <c r="L40" s="303"/>
      <c r="M40" s="303"/>
      <c r="N40" s="303"/>
      <c r="O40" s="303"/>
      <c r="P40" s="303"/>
      <c r="Q40" s="303"/>
      <c r="R40" s="303"/>
      <c r="S40" s="303"/>
      <c r="T40" s="303"/>
      <c r="U40" s="303"/>
      <c r="V40" s="303"/>
      <c r="W40" s="303"/>
      <c r="X40" s="303"/>
      <c r="Y40" s="303"/>
      <c r="Z40" s="303"/>
    </row>
    <row r="41" ht="12.75" customHeight="1">
      <c r="A41" s="332" t="s">
        <v>3767</v>
      </c>
      <c r="B41" s="333" t="s">
        <v>891</v>
      </c>
      <c r="C41" s="334" t="s">
        <v>3768</v>
      </c>
      <c r="D41" s="333" t="s">
        <v>3536</v>
      </c>
      <c r="E41" s="333" t="s">
        <v>941</v>
      </c>
      <c r="F41" s="335" t="s">
        <v>3673</v>
      </c>
      <c r="G41" s="333" t="s">
        <v>3769</v>
      </c>
      <c r="H41" s="333" t="s">
        <v>3770</v>
      </c>
      <c r="I41" s="333" t="s">
        <v>3765</v>
      </c>
      <c r="J41" s="336">
        <v>1146509.3580492</v>
      </c>
      <c r="K41" s="337" t="s">
        <v>3771</v>
      </c>
      <c r="L41" s="303"/>
      <c r="M41" s="303"/>
      <c r="N41" s="303"/>
      <c r="O41" s="303"/>
      <c r="P41" s="303"/>
      <c r="Q41" s="303"/>
      <c r="R41" s="303"/>
      <c r="S41" s="303"/>
      <c r="T41" s="303"/>
      <c r="U41" s="303"/>
      <c r="V41" s="303"/>
      <c r="W41" s="303"/>
      <c r="X41" s="303"/>
      <c r="Y41" s="303"/>
      <c r="Z41" s="303"/>
    </row>
    <row r="42" ht="12.75" customHeight="1">
      <c r="A42" s="332" t="s">
        <v>3772</v>
      </c>
      <c r="B42" s="333" t="s">
        <v>891</v>
      </c>
      <c r="C42" s="334" t="s">
        <v>3773</v>
      </c>
      <c r="D42" s="333" t="s">
        <v>3548</v>
      </c>
      <c r="E42" s="333" t="s">
        <v>946</v>
      </c>
      <c r="F42" s="335" t="s">
        <v>3774</v>
      </c>
      <c r="G42" s="333" t="s">
        <v>3576</v>
      </c>
      <c r="H42" s="333" t="s">
        <v>3775</v>
      </c>
      <c r="I42" s="333" t="s">
        <v>3765</v>
      </c>
      <c r="J42" s="336">
        <v>1157539.0856923</v>
      </c>
      <c r="K42" s="337" t="s">
        <v>3776</v>
      </c>
      <c r="L42" s="303"/>
      <c r="M42" s="303"/>
      <c r="N42" s="303"/>
      <c r="O42" s="303"/>
      <c r="P42" s="303"/>
      <c r="Q42" s="303"/>
      <c r="R42" s="303"/>
      <c r="S42" s="303"/>
      <c r="T42" s="303"/>
      <c r="U42" s="303"/>
      <c r="V42" s="303"/>
      <c r="W42" s="303"/>
      <c r="X42" s="303"/>
      <c r="Y42" s="303"/>
      <c r="Z42" s="303"/>
    </row>
    <row r="43" ht="12.75" customHeight="1">
      <c r="A43" s="332" t="s">
        <v>3777</v>
      </c>
      <c r="B43" s="333" t="s">
        <v>963</v>
      </c>
      <c r="C43" s="334" t="s">
        <v>967</v>
      </c>
      <c r="D43" s="333" t="s">
        <v>3778</v>
      </c>
      <c r="E43" s="333" t="s">
        <v>39</v>
      </c>
      <c r="F43" s="335" t="s">
        <v>3779</v>
      </c>
      <c r="G43" s="333" t="s">
        <v>3780</v>
      </c>
      <c r="H43" s="333" t="s">
        <v>3781</v>
      </c>
      <c r="I43" s="333" t="s">
        <v>3765</v>
      </c>
      <c r="J43" s="336">
        <v>1168567.0688351</v>
      </c>
      <c r="K43" s="337" t="s">
        <v>3782</v>
      </c>
      <c r="L43" s="303"/>
      <c r="M43" s="303"/>
      <c r="N43" s="303"/>
      <c r="O43" s="303"/>
      <c r="P43" s="303"/>
      <c r="Q43" s="303"/>
      <c r="R43" s="303"/>
      <c r="S43" s="303"/>
      <c r="T43" s="303"/>
      <c r="U43" s="303"/>
      <c r="V43" s="303"/>
      <c r="W43" s="303"/>
      <c r="X43" s="303"/>
      <c r="Y43" s="303"/>
      <c r="Z43" s="303"/>
    </row>
    <row r="44" ht="12.75" customHeight="1">
      <c r="A44" s="332" t="s">
        <v>3783</v>
      </c>
      <c r="B44" s="333" t="s">
        <v>894</v>
      </c>
      <c r="C44" s="334" t="s">
        <v>3784</v>
      </c>
      <c r="D44" s="333" t="s">
        <v>3536</v>
      </c>
      <c r="E44" s="333" t="s">
        <v>39</v>
      </c>
      <c r="F44" s="335" t="s">
        <v>3785</v>
      </c>
      <c r="G44" s="333" t="s">
        <v>3786</v>
      </c>
      <c r="H44" s="333" t="s">
        <v>3787</v>
      </c>
      <c r="I44" s="333" t="s">
        <v>3788</v>
      </c>
      <c r="J44" s="336">
        <v>1179570.8288351</v>
      </c>
      <c r="K44" s="337" t="s">
        <v>3789</v>
      </c>
      <c r="L44" s="303"/>
      <c r="M44" s="303"/>
      <c r="N44" s="303"/>
      <c r="O44" s="303"/>
      <c r="P44" s="303"/>
      <c r="Q44" s="303"/>
      <c r="R44" s="303"/>
      <c r="S44" s="303"/>
      <c r="T44" s="303"/>
      <c r="U44" s="303"/>
      <c r="V44" s="303"/>
      <c r="W44" s="303"/>
      <c r="X44" s="303"/>
      <c r="Y44" s="303"/>
      <c r="Z44" s="303"/>
    </row>
    <row r="45" ht="12.75" customHeight="1">
      <c r="A45" s="332" t="s">
        <v>3790</v>
      </c>
      <c r="B45" s="333" t="s">
        <v>894</v>
      </c>
      <c r="C45" s="334" t="s">
        <v>2370</v>
      </c>
      <c r="D45" s="333" t="s">
        <v>3536</v>
      </c>
      <c r="E45" s="333" t="s">
        <v>39</v>
      </c>
      <c r="F45" s="335" t="s">
        <v>3791</v>
      </c>
      <c r="G45" s="333" t="s">
        <v>3792</v>
      </c>
      <c r="H45" s="333" t="s">
        <v>3793</v>
      </c>
      <c r="I45" s="333" t="s">
        <v>3794</v>
      </c>
      <c r="J45" s="336">
        <v>1190289.2288351</v>
      </c>
      <c r="K45" s="337" t="s">
        <v>3795</v>
      </c>
      <c r="L45" s="303"/>
      <c r="M45" s="303"/>
      <c r="N45" s="303"/>
      <c r="O45" s="303"/>
      <c r="P45" s="303"/>
      <c r="Q45" s="303"/>
      <c r="R45" s="303"/>
      <c r="S45" s="303"/>
      <c r="T45" s="303"/>
      <c r="U45" s="303"/>
      <c r="V45" s="303"/>
      <c r="W45" s="303"/>
      <c r="X45" s="303"/>
      <c r="Y45" s="303"/>
      <c r="Z45" s="303"/>
    </row>
    <row r="46" ht="12.75" customHeight="1">
      <c r="A46" s="332" t="s">
        <v>3796</v>
      </c>
      <c r="B46" s="333" t="s">
        <v>891</v>
      </c>
      <c r="C46" s="334" t="s">
        <v>3797</v>
      </c>
      <c r="D46" s="333" t="s">
        <v>3536</v>
      </c>
      <c r="E46" s="333" t="s">
        <v>921</v>
      </c>
      <c r="F46" s="335" t="s">
        <v>3798</v>
      </c>
      <c r="G46" s="333" t="s">
        <v>3799</v>
      </c>
      <c r="H46" s="333" t="s">
        <v>3800</v>
      </c>
      <c r="I46" s="333" t="s">
        <v>3801</v>
      </c>
      <c r="J46" s="336">
        <v>1200920.7626271</v>
      </c>
      <c r="K46" s="337" t="s">
        <v>3802</v>
      </c>
      <c r="L46" s="303"/>
      <c r="M46" s="303"/>
      <c r="N46" s="303"/>
      <c r="O46" s="303"/>
      <c r="P46" s="303"/>
      <c r="Q46" s="303"/>
      <c r="R46" s="303"/>
      <c r="S46" s="303"/>
      <c r="T46" s="303"/>
      <c r="U46" s="303"/>
      <c r="V46" s="303"/>
      <c r="W46" s="303"/>
      <c r="X46" s="303"/>
      <c r="Y46" s="303"/>
      <c r="Z46" s="303"/>
    </row>
    <row r="47" ht="12.75" customHeight="1">
      <c r="A47" s="332" t="s">
        <v>3803</v>
      </c>
      <c r="B47" s="333" t="s">
        <v>894</v>
      </c>
      <c r="C47" s="334" t="s">
        <v>3804</v>
      </c>
      <c r="D47" s="333" t="s">
        <v>3548</v>
      </c>
      <c r="E47" s="333" t="s">
        <v>946</v>
      </c>
      <c r="F47" s="335" t="s">
        <v>3805</v>
      </c>
      <c r="G47" s="333" t="s">
        <v>3806</v>
      </c>
      <c r="H47" s="333" t="s">
        <v>3807</v>
      </c>
      <c r="I47" s="333" t="s">
        <v>3808</v>
      </c>
      <c r="J47" s="336">
        <v>1210706.3825409</v>
      </c>
      <c r="K47" s="337" t="s">
        <v>3809</v>
      </c>
      <c r="L47" s="303"/>
      <c r="M47" s="303"/>
      <c r="N47" s="303"/>
      <c r="O47" s="303"/>
      <c r="P47" s="303"/>
      <c r="Q47" s="303"/>
      <c r="R47" s="303"/>
      <c r="S47" s="303"/>
      <c r="T47" s="303"/>
      <c r="U47" s="303"/>
      <c r="V47" s="303"/>
      <c r="W47" s="303"/>
      <c r="X47" s="303"/>
      <c r="Y47" s="303"/>
      <c r="Z47" s="303"/>
    </row>
    <row r="48" ht="12.75" customHeight="1">
      <c r="A48" s="332" t="s">
        <v>3810</v>
      </c>
      <c r="B48" s="333" t="s">
        <v>894</v>
      </c>
      <c r="C48" s="334" t="s">
        <v>3811</v>
      </c>
      <c r="D48" s="333" t="s">
        <v>3536</v>
      </c>
      <c r="E48" s="333" t="s">
        <v>3812</v>
      </c>
      <c r="F48" s="335" t="s">
        <v>3813</v>
      </c>
      <c r="G48" s="333" t="s">
        <v>3814</v>
      </c>
      <c r="H48" s="333" t="s">
        <v>3815</v>
      </c>
      <c r="I48" s="333" t="s">
        <v>3808</v>
      </c>
      <c r="J48" s="336">
        <v>1220426.3825409</v>
      </c>
      <c r="K48" s="337" t="s">
        <v>3816</v>
      </c>
      <c r="L48" s="303"/>
      <c r="M48" s="303"/>
      <c r="N48" s="303"/>
      <c r="O48" s="303"/>
      <c r="P48" s="303"/>
      <c r="Q48" s="303"/>
      <c r="R48" s="303"/>
      <c r="S48" s="303"/>
      <c r="T48" s="303"/>
      <c r="U48" s="303"/>
      <c r="V48" s="303"/>
      <c r="W48" s="303"/>
      <c r="X48" s="303"/>
      <c r="Y48" s="303"/>
      <c r="Z48" s="303"/>
    </row>
    <row r="49" ht="12.75" customHeight="1">
      <c r="A49" s="332" t="s">
        <v>3817</v>
      </c>
      <c r="B49" s="333" t="s">
        <v>891</v>
      </c>
      <c r="C49" s="334" t="s">
        <v>1433</v>
      </c>
      <c r="D49" s="333" t="s">
        <v>3536</v>
      </c>
      <c r="E49" s="333" t="s">
        <v>1213</v>
      </c>
      <c r="F49" s="335" t="s">
        <v>3818</v>
      </c>
      <c r="G49" s="333" t="s">
        <v>3819</v>
      </c>
      <c r="H49" s="333" t="s">
        <v>3820</v>
      </c>
      <c r="I49" s="333" t="s">
        <v>3821</v>
      </c>
      <c r="J49" s="336">
        <v>1229916.1220475</v>
      </c>
      <c r="K49" s="337" t="s">
        <v>3822</v>
      </c>
      <c r="L49" s="303"/>
      <c r="M49" s="303"/>
      <c r="N49" s="303"/>
      <c r="O49" s="303"/>
      <c r="P49" s="303"/>
      <c r="Q49" s="303"/>
      <c r="R49" s="303"/>
      <c r="S49" s="303"/>
      <c r="T49" s="303"/>
      <c r="U49" s="303"/>
      <c r="V49" s="303"/>
      <c r="W49" s="303"/>
      <c r="X49" s="303"/>
      <c r="Y49" s="303"/>
      <c r="Z49" s="303"/>
    </row>
    <row r="50" ht="12.75" customHeight="1">
      <c r="A50" s="332" t="s">
        <v>3823</v>
      </c>
      <c r="B50" s="333" t="s">
        <v>894</v>
      </c>
      <c r="C50" s="334" t="s">
        <v>1528</v>
      </c>
      <c r="D50" s="333" t="s">
        <v>3536</v>
      </c>
      <c r="E50" s="333" t="s">
        <v>82</v>
      </c>
      <c r="F50" s="335" t="s">
        <v>3824</v>
      </c>
      <c r="G50" s="333" t="s">
        <v>3825</v>
      </c>
      <c r="H50" s="333" t="s">
        <v>3826</v>
      </c>
      <c r="I50" s="333" t="s">
        <v>3821</v>
      </c>
      <c r="J50" s="336">
        <v>1239345.9544623</v>
      </c>
      <c r="K50" s="337" t="s">
        <v>3827</v>
      </c>
      <c r="L50" s="303"/>
      <c r="M50" s="303"/>
      <c r="N50" s="303"/>
      <c r="O50" s="303"/>
      <c r="P50" s="303"/>
      <c r="Q50" s="303"/>
      <c r="R50" s="303"/>
      <c r="S50" s="303"/>
      <c r="T50" s="303"/>
      <c r="U50" s="303"/>
      <c r="V50" s="303"/>
      <c r="W50" s="303"/>
      <c r="X50" s="303"/>
      <c r="Y50" s="303"/>
      <c r="Z50" s="303"/>
    </row>
    <row r="51" ht="12.75" customHeight="1">
      <c r="A51" s="332" t="s">
        <v>3828</v>
      </c>
      <c r="B51" s="333" t="s">
        <v>894</v>
      </c>
      <c r="C51" s="334" t="s">
        <v>1315</v>
      </c>
      <c r="D51" s="333" t="s">
        <v>3536</v>
      </c>
      <c r="E51" s="333" t="s">
        <v>82</v>
      </c>
      <c r="F51" s="335" t="s">
        <v>3829</v>
      </c>
      <c r="G51" s="333" t="s">
        <v>3830</v>
      </c>
      <c r="H51" s="333" t="s">
        <v>3831</v>
      </c>
      <c r="I51" s="333" t="s">
        <v>3821</v>
      </c>
      <c r="J51" s="336">
        <v>1248733.7664623</v>
      </c>
      <c r="K51" s="337" t="s">
        <v>3832</v>
      </c>
      <c r="L51" s="303"/>
      <c r="M51" s="303"/>
      <c r="N51" s="303"/>
      <c r="O51" s="303"/>
      <c r="P51" s="303"/>
      <c r="Q51" s="303"/>
      <c r="R51" s="303"/>
      <c r="S51" s="303"/>
      <c r="T51" s="303"/>
      <c r="U51" s="303"/>
      <c r="V51" s="303"/>
      <c r="W51" s="303"/>
      <c r="X51" s="303"/>
      <c r="Y51" s="303"/>
      <c r="Z51" s="303"/>
    </row>
    <row r="52" ht="12.75" customHeight="1">
      <c r="A52" s="332" t="s">
        <v>3833</v>
      </c>
      <c r="B52" s="333" t="s">
        <v>894</v>
      </c>
      <c r="C52" s="334" t="s">
        <v>3834</v>
      </c>
      <c r="D52" s="333" t="s">
        <v>3548</v>
      </c>
      <c r="E52" s="333" t="s">
        <v>946</v>
      </c>
      <c r="F52" s="335" t="s">
        <v>3835</v>
      </c>
      <c r="G52" s="333" t="s">
        <v>3576</v>
      </c>
      <c r="H52" s="333" t="s">
        <v>3836</v>
      </c>
      <c r="I52" s="333" t="s">
        <v>3837</v>
      </c>
      <c r="J52" s="336">
        <v>1257880.5447569</v>
      </c>
      <c r="K52" s="337" t="s">
        <v>3838</v>
      </c>
      <c r="L52" s="303"/>
      <c r="M52" s="303"/>
      <c r="N52" s="303"/>
      <c r="O52" s="303"/>
      <c r="P52" s="303"/>
      <c r="Q52" s="303"/>
      <c r="R52" s="303"/>
      <c r="S52" s="303"/>
      <c r="T52" s="303"/>
      <c r="U52" s="303"/>
      <c r="V52" s="303"/>
      <c r="W52" s="303"/>
      <c r="X52" s="303"/>
      <c r="Y52" s="303"/>
      <c r="Z52" s="303"/>
    </row>
    <row r="53" ht="12.75" customHeight="1">
      <c r="A53" s="332" t="s">
        <v>3839</v>
      </c>
      <c r="B53" s="333" t="s">
        <v>894</v>
      </c>
      <c r="C53" s="334" t="s">
        <v>1442</v>
      </c>
      <c r="D53" s="333" t="s">
        <v>3536</v>
      </c>
      <c r="E53" s="333" t="s">
        <v>82</v>
      </c>
      <c r="F53" s="335" t="s">
        <v>3840</v>
      </c>
      <c r="G53" s="333" t="s">
        <v>3841</v>
      </c>
      <c r="H53" s="333" t="s">
        <v>3842</v>
      </c>
      <c r="I53" s="333" t="s">
        <v>3843</v>
      </c>
      <c r="J53" s="336">
        <v>1266935.8283884</v>
      </c>
      <c r="K53" s="337" t="s">
        <v>3844</v>
      </c>
      <c r="L53" s="303"/>
      <c r="M53" s="303"/>
      <c r="N53" s="303"/>
      <c r="O53" s="303"/>
      <c r="P53" s="303"/>
      <c r="Q53" s="303"/>
      <c r="R53" s="303"/>
      <c r="S53" s="303"/>
      <c r="T53" s="303"/>
      <c r="U53" s="303"/>
      <c r="V53" s="303"/>
      <c r="W53" s="303"/>
      <c r="X53" s="303"/>
      <c r="Y53" s="303"/>
      <c r="Z53" s="303"/>
    </row>
    <row r="54" ht="12.75" customHeight="1">
      <c r="A54" s="332" t="s">
        <v>3845</v>
      </c>
      <c r="B54" s="333" t="s">
        <v>891</v>
      </c>
      <c r="C54" s="334" t="s">
        <v>1587</v>
      </c>
      <c r="D54" s="333" t="s">
        <v>3536</v>
      </c>
      <c r="E54" s="333" t="s">
        <v>921</v>
      </c>
      <c r="F54" s="335" t="s">
        <v>3846</v>
      </c>
      <c r="G54" s="333" t="s">
        <v>3847</v>
      </c>
      <c r="H54" s="333" t="s">
        <v>3848</v>
      </c>
      <c r="I54" s="333" t="s">
        <v>3849</v>
      </c>
      <c r="J54" s="336">
        <v>1275798.8298732</v>
      </c>
      <c r="K54" s="337" t="s">
        <v>3850</v>
      </c>
      <c r="L54" s="303"/>
      <c r="M54" s="303"/>
      <c r="N54" s="303"/>
      <c r="O54" s="303"/>
      <c r="P54" s="303"/>
      <c r="Q54" s="303"/>
      <c r="R54" s="303"/>
      <c r="S54" s="303"/>
      <c r="T54" s="303"/>
      <c r="U54" s="303"/>
      <c r="V54" s="303"/>
      <c r="W54" s="303"/>
      <c r="X54" s="303"/>
      <c r="Y54" s="303"/>
      <c r="Z54" s="303"/>
    </row>
    <row r="55" ht="12.75" customHeight="1">
      <c r="A55" s="332" t="s">
        <v>3851</v>
      </c>
      <c r="B55" s="333" t="s">
        <v>894</v>
      </c>
      <c r="C55" s="334" t="s">
        <v>2468</v>
      </c>
      <c r="D55" s="333" t="s">
        <v>3536</v>
      </c>
      <c r="E55" s="333" t="s">
        <v>78</v>
      </c>
      <c r="F55" s="335" t="s">
        <v>3852</v>
      </c>
      <c r="G55" s="333" t="s">
        <v>3853</v>
      </c>
      <c r="H55" s="333" t="s">
        <v>3854</v>
      </c>
      <c r="I55" s="333" t="s">
        <v>3849</v>
      </c>
      <c r="J55" s="336">
        <v>1284559.6098732</v>
      </c>
      <c r="K55" s="337" t="s">
        <v>3855</v>
      </c>
      <c r="L55" s="303"/>
      <c r="M55" s="303"/>
      <c r="N55" s="303"/>
      <c r="O55" s="303"/>
      <c r="P55" s="303"/>
      <c r="Q55" s="303"/>
      <c r="R55" s="303"/>
      <c r="S55" s="303"/>
      <c r="T55" s="303"/>
      <c r="U55" s="303"/>
      <c r="V55" s="303"/>
      <c r="W55" s="303"/>
      <c r="X55" s="303"/>
      <c r="Y55" s="303"/>
      <c r="Z55" s="303"/>
    </row>
    <row r="56" ht="12.75" customHeight="1">
      <c r="A56" s="332" t="s">
        <v>3856</v>
      </c>
      <c r="B56" s="333" t="s">
        <v>891</v>
      </c>
      <c r="C56" s="334" t="s">
        <v>1301</v>
      </c>
      <c r="D56" s="333" t="s">
        <v>3536</v>
      </c>
      <c r="E56" s="333" t="s">
        <v>1213</v>
      </c>
      <c r="F56" s="335" t="s">
        <v>3857</v>
      </c>
      <c r="G56" s="333" t="s">
        <v>3858</v>
      </c>
      <c r="H56" s="333" t="s">
        <v>3859</v>
      </c>
      <c r="I56" s="333" t="s">
        <v>3860</v>
      </c>
      <c r="J56" s="336">
        <v>1293174.0878732</v>
      </c>
      <c r="K56" s="337" t="s">
        <v>3861</v>
      </c>
      <c r="L56" s="303"/>
      <c r="M56" s="303"/>
      <c r="N56" s="303"/>
      <c r="O56" s="303"/>
      <c r="P56" s="303"/>
      <c r="Q56" s="303"/>
      <c r="R56" s="303"/>
      <c r="S56" s="303"/>
      <c r="T56" s="303"/>
      <c r="U56" s="303"/>
      <c r="V56" s="303"/>
      <c r="W56" s="303"/>
      <c r="X56" s="303"/>
      <c r="Y56" s="303"/>
      <c r="Z56" s="303"/>
    </row>
    <row r="57" ht="12.75" customHeight="1">
      <c r="A57" s="332" t="s">
        <v>3862</v>
      </c>
      <c r="B57" s="333" t="s">
        <v>891</v>
      </c>
      <c r="C57" s="334" t="s">
        <v>1771</v>
      </c>
      <c r="D57" s="333" t="s">
        <v>3536</v>
      </c>
      <c r="E57" s="333" t="s">
        <v>950</v>
      </c>
      <c r="F57" s="335" t="s">
        <v>3863</v>
      </c>
      <c r="G57" s="333" t="s">
        <v>3864</v>
      </c>
      <c r="H57" s="333" t="s">
        <v>3865</v>
      </c>
      <c r="I57" s="333" t="s">
        <v>3866</v>
      </c>
      <c r="J57" s="336">
        <v>1301673.6774087</v>
      </c>
      <c r="K57" s="337" t="s">
        <v>3867</v>
      </c>
      <c r="L57" s="303"/>
      <c r="M57" s="303"/>
      <c r="N57" s="303"/>
      <c r="O57" s="303"/>
      <c r="P57" s="303"/>
      <c r="Q57" s="303"/>
      <c r="R57" s="303"/>
      <c r="S57" s="303"/>
      <c r="T57" s="303"/>
      <c r="U57" s="303"/>
      <c r="V57" s="303"/>
      <c r="W57" s="303"/>
      <c r="X57" s="303"/>
      <c r="Y57" s="303"/>
      <c r="Z57" s="303"/>
    </row>
    <row r="58" ht="12.75" customHeight="1">
      <c r="A58" s="332" t="s">
        <v>3868</v>
      </c>
      <c r="B58" s="333" t="s">
        <v>891</v>
      </c>
      <c r="C58" s="334" t="s">
        <v>2404</v>
      </c>
      <c r="D58" s="333" t="s">
        <v>3536</v>
      </c>
      <c r="E58" s="333" t="s">
        <v>933</v>
      </c>
      <c r="F58" s="335" t="s">
        <v>3869</v>
      </c>
      <c r="G58" s="333" t="s">
        <v>3870</v>
      </c>
      <c r="H58" s="333" t="s">
        <v>3871</v>
      </c>
      <c r="I58" s="333" t="s">
        <v>3872</v>
      </c>
      <c r="J58" s="336">
        <v>1309799.5974087</v>
      </c>
      <c r="K58" s="337" t="s">
        <v>3873</v>
      </c>
      <c r="L58" s="303"/>
      <c r="M58" s="303"/>
      <c r="N58" s="303"/>
      <c r="O58" s="303"/>
      <c r="P58" s="303"/>
      <c r="Q58" s="303"/>
      <c r="R58" s="303"/>
      <c r="S58" s="303"/>
      <c r="T58" s="303"/>
      <c r="U58" s="303"/>
      <c r="V58" s="303"/>
      <c r="W58" s="303"/>
      <c r="X58" s="303"/>
      <c r="Y58" s="303"/>
      <c r="Z58" s="303"/>
    </row>
    <row r="59" ht="12.75" customHeight="1">
      <c r="A59" s="332" t="s">
        <v>3874</v>
      </c>
      <c r="B59" s="333" t="s">
        <v>891</v>
      </c>
      <c r="C59" s="334" t="s">
        <v>1603</v>
      </c>
      <c r="D59" s="333" t="s">
        <v>3536</v>
      </c>
      <c r="E59" s="333" t="s">
        <v>921</v>
      </c>
      <c r="F59" s="335" t="s">
        <v>3875</v>
      </c>
      <c r="G59" s="333" t="s">
        <v>3876</v>
      </c>
      <c r="H59" s="333" t="s">
        <v>3877</v>
      </c>
      <c r="I59" s="333" t="s">
        <v>3872</v>
      </c>
      <c r="J59" s="336">
        <v>1317875.9834087</v>
      </c>
      <c r="K59" s="337" t="s">
        <v>3878</v>
      </c>
      <c r="L59" s="303"/>
      <c r="M59" s="303"/>
      <c r="N59" s="303"/>
      <c r="O59" s="303"/>
      <c r="P59" s="303"/>
      <c r="Q59" s="303"/>
      <c r="R59" s="303"/>
      <c r="S59" s="303"/>
      <c r="T59" s="303"/>
      <c r="U59" s="303"/>
      <c r="V59" s="303"/>
      <c r="W59" s="303"/>
      <c r="X59" s="303"/>
      <c r="Y59" s="303"/>
      <c r="Z59" s="303"/>
    </row>
    <row r="60" ht="12.75" customHeight="1">
      <c r="A60" s="332" t="s">
        <v>3879</v>
      </c>
      <c r="B60" s="333" t="s">
        <v>894</v>
      </c>
      <c r="C60" s="334" t="s">
        <v>1131</v>
      </c>
      <c r="D60" s="333" t="s">
        <v>3536</v>
      </c>
      <c r="E60" s="333" t="s">
        <v>921</v>
      </c>
      <c r="F60" s="335" t="s">
        <v>3880</v>
      </c>
      <c r="G60" s="333" t="s">
        <v>3881</v>
      </c>
      <c r="H60" s="333" t="s">
        <v>3882</v>
      </c>
      <c r="I60" s="333" t="s">
        <v>3872</v>
      </c>
      <c r="J60" s="336">
        <v>1325926.2220007</v>
      </c>
      <c r="K60" s="337" t="s">
        <v>3883</v>
      </c>
      <c r="L60" s="303"/>
      <c r="M60" s="303"/>
      <c r="N60" s="303"/>
      <c r="O60" s="303"/>
      <c r="P60" s="303"/>
      <c r="Q60" s="303"/>
      <c r="R60" s="303"/>
      <c r="S60" s="303"/>
      <c r="T60" s="303"/>
      <c r="U60" s="303"/>
      <c r="V60" s="303"/>
      <c r="W60" s="303"/>
      <c r="X60" s="303"/>
      <c r="Y60" s="303"/>
      <c r="Z60" s="303"/>
    </row>
    <row r="61" ht="12.75" customHeight="1">
      <c r="A61" s="332" t="s">
        <v>3884</v>
      </c>
      <c r="B61" s="333" t="s">
        <v>891</v>
      </c>
      <c r="C61" s="334" t="s">
        <v>1484</v>
      </c>
      <c r="D61" s="333" t="s">
        <v>3536</v>
      </c>
      <c r="E61" s="333" t="s">
        <v>921</v>
      </c>
      <c r="F61" s="335" t="s">
        <v>3885</v>
      </c>
      <c r="G61" s="333" t="s">
        <v>3886</v>
      </c>
      <c r="H61" s="333" t="s">
        <v>3887</v>
      </c>
      <c r="I61" s="333" t="s">
        <v>3888</v>
      </c>
      <c r="J61" s="336">
        <v>1333758.6623507</v>
      </c>
      <c r="K61" s="337" t="s">
        <v>3889</v>
      </c>
      <c r="L61" s="303"/>
      <c r="M61" s="303"/>
      <c r="N61" s="303"/>
      <c r="O61" s="303"/>
      <c r="P61" s="303"/>
      <c r="Q61" s="303"/>
      <c r="R61" s="303"/>
      <c r="S61" s="303"/>
      <c r="T61" s="303"/>
      <c r="U61" s="303"/>
      <c r="V61" s="303"/>
      <c r="W61" s="303"/>
      <c r="X61" s="303"/>
      <c r="Y61" s="303"/>
      <c r="Z61" s="303"/>
    </row>
    <row r="62" ht="12.75" customHeight="1">
      <c r="A62" s="332" t="s">
        <v>3890</v>
      </c>
      <c r="B62" s="333" t="s">
        <v>894</v>
      </c>
      <c r="C62" s="334" t="s">
        <v>3891</v>
      </c>
      <c r="D62" s="333" t="s">
        <v>3548</v>
      </c>
      <c r="E62" s="333" t="s">
        <v>946</v>
      </c>
      <c r="F62" s="335" t="s">
        <v>3892</v>
      </c>
      <c r="G62" s="333" t="s">
        <v>3576</v>
      </c>
      <c r="H62" s="333" t="s">
        <v>3893</v>
      </c>
      <c r="I62" s="333" t="s">
        <v>3894</v>
      </c>
      <c r="J62" s="336">
        <v>1341567.7486085</v>
      </c>
      <c r="K62" s="337" t="s">
        <v>3895</v>
      </c>
      <c r="L62" s="303"/>
      <c r="M62" s="303"/>
      <c r="N62" s="303"/>
      <c r="O62" s="303"/>
      <c r="P62" s="303"/>
      <c r="Q62" s="303"/>
      <c r="R62" s="303"/>
      <c r="S62" s="303"/>
      <c r="T62" s="303"/>
      <c r="U62" s="303"/>
      <c r="V62" s="303"/>
      <c r="W62" s="303"/>
      <c r="X62" s="303"/>
      <c r="Y62" s="303"/>
      <c r="Z62" s="303"/>
    </row>
    <row r="63" ht="12.75" customHeight="1">
      <c r="A63" s="332" t="s">
        <v>3896</v>
      </c>
      <c r="B63" s="333" t="s">
        <v>894</v>
      </c>
      <c r="C63" s="334" t="s">
        <v>1710</v>
      </c>
      <c r="D63" s="333" t="s">
        <v>3536</v>
      </c>
      <c r="E63" s="333" t="s">
        <v>78</v>
      </c>
      <c r="F63" s="335" t="s">
        <v>3897</v>
      </c>
      <c r="G63" s="333" t="s">
        <v>3898</v>
      </c>
      <c r="H63" s="333" t="s">
        <v>3899</v>
      </c>
      <c r="I63" s="333" t="s">
        <v>3900</v>
      </c>
      <c r="J63" s="336">
        <v>1349188.6494465</v>
      </c>
      <c r="K63" s="337" t="s">
        <v>3901</v>
      </c>
      <c r="L63" s="303"/>
      <c r="M63" s="303"/>
      <c r="N63" s="303"/>
      <c r="O63" s="303"/>
      <c r="P63" s="303"/>
      <c r="Q63" s="303"/>
      <c r="R63" s="303"/>
      <c r="S63" s="303"/>
      <c r="T63" s="303"/>
      <c r="U63" s="303"/>
      <c r="V63" s="303"/>
      <c r="W63" s="303"/>
      <c r="X63" s="303"/>
      <c r="Y63" s="303"/>
      <c r="Z63" s="303"/>
    </row>
    <row r="64" ht="12.75" customHeight="1">
      <c r="A64" s="332" t="s">
        <v>3902</v>
      </c>
      <c r="B64" s="333" t="s">
        <v>894</v>
      </c>
      <c r="C64" s="334" t="s">
        <v>1270</v>
      </c>
      <c r="D64" s="333" t="s">
        <v>3536</v>
      </c>
      <c r="E64" s="333" t="s">
        <v>78</v>
      </c>
      <c r="F64" s="335" t="s">
        <v>3903</v>
      </c>
      <c r="G64" s="333" t="s">
        <v>3904</v>
      </c>
      <c r="H64" s="333" t="s">
        <v>3905</v>
      </c>
      <c r="I64" s="333" t="s">
        <v>3906</v>
      </c>
      <c r="J64" s="336">
        <v>1356384.3681965</v>
      </c>
      <c r="K64" s="337" t="s">
        <v>3907</v>
      </c>
      <c r="L64" s="303"/>
      <c r="M64" s="303"/>
      <c r="N64" s="303"/>
      <c r="O64" s="303"/>
      <c r="P64" s="303"/>
      <c r="Q64" s="303"/>
      <c r="R64" s="303"/>
      <c r="S64" s="303"/>
      <c r="T64" s="303"/>
      <c r="U64" s="303"/>
      <c r="V64" s="303"/>
      <c r="W64" s="303"/>
      <c r="X64" s="303"/>
      <c r="Y64" s="303"/>
      <c r="Z64" s="303"/>
    </row>
    <row r="65" ht="12.75" customHeight="1">
      <c r="A65" s="332" t="s">
        <v>228</v>
      </c>
      <c r="B65" s="333" t="s">
        <v>894</v>
      </c>
      <c r="C65" s="334" t="s">
        <v>229</v>
      </c>
      <c r="D65" s="333" t="s">
        <v>3536</v>
      </c>
      <c r="E65" s="333" t="s">
        <v>39</v>
      </c>
      <c r="F65" s="335" t="s">
        <v>3908</v>
      </c>
      <c r="G65" s="333" t="s">
        <v>2911</v>
      </c>
      <c r="H65" s="333" t="s">
        <v>3909</v>
      </c>
      <c r="I65" s="333" t="s">
        <v>3910</v>
      </c>
      <c r="J65" s="336">
        <v>1363383.7593827</v>
      </c>
      <c r="K65" s="337" t="s">
        <v>3911</v>
      </c>
      <c r="L65" s="303"/>
      <c r="M65" s="303"/>
      <c r="N65" s="303"/>
      <c r="O65" s="303"/>
      <c r="P65" s="303"/>
      <c r="Q65" s="303"/>
      <c r="R65" s="303"/>
      <c r="S65" s="303"/>
      <c r="T65" s="303"/>
      <c r="U65" s="303"/>
      <c r="V65" s="303"/>
      <c r="W65" s="303"/>
      <c r="X65" s="303"/>
      <c r="Y65" s="303"/>
      <c r="Z65" s="303"/>
    </row>
    <row r="66" ht="12.75" customHeight="1">
      <c r="A66" s="332" t="s">
        <v>3912</v>
      </c>
      <c r="B66" s="333" t="s">
        <v>891</v>
      </c>
      <c r="C66" s="334" t="s">
        <v>3913</v>
      </c>
      <c r="D66" s="333" t="s">
        <v>3536</v>
      </c>
      <c r="E66" s="333" t="s">
        <v>1213</v>
      </c>
      <c r="F66" s="335" t="s">
        <v>3914</v>
      </c>
      <c r="G66" s="333" t="s">
        <v>3915</v>
      </c>
      <c r="H66" s="333" t="s">
        <v>3916</v>
      </c>
      <c r="I66" s="333" t="s">
        <v>3917</v>
      </c>
      <c r="J66" s="336">
        <v>1370185.3993827</v>
      </c>
      <c r="K66" s="337" t="s">
        <v>3918</v>
      </c>
      <c r="L66" s="303"/>
      <c r="M66" s="303"/>
      <c r="N66" s="303"/>
      <c r="O66" s="303"/>
      <c r="P66" s="303"/>
      <c r="Q66" s="303"/>
      <c r="R66" s="303"/>
      <c r="S66" s="303"/>
      <c r="T66" s="303"/>
      <c r="U66" s="303"/>
      <c r="V66" s="303"/>
      <c r="W66" s="303"/>
      <c r="X66" s="303"/>
      <c r="Y66" s="303"/>
      <c r="Z66" s="303"/>
    </row>
    <row r="67" ht="12.75" customHeight="1">
      <c r="A67" s="332" t="s">
        <v>3919</v>
      </c>
      <c r="B67" s="333" t="s">
        <v>894</v>
      </c>
      <c r="C67" s="334" t="s">
        <v>3920</v>
      </c>
      <c r="D67" s="333" t="s">
        <v>3548</v>
      </c>
      <c r="E67" s="333" t="s">
        <v>946</v>
      </c>
      <c r="F67" s="335" t="s">
        <v>3921</v>
      </c>
      <c r="G67" s="333" t="s">
        <v>3576</v>
      </c>
      <c r="H67" s="333" t="s">
        <v>3922</v>
      </c>
      <c r="I67" s="333" t="s">
        <v>3917</v>
      </c>
      <c r="J67" s="336">
        <v>1376921.462584</v>
      </c>
      <c r="K67" s="337" t="s">
        <v>3923</v>
      </c>
      <c r="L67" s="303"/>
      <c r="M67" s="303"/>
      <c r="N67" s="303"/>
      <c r="O67" s="303"/>
      <c r="P67" s="303"/>
      <c r="Q67" s="303"/>
      <c r="R67" s="303"/>
      <c r="S67" s="303"/>
      <c r="T67" s="303"/>
      <c r="U67" s="303"/>
      <c r="V67" s="303"/>
      <c r="W67" s="303"/>
      <c r="X67" s="303"/>
      <c r="Y67" s="303"/>
      <c r="Z67" s="303"/>
    </row>
    <row r="68" ht="12.75" customHeight="1">
      <c r="A68" s="332" t="s">
        <v>3924</v>
      </c>
      <c r="B68" s="333" t="s">
        <v>894</v>
      </c>
      <c r="C68" s="334" t="s">
        <v>3925</v>
      </c>
      <c r="D68" s="333" t="s">
        <v>3751</v>
      </c>
      <c r="E68" s="333" t="s">
        <v>946</v>
      </c>
      <c r="F68" s="335" t="s">
        <v>3926</v>
      </c>
      <c r="G68" s="333" t="s">
        <v>3745</v>
      </c>
      <c r="H68" s="333" t="s">
        <v>3927</v>
      </c>
      <c r="I68" s="333" t="s">
        <v>3928</v>
      </c>
      <c r="J68" s="336">
        <v>1383570.7971481</v>
      </c>
      <c r="K68" s="337" t="s">
        <v>3929</v>
      </c>
      <c r="L68" s="303"/>
      <c r="M68" s="303"/>
      <c r="N68" s="303"/>
      <c r="O68" s="303"/>
      <c r="P68" s="303"/>
      <c r="Q68" s="303"/>
      <c r="R68" s="303"/>
      <c r="S68" s="303"/>
      <c r="T68" s="303"/>
      <c r="U68" s="303"/>
      <c r="V68" s="303"/>
      <c r="W68" s="303"/>
      <c r="X68" s="303"/>
      <c r="Y68" s="303"/>
      <c r="Z68" s="303"/>
    </row>
    <row r="69" ht="12.75" customHeight="1">
      <c r="A69" s="332" t="s">
        <v>3930</v>
      </c>
      <c r="B69" s="333" t="s">
        <v>894</v>
      </c>
      <c r="C69" s="334" t="s">
        <v>3931</v>
      </c>
      <c r="D69" s="333" t="s">
        <v>3548</v>
      </c>
      <c r="E69" s="333" t="s">
        <v>946</v>
      </c>
      <c r="F69" s="335" t="s">
        <v>3932</v>
      </c>
      <c r="G69" s="333" t="s">
        <v>3933</v>
      </c>
      <c r="H69" s="333" t="s">
        <v>3934</v>
      </c>
      <c r="I69" s="333" t="s">
        <v>3928</v>
      </c>
      <c r="J69" s="336">
        <v>1390116.2722048</v>
      </c>
      <c r="K69" s="337" t="s">
        <v>3935</v>
      </c>
      <c r="L69" s="303"/>
      <c r="M69" s="303"/>
      <c r="N69" s="303"/>
      <c r="O69" s="303"/>
      <c r="P69" s="303"/>
      <c r="Q69" s="303"/>
      <c r="R69" s="303"/>
      <c r="S69" s="303"/>
      <c r="T69" s="303"/>
      <c r="U69" s="303"/>
      <c r="V69" s="303"/>
      <c r="W69" s="303"/>
      <c r="X69" s="303"/>
      <c r="Y69" s="303"/>
      <c r="Z69" s="303"/>
    </row>
    <row r="70" ht="12.75" customHeight="1">
      <c r="A70" s="332" t="s">
        <v>3936</v>
      </c>
      <c r="B70" s="333" t="s">
        <v>894</v>
      </c>
      <c r="C70" s="334" t="s">
        <v>1250</v>
      </c>
      <c r="D70" s="333" t="s">
        <v>3536</v>
      </c>
      <c r="E70" s="333" t="s">
        <v>82</v>
      </c>
      <c r="F70" s="335" t="s">
        <v>3937</v>
      </c>
      <c r="G70" s="333" t="s">
        <v>3841</v>
      </c>
      <c r="H70" s="333" t="s">
        <v>3938</v>
      </c>
      <c r="I70" s="333" t="s">
        <v>3928</v>
      </c>
      <c r="J70" s="336">
        <v>1396626.4825048</v>
      </c>
      <c r="K70" s="337" t="s">
        <v>3939</v>
      </c>
      <c r="L70" s="303"/>
      <c r="M70" s="303"/>
      <c r="N70" s="303"/>
      <c r="O70" s="303"/>
      <c r="P70" s="303"/>
      <c r="Q70" s="303"/>
      <c r="R70" s="303"/>
      <c r="S70" s="303"/>
      <c r="T70" s="303"/>
      <c r="U70" s="303"/>
      <c r="V70" s="303"/>
      <c r="W70" s="303"/>
      <c r="X70" s="303"/>
      <c r="Y70" s="303"/>
      <c r="Z70" s="303"/>
    </row>
    <row r="71" ht="12.75" customHeight="1">
      <c r="A71" s="332" t="s">
        <v>3940</v>
      </c>
      <c r="B71" s="333" t="s">
        <v>894</v>
      </c>
      <c r="C71" s="334" t="s">
        <v>3941</v>
      </c>
      <c r="D71" s="333" t="s">
        <v>3548</v>
      </c>
      <c r="E71" s="333" t="s">
        <v>946</v>
      </c>
      <c r="F71" s="335" t="s">
        <v>3942</v>
      </c>
      <c r="G71" s="333" t="s">
        <v>3943</v>
      </c>
      <c r="H71" s="333" t="s">
        <v>3944</v>
      </c>
      <c r="I71" s="333" t="s">
        <v>3945</v>
      </c>
      <c r="J71" s="336">
        <v>1403088.892124</v>
      </c>
      <c r="K71" s="337" t="s">
        <v>3946</v>
      </c>
      <c r="L71" s="303"/>
      <c r="M71" s="303"/>
      <c r="N71" s="303"/>
      <c r="O71" s="303"/>
      <c r="P71" s="303"/>
      <c r="Q71" s="303"/>
      <c r="R71" s="303"/>
      <c r="S71" s="303"/>
      <c r="T71" s="303"/>
      <c r="U71" s="303"/>
      <c r="V71" s="303"/>
      <c r="W71" s="303"/>
      <c r="X71" s="303"/>
      <c r="Y71" s="303"/>
      <c r="Z71" s="303"/>
    </row>
    <row r="72" ht="12.75" customHeight="1">
      <c r="A72" s="332" t="s">
        <v>3947</v>
      </c>
      <c r="B72" s="333" t="s">
        <v>894</v>
      </c>
      <c r="C72" s="334" t="s">
        <v>3948</v>
      </c>
      <c r="D72" s="333" t="s">
        <v>3949</v>
      </c>
      <c r="E72" s="333" t="s">
        <v>946</v>
      </c>
      <c r="F72" s="335" t="s">
        <v>3752</v>
      </c>
      <c r="G72" s="333" t="s">
        <v>3769</v>
      </c>
      <c r="H72" s="333" t="s">
        <v>3950</v>
      </c>
      <c r="I72" s="333" t="s">
        <v>3951</v>
      </c>
      <c r="J72" s="336">
        <v>1409386.0055754</v>
      </c>
      <c r="K72" s="337" t="s">
        <v>3952</v>
      </c>
      <c r="L72" s="303"/>
      <c r="M72" s="303"/>
      <c r="N72" s="303"/>
      <c r="O72" s="303"/>
      <c r="P72" s="303"/>
      <c r="Q72" s="303"/>
      <c r="R72" s="303"/>
      <c r="S72" s="303"/>
      <c r="T72" s="303"/>
      <c r="U72" s="303"/>
      <c r="V72" s="303"/>
      <c r="W72" s="303"/>
      <c r="X72" s="303"/>
      <c r="Y72" s="303"/>
      <c r="Z72" s="303"/>
    </row>
    <row r="73" ht="12.75" customHeight="1">
      <c r="A73" s="332" t="s">
        <v>3953</v>
      </c>
      <c r="B73" s="333" t="s">
        <v>891</v>
      </c>
      <c r="C73" s="334" t="s">
        <v>3954</v>
      </c>
      <c r="D73" s="333" t="s">
        <v>3536</v>
      </c>
      <c r="E73" s="333" t="s">
        <v>1213</v>
      </c>
      <c r="F73" s="335" t="s">
        <v>3955</v>
      </c>
      <c r="G73" s="333" t="s">
        <v>3956</v>
      </c>
      <c r="H73" s="333" t="s">
        <v>3957</v>
      </c>
      <c r="I73" s="333" t="s">
        <v>3951</v>
      </c>
      <c r="J73" s="336">
        <v>1415613.4055754</v>
      </c>
      <c r="K73" s="337" t="s">
        <v>3958</v>
      </c>
      <c r="L73" s="303"/>
      <c r="M73" s="303"/>
      <c r="N73" s="303"/>
      <c r="O73" s="303"/>
      <c r="P73" s="303"/>
      <c r="Q73" s="303"/>
      <c r="R73" s="303"/>
      <c r="S73" s="303"/>
      <c r="T73" s="303"/>
      <c r="U73" s="303"/>
      <c r="V73" s="303"/>
      <c r="W73" s="303"/>
      <c r="X73" s="303"/>
      <c r="Y73" s="303"/>
      <c r="Z73" s="303"/>
    </row>
    <row r="74" ht="12.75" customHeight="1">
      <c r="A74" s="332" t="s">
        <v>3959</v>
      </c>
      <c r="B74" s="333" t="s">
        <v>894</v>
      </c>
      <c r="C74" s="334" t="s">
        <v>2313</v>
      </c>
      <c r="D74" s="333" t="s">
        <v>3536</v>
      </c>
      <c r="E74" s="333" t="s">
        <v>39</v>
      </c>
      <c r="F74" s="335" t="s">
        <v>3960</v>
      </c>
      <c r="G74" s="333" t="s">
        <v>3961</v>
      </c>
      <c r="H74" s="333" t="s">
        <v>3962</v>
      </c>
      <c r="I74" s="333" t="s">
        <v>3951</v>
      </c>
      <c r="J74" s="336">
        <v>1421769.0055754</v>
      </c>
      <c r="K74" s="337" t="s">
        <v>3963</v>
      </c>
      <c r="L74" s="303"/>
      <c r="M74" s="303"/>
      <c r="N74" s="303"/>
      <c r="O74" s="303"/>
      <c r="P74" s="303"/>
      <c r="Q74" s="303"/>
      <c r="R74" s="303"/>
      <c r="S74" s="303"/>
      <c r="T74" s="303"/>
      <c r="U74" s="303"/>
      <c r="V74" s="303"/>
      <c r="W74" s="303"/>
      <c r="X74" s="303"/>
      <c r="Y74" s="303"/>
      <c r="Z74" s="303"/>
    </row>
    <row r="75" ht="12.75" customHeight="1">
      <c r="A75" s="332" t="s">
        <v>3964</v>
      </c>
      <c r="B75" s="333" t="s">
        <v>894</v>
      </c>
      <c r="C75" s="334" t="s">
        <v>3965</v>
      </c>
      <c r="D75" s="333" t="s">
        <v>3536</v>
      </c>
      <c r="E75" s="333" t="s">
        <v>78</v>
      </c>
      <c r="F75" s="335" t="s">
        <v>3966</v>
      </c>
      <c r="G75" s="333" t="s">
        <v>3967</v>
      </c>
      <c r="H75" s="333" t="s">
        <v>3968</v>
      </c>
      <c r="I75" s="333" t="s">
        <v>3969</v>
      </c>
      <c r="J75" s="336">
        <v>1427818.2054986</v>
      </c>
      <c r="K75" s="337" t="s">
        <v>3970</v>
      </c>
      <c r="L75" s="303"/>
      <c r="M75" s="303"/>
      <c r="N75" s="303"/>
      <c r="O75" s="303"/>
      <c r="P75" s="303"/>
      <c r="Q75" s="303"/>
      <c r="R75" s="303"/>
      <c r="S75" s="303"/>
      <c r="T75" s="303"/>
      <c r="U75" s="303"/>
      <c r="V75" s="303"/>
      <c r="W75" s="303"/>
      <c r="X75" s="303"/>
      <c r="Y75" s="303"/>
      <c r="Z75" s="303"/>
    </row>
    <row r="76" ht="12.75" customHeight="1">
      <c r="A76" s="332" t="s">
        <v>3971</v>
      </c>
      <c r="B76" s="333" t="s">
        <v>894</v>
      </c>
      <c r="C76" s="334" t="s">
        <v>3972</v>
      </c>
      <c r="D76" s="333" t="s">
        <v>3548</v>
      </c>
      <c r="E76" s="333" t="s">
        <v>946</v>
      </c>
      <c r="F76" s="335" t="s">
        <v>3973</v>
      </c>
      <c r="G76" s="333" t="s">
        <v>3655</v>
      </c>
      <c r="H76" s="333" t="s">
        <v>3974</v>
      </c>
      <c r="I76" s="333" t="s">
        <v>3969</v>
      </c>
      <c r="J76" s="336">
        <v>1433859.0975788</v>
      </c>
      <c r="K76" s="337" t="s">
        <v>3975</v>
      </c>
      <c r="L76" s="303"/>
      <c r="M76" s="303"/>
      <c r="N76" s="303"/>
      <c r="O76" s="303"/>
      <c r="P76" s="303"/>
      <c r="Q76" s="303"/>
      <c r="R76" s="303"/>
      <c r="S76" s="303"/>
      <c r="T76" s="303"/>
      <c r="U76" s="303"/>
      <c r="V76" s="303"/>
      <c r="W76" s="303"/>
      <c r="X76" s="303"/>
      <c r="Y76" s="303"/>
      <c r="Z76" s="303"/>
    </row>
    <row r="77" ht="12.75" customHeight="1">
      <c r="A77" s="332" t="s">
        <v>3976</v>
      </c>
      <c r="B77" s="333" t="s">
        <v>894</v>
      </c>
      <c r="C77" s="334" t="s">
        <v>1317</v>
      </c>
      <c r="D77" s="333" t="s">
        <v>3536</v>
      </c>
      <c r="E77" s="333" t="s">
        <v>82</v>
      </c>
      <c r="F77" s="335" t="s">
        <v>3977</v>
      </c>
      <c r="G77" s="333" t="s">
        <v>3978</v>
      </c>
      <c r="H77" s="333" t="s">
        <v>3979</v>
      </c>
      <c r="I77" s="333" t="s">
        <v>3969</v>
      </c>
      <c r="J77" s="336">
        <v>1439850.8595788</v>
      </c>
      <c r="K77" s="337" t="s">
        <v>3980</v>
      </c>
      <c r="L77" s="303"/>
      <c r="M77" s="303"/>
      <c r="N77" s="303"/>
      <c r="O77" s="303"/>
      <c r="P77" s="303"/>
      <c r="Q77" s="303"/>
      <c r="R77" s="303"/>
      <c r="S77" s="303"/>
      <c r="T77" s="303"/>
      <c r="U77" s="303"/>
      <c r="V77" s="303"/>
      <c r="W77" s="303"/>
      <c r="X77" s="303"/>
      <c r="Y77" s="303"/>
      <c r="Z77" s="303"/>
    </row>
    <row r="78" ht="12.75" customHeight="1">
      <c r="A78" s="332" t="s">
        <v>3981</v>
      </c>
      <c r="B78" s="333" t="s">
        <v>891</v>
      </c>
      <c r="C78" s="334" t="s">
        <v>3982</v>
      </c>
      <c r="D78" s="333" t="s">
        <v>3536</v>
      </c>
      <c r="E78" s="333" t="s">
        <v>941</v>
      </c>
      <c r="F78" s="335" t="s">
        <v>3983</v>
      </c>
      <c r="G78" s="333" t="s">
        <v>3984</v>
      </c>
      <c r="H78" s="333" t="s">
        <v>3985</v>
      </c>
      <c r="I78" s="333" t="s">
        <v>3986</v>
      </c>
      <c r="J78" s="336">
        <v>1445697.6896161</v>
      </c>
      <c r="K78" s="337" t="s">
        <v>3987</v>
      </c>
      <c r="L78" s="303"/>
      <c r="M78" s="303"/>
      <c r="N78" s="303"/>
      <c r="O78" s="303"/>
      <c r="P78" s="303"/>
      <c r="Q78" s="303"/>
      <c r="R78" s="303"/>
      <c r="S78" s="303"/>
      <c r="T78" s="303"/>
      <c r="U78" s="303"/>
      <c r="V78" s="303"/>
      <c r="W78" s="303"/>
      <c r="X78" s="303"/>
      <c r="Y78" s="303"/>
      <c r="Z78" s="303"/>
    </row>
    <row r="79" ht="12.75" customHeight="1">
      <c r="A79" s="332" t="s">
        <v>3988</v>
      </c>
      <c r="B79" s="333" t="s">
        <v>894</v>
      </c>
      <c r="C79" s="334" t="s">
        <v>1628</v>
      </c>
      <c r="D79" s="333" t="s">
        <v>3536</v>
      </c>
      <c r="E79" s="333" t="s">
        <v>950</v>
      </c>
      <c r="F79" s="335" t="s">
        <v>3989</v>
      </c>
      <c r="G79" s="333" t="s">
        <v>3990</v>
      </c>
      <c r="H79" s="333" t="s">
        <v>3991</v>
      </c>
      <c r="I79" s="333" t="s">
        <v>3986</v>
      </c>
      <c r="J79" s="336">
        <v>1451530.5522961</v>
      </c>
      <c r="K79" s="337" t="s">
        <v>3992</v>
      </c>
      <c r="L79" s="303"/>
      <c r="M79" s="303"/>
      <c r="N79" s="303"/>
      <c r="O79" s="303"/>
      <c r="P79" s="303"/>
      <c r="Q79" s="303"/>
      <c r="R79" s="303"/>
      <c r="S79" s="303"/>
      <c r="T79" s="303"/>
      <c r="U79" s="303"/>
      <c r="V79" s="303"/>
      <c r="W79" s="303"/>
      <c r="X79" s="303"/>
      <c r="Y79" s="303"/>
      <c r="Z79" s="303"/>
    </row>
    <row r="80" ht="12.75" customHeight="1">
      <c r="A80" s="332" t="s">
        <v>3993</v>
      </c>
      <c r="B80" s="333" t="s">
        <v>894</v>
      </c>
      <c r="C80" s="334" t="s">
        <v>1569</v>
      </c>
      <c r="D80" s="333" t="s">
        <v>3536</v>
      </c>
      <c r="E80" s="333" t="s">
        <v>39</v>
      </c>
      <c r="F80" s="335" t="s">
        <v>3994</v>
      </c>
      <c r="G80" s="333" t="s">
        <v>3995</v>
      </c>
      <c r="H80" s="333" t="s">
        <v>3996</v>
      </c>
      <c r="I80" s="333" t="s">
        <v>3997</v>
      </c>
      <c r="J80" s="336">
        <v>1457200.5018961</v>
      </c>
      <c r="K80" s="337" t="s">
        <v>3998</v>
      </c>
      <c r="L80" s="303"/>
      <c r="M80" s="303"/>
      <c r="N80" s="303"/>
      <c r="O80" s="303"/>
      <c r="P80" s="303"/>
      <c r="Q80" s="303"/>
      <c r="R80" s="303"/>
      <c r="S80" s="303"/>
      <c r="T80" s="303"/>
      <c r="U80" s="303"/>
      <c r="V80" s="303"/>
      <c r="W80" s="303"/>
      <c r="X80" s="303"/>
      <c r="Y80" s="303"/>
      <c r="Z80" s="303"/>
    </row>
    <row r="81" ht="12.75" customHeight="1">
      <c r="A81" s="332" t="s">
        <v>3999</v>
      </c>
      <c r="B81" s="333" t="s">
        <v>894</v>
      </c>
      <c r="C81" s="334" t="s">
        <v>4000</v>
      </c>
      <c r="D81" s="333" t="s">
        <v>3536</v>
      </c>
      <c r="E81" s="333" t="s">
        <v>82</v>
      </c>
      <c r="F81" s="335" t="s">
        <v>4001</v>
      </c>
      <c r="G81" s="333" t="s">
        <v>4002</v>
      </c>
      <c r="H81" s="333" t="s">
        <v>4003</v>
      </c>
      <c r="I81" s="333" t="s">
        <v>4004</v>
      </c>
      <c r="J81" s="336">
        <v>1462678.4440261</v>
      </c>
      <c r="K81" s="337" t="s">
        <v>4005</v>
      </c>
      <c r="L81" s="303"/>
      <c r="M81" s="303"/>
      <c r="N81" s="303"/>
      <c r="O81" s="303"/>
      <c r="P81" s="303"/>
      <c r="Q81" s="303"/>
      <c r="R81" s="303"/>
      <c r="S81" s="303"/>
      <c r="T81" s="303"/>
      <c r="U81" s="303"/>
      <c r="V81" s="303"/>
      <c r="W81" s="303"/>
      <c r="X81" s="303"/>
      <c r="Y81" s="303"/>
      <c r="Z81" s="303"/>
    </row>
    <row r="82" ht="12.75" customHeight="1">
      <c r="A82" s="332" t="s">
        <v>4006</v>
      </c>
      <c r="B82" s="333" t="s">
        <v>891</v>
      </c>
      <c r="C82" s="334" t="s">
        <v>3567</v>
      </c>
      <c r="D82" s="333" t="s">
        <v>3548</v>
      </c>
      <c r="E82" s="333" t="s">
        <v>946</v>
      </c>
      <c r="F82" s="335" t="s">
        <v>4007</v>
      </c>
      <c r="G82" s="333" t="s">
        <v>3569</v>
      </c>
      <c r="H82" s="333" t="s">
        <v>4008</v>
      </c>
      <c r="I82" s="333" t="s">
        <v>4004</v>
      </c>
      <c r="J82" s="336">
        <v>1468067.6942655</v>
      </c>
      <c r="K82" s="337" t="s">
        <v>4009</v>
      </c>
      <c r="L82" s="303"/>
      <c r="M82" s="303"/>
      <c r="N82" s="303"/>
      <c r="O82" s="303"/>
      <c r="P82" s="303"/>
      <c r="Q82" s="303"/>
      <c r="R82" s="303"/>
      <c r="S82" s="303"/>
      <c r="T82" s="303"/>
      <c r="U82" s="303"/>
      <c r="V82" s="303"/>
      <c r="W82" s="303"/>
      <c r="X82" s="303"/>
      <c r="Y82" s="303"/>
      <c r="Z82" s="303"/>
    </row>
    <row r="83" ht="12.75" customHeight="1">
      <c r="A83" s="332" t="s">
        <v>4010</v>
      </c>
      <c r="B83" s="333" t="s">
        <v>944</v>
      </c>
      <c r="C83" s="334" t="s">
        <v>4011</v>
      </c>
      <c r="D83" s="333" t="s">
        <v>3778</v>
      </c>
      <c r="E83" s="333" t="s">
        <v>6</v>
      </c>
      <c r="F83" s="335" t="s">
        <v>4012</v>
      </c>
      <c r="G83" s="333" t="s">
        <v>4013</v>
      </c>
      <c r="H83" s="333" t="s">
        <v>4014</v>
      </c>
      <c r="I83" s="333" t="s">
        <v>4015</v>
      </c>
      <c r="J83" s="336">
        <v>1473231.1742655</v>
      </c>
      <c r="K83" s="337" t="s">
        <v>4016</v>
      </c>
      <c r="L83" s="303"/>
      <c r="M83" s="303"/>
      <c r="N83" s="303"/>
      <c r="O83" s="303"/>
      <c r="P83" s="303"/>
      <c r="Q83" s="303"/>
      <c r="R83" s="303"/>
      <c r="S83" s="303"/>
      <c r="T83" s="303"/>
      <c r="U83" s="303"/>
      <c r="V83" s="303"/>
      <c r="W83" s="303"/>
      <c r="X83" s="303"/>
      <c r="Y83" s="303"/>
      <c r="Z83" s="303"/>
    </row>
    <row r="84" ht="12.75" customHeight="1">
      <c r="A84" s="332" t="s">
        <v>4017</v>
      </c>
      <c r="B84" s="333" t="s">
        <v>894</v>
      </c>
      <c r="C84" s="334" t="s">
        <v>1593</v>
      </c>
      <c r="D84" s="333" t="s">
        <v>3536</v>
      </c>
      <c r="E84" s="333" t="s">
        <v>39</v>
      </c>
      <c r="F84" s="335" t="s">
        <v>4018</v>
      </c>
      <c r="G84" s="333" t="s">
        <v>4019</v>
      </c>
      <c r="H84" s="333" t="s">
        <v>4020</v>
      </c>
      <c r="I84" s="333" t="s">
        <v>4015</v>
      </c>
      <c r="J84" s="336">
        <v>1478233.6167251</v>
      </c>
      <c r="K84" s="337" t="s">
        <v>4021</v>
      </c>
      <c r="L84" s="303"/>
      <c r="M84" s="303"/>
      <c r="N84" s="303"/>
      <c r="O84" s="303"/>
      <c r="P84" s="303"/>
      <c r="Q84" s="303"/>
      <c r="R84" s="303"/>
      <c r="S84" s="303"/>
      <c r="T84" s="303"/>
      <c r="U84" s="303"/>
      <c r="V84" s="303"/>
      <c r="W84" s="303"/>
      <c r="X84" s="303"/>
      <c r="Y84" s="303"/>
      <c r="Z84" s="303"/>
    </row>
    <row r="85" ht="12.75" customHeight="1">
      <c r="A85" s="332" t="s">
        <v>4022</v>
      </c>
      <c r="B85" s="333" t="s">
        <v>894</v>
      </c>
      <c r="C85" s="334" t="s">
        <v>1248</v>
      </c>
      <c r="D85" s="333" t="s">
        <v>3536</v>
      </c>
      <c r="E85" s="333" t="s">
        <v>82</v>
      </c>
      <c r="F85" s="335" t="s">
        <v>4023</v>
      </c>
      <c r="G85" s="333" t="s">
        <v>4024</v>
      </c>
      <c r="H85" s="333" t="s">
        <v>4025</v>
      </c>
      <c r="I85" s="333" t="s">
        <v>4026</v>
      </c>
      <c r="J85" s="336">
        <v>1483190.4241251</v>
      </c>
      <c r="K85" s="337" t="s">
        <v>4027</v>
      </c>
      <c r="L85" s="303"/>
      <c r="M85" s="303"/>
      <c r="N85" s="303"/>
      <c r="O85" s="303"/>
      <c r="P85" s="303"/>
      <c r="Q85" s="303"/>
      <c r="R85" s="303"/>
      <c r="S85" s="303"/>
      <c r="T85" s="303"/>
      <c r="U85" s="303"/>
      <c r="V85" s="303"/>
      <c r="W85" s="303"/>
      <c r="X85" s="303"/>
      <c r="Y85" s="303"/>
      <c r="Z85" s="303"/>
    </row>
    <row r="86" ht="12.75" customHeight="1">
      <c r="A86" s="332" t="s">
        <v>4028</v>
      </c>
      <c r="B86" s="333" t="s">
        <v>894</v>
      </c>
      <c r="C86" s="334" t="s">
        <v>2319</v>
      </c>
      <c r="D86" s="333" t="s">
        <v>3536</v>
      </c>
      <c r="E86" s="333" t="s">
        <v>39</v>
      </c>
      <c r="F86" s="335" t="s">
        <v>4029</v>
      </c>
      <c r="G86" s="333" t="s">
        <v>4030</v>
      </c>
      <c r="H86" s="333" t="s">
        <v>4031</v>
      </c>
      <c r="I86" s="333" t="s">
        <v>4032</v>
      </c>
      <c r="J86" s="336">
        <v>1487940.2841251</v>
      </c>
      <c r="K86" s="337" t="s">
        <v>4033</v>
      </c>
      <c r="L86" s="303"/>
      <c r="M86" s="303"/>
      <c r="N86" s="303"/>
      <c r="O86" s="303"/>
      <c r="P86" s="303"/>
      <c r="Q86" s="303"/>
      <c r="R86" s="303"/>
      <c r="S86" s="303"/>
      <c r="T86" s="303"/>
      <c r="U86" s="303"/>
      <c r="V86" s="303"/>
      <c r="W86" s="303"/>
      <c r="X86" s="303"/>
      <c r="Y86" s="303"/>
      <c r="Z86" s="303"/>
    </row>
    <row r="87" ht="12.75" customHeight="1">
      <c r="A87" s="332" t="s">
        <v>4034</v>
      </c>
      <c r="B87" s="333" t="s">
        <v>894</v>
      </c>
      <c r="C87" s="334" t="s">
        <v>2002</v>
      </c>
      <c r="D87" s="333" t="s">
        <v>3536</v>
      </c>
      <c r="E87" s="333" t="s">
        <v>78</v>
      </c>
      <c r="F87" s="335" t="s">
        <v>4035</v>
      </c>
      <c r="G87" s="333" t="s">
        <v>4036</v>
      </c>
      <c r="H87" s="333" t="s">
        <v>4037</v>
      </c>
      <c r="I87" s="333" t="s">
        <v>4032</v>
      </c>
      <c r="J87" s="336">
        <v>1492624.7793141</v>
      </c>
      <c r="K87" s="337" t="s">
        <v>4038</v>
      </c>
      <c r="L87" s="303"/>
      <c r="M87" s="303"/>
      <c r="N87" s="303"/>
      <c r="O87" s="303"/>
      <c r="P87" s="303"/>
      <c r="Q87" s="303"/>
      <c r="R87" s="303"/>
      <c r="S87" s="303"/>
      <c r="T87" s="303"/>
      <c r="U87" s="303"/>
      <c r="V87" s="303"/>
      <c r="W87" s="303"/>
      <c r="X87" s="303"/>
      <c r="Y87" s="303"/>
      <c r="Z87" s="303"/>
    </row>
    <row r="88" ht="12.75" customHeight="1">
      <c r="A88" s="332" t="s">
        <v>4039</v>
      </c>
      <c r="B88" s="333" t="s">
        <v>891</v>
      </c>
      <c r="C88" s="334" t="s">
        <v>932</v>
      </c>
      <c r="D88" s="333" t="s">
        <v>3536</v>
      </c>
      <c r="E88" s="333" t="s">
        <v>933</v>
      </c>
      <c r="F88" s="335" t="s">
        <v>4040</v>
      </c>
      <c r="G88" s="333" t="s">
        <v>4041</v>
      </c>
      <c r="H88" s="333" t="s">
        <v>4042</v>
      </c>
      <c r="I88" s="333" t="s">
        <v>4043</v>
      </c>
      <c r="J88" s="336">
        <v>1497230.4549169</v>
      </c>
      <c r="K88" s="337" t="s">
        <v>4044</v>
      </c>
      <c r="L88" s="303"/>
      <c r="M88" s="303"/>
      <c r="N88" s="303"/>
      <c r="O88" s="303"/>
      <c r="P88" s="303"/>
      <c r="Q88" s="303"/>
      <c r="R88" s="303"/>
      <c r="S88" s="303"/>
      <c r="T88" s="303"/>
      <c r="U88" s="303"/>
      <c r="V88" s="303"/>
      <c r="W88" s="303"/>
      <c r="X88" s="303"/>
      <c r="Y88" s="303"/>
      <c r="Z88" s="303"/>
    </row>
    <row r="89" ht="12.75" customHeight="1">
      <c r="A89" s="332" t="s">
        <v>4045</v>
      </c>
      <c r="B89" s="333" t="s">
        <v>894</v>
      </c>
      <c r="C89" s="334" t="s">
        <v>1636</v>
      </c>
      <c r="D89" s="333" t="s">
        <v>3536</v>
      </c>
      <c r="E89" s="333" t="s">
        <v>921</v>
      </c>
      <c r="F89" s="335" t="s">
        <v>4046</v>
      </c>
      <c r="G89" s="333" t="s">
        <v>4047</v>
      </c>
      <c r="H89" s="333" t="s">
        <v>4048</v>
      </c>
      <c r="I89" s="333" t="s">
        <v>4043</v>
      </c>
      <c r="J89" s="336">
        <v>1501775.8285143</v>
      </c>
      <c r="K89" s="337" t="s">
        <v>4049</v>
      </c>
      <c r="L89" s="303"/>
      <c r="M89" s="303"/>
      <c r="N89" s="303"/>
      <c r="O89" s="303"/>
      <c r="P89" s="303"/>
      <c r="Q89" s="303"/>
      <c r="R89" s="303"/>
      <c r="S89" s="303"/>
      <c r="T89" s="303"/>
      <c r="U89" s="303"/>
      <c r="V89" s="303"/>
      <c r="W89" s="303"/>
      <c r="X89" s="303"/>
      <c r="Y89" s="303"/>
      <c r="Z89" s="303"/>
    </row>
    <row r="90" ht="12.75" customHeight="1">
      <c r="A90" s="332" t="s">
        <v>4050</v>
      </c>
      <c r="B90" s="333" t="s">
        <v>891</v>
      </c>
      <c r="C90" s="334" t="s">
        <v>4051</v>
      </c>
      <c r="D90" s="333" t="s">
        <v>3548</v>
      </c>
      <c r="E90" s="333" t="s">
        <v>946</v>
      </c>
      <c r="F90" s="335" t="s">
        <v>4052</v>
      </c>
      <c r="G90" s="333" t="s">
        <v>3576</v>
      </c>
      <c r="H90" s="333" t="s">
        <v>4053</v>
      </c>
      <c r="I90" s="333" t="s">
        <v>4054</v>
      </c>
      <c r="J90" s="336">
        <v>1506065.3062939</v>
      </c>
      <c r="K90" s="337" t="s">
        <v>4055</v>
      </c>
      <c r="L90" s="303"/>
      <c r="M90" s="303"/>
      <c r="N90" s="303"/>
      <c r="O90" s="303"/>
      <c r="P90" s="303"/>
      <c r="Q90" s="303"/>
      <c r="R90" s="303"/>
      <c r="S90" s="303"/>
      <c r="T90" s="303"/>
      <c r="U90" s="303"/>
      <c r="V90" s="303"/>
      <c r="W90" s="303"/>
      <c r="X90" s="303"/>
      <c r="Y90" s="303"/>
      <c r="Z90" s="303"/>
    </row>
    <row r="91" ht="12.75" customHeight="1">
      <c r="A91" s="332" t="s">
        <v>4056</v>
      </c>
      <c r="B91" s="333" t="s">
        <v>891</v>
      </c>
      <c r="C91" s="334" t="s">
        <v>2279</v>
      </c>
      <c r="D91" s="333" t="s">
        <v>3536</v>
      </c>
      <c r="E91" s="333" t="s">
        <v>933</v>
      </c>
      <c r="F91" s="335" t="s">
        <v>4057</v>
      </c>
      <c r="G91" s="333" t="s">
        <v>4058</v>
      </c>
      <c r="H91" s="333" t="s">
        <v>4059</v>
      </c>
      <c r="I91" s="333" t="s">
        <v>4054</v>
      </c>
      <c r="J91" s="336">
        <v>1510312.4722939</v>
      </c>
      <c r="K91" s="337" t="s">
        <v>4060</v>
      </c>
      <c r="L91" s="303"/>
      <c r="M91" s="303"/>
      <c r="N91" s="303"/>
      <c r="O91" s="303"/>
      <c r="P91" s="303"/>
      <c r="Q91" s="303"/>
      <c r="R91" s="303"/>
      <c r="S91" s="303"/>
      <c r="T91" s="303"/>
      <c r="U91" s="303"/>
      <c r="V91" s="303"/>
      <c r="W91" s="303"/>
      <c r="X91" s="303"/>
      <c r="Y91" s="303"/>
      <c r="Z91" s="303"/>
    </row>
    <row r="92" ht="12.75" customHeight="1">
      <c r="A92" s="332" t="s">
        <v>4061</v>
      </c>
      <c r="B92" s="333" t="s">
        <v>894</v>
      </c>
      <c r="C92" s="334" t="s">
        <v>4062</v>
      </c>
      <c r="D92" s="333" t="s">
        <v>3548</v>
      </c>
      <c r="E92" s="333" t="s">
        <v>946</v>
      </c>
      <c r="F92" s="335" t="s">
        <v>4063</v>
      </c>
      <c r="G92" s="333" t="s">
        <v>3576</v>
      </c>
      <c r="H92" s="333" t="s">
        <v>4064</v>
      </c>
      <c r="I92" s="333" t="s">
        <v>4065</v>
      </c>
      <c r="J92" s="336">
        <v>1514529.1753375</v>
      </c>
      <c r="K92" s="337" t="s">
        <v>4066</v>
      </c>
      <c r="L92" s="303"/>
      <c r="M92" s="303"/>
      <c r="N92" s="303"/>
      <c r="O92" s="303"/>
      <c r="P92" s="303"/>
      <c r="Q92" s="303"/>
      <c r="R92" s="303"/>
      <c r="S92" s="303"/>
      <c r="T92" s="303"/>
      <c r="U92" s="303"/>
      <c r="V92" s="303"/>
      <c r="W92" s="303"/>
      <c r="X92" s="303"/>
      <c r="Y92" s="303"/>
      <c r="Z92" s="303"/>
    </row>
    <row r="93" ht="12.75" customHeight="1">
      <c r="A93" s="332" t="s">
        <v>4067</v>
      </c>
      <c r="B93" s="333" t="s">
        <v>894</v>
      </c>
      <c r="C93" s="334" t="s">
        <v>2300</v>
      </c>
      <c r="D93" s="333" t="s">
        <v>3536</v>
      </c>
      <c r="E93" s="333" t="s">
        <v>78</v>
      </c>
      <c r="F93" s="335" t="s">
        <v>4068</v>
      </c>
      <c r="G93" s="333" t="s">
        <v>4069</v>
      </c>
      <c r="H93" s="333" t="s">
        <v>4070</v>
      </c>
      <c r="I93" s="333" t="s">
        <v>4065</v>
      </c>
      <c r="J93" s="336">
        <v>1518727.3168375</v>
      </c>
      <c r="K93" s="337" t="s">
        <v>4071</v>
      </c>
      <c r="L93" s="303"/>
      <c r="M93" s="303"/>
      <c r="N93" s="303"/>
      <c r="O93" s="303"/>
      <c r="P93" s="303"/>
      <c r="Q93" s="303"/>
      <c r="R93" s="303"/>
      <c r="S93" s="303"/>
      <c r="T93" s="303"/>
      <c r="U93" s="303"/>
      <c r="V93" s="303"/>
      <c r="W93" s="303"/>
      <c r="X93" s="303"/>
      <c r="Y93" s="303"/>
      <c r="Z93" s="303"/>
    </row>
    <row r="94" ht="12.75" customHeight="1">
      <c r="A94" s="332" t="s">
        <v>4072</v>
      </c>
      <c r="B94" s="333" t="s">
        <v>944</v>
      </c>
      <c r="C94" s="334" t="s">
        <v>1013</v>
      </c>
      <c r="D94" s="333" t="s">
        <v>4073</v>
      </c>
      <c r="E94" s="333" t="s">
        <v>39</v>
      </c>
      <c r="F94" s="335" t="s">
        <v>4074</v>
      </c>
      <c r="G94" s="333" t="s">
        <v>2972</v>
      </c>
      <c r="H94" s="333" t="s">
        <v>2972</v>
      </c>
      <c r="I94" s="333" t="s">
        <v>4065</v>
      </c>
      <c r="J94" s="336">
        <v>1522881.6168375</v>
      </c>
      <c r="K94" s="337" t="s">
        <v>4075</v>
      </c>
      <c r="L94" s="303"/>
      <c r="M94" s="303"/>
      <c r="N94" s="303"/>
      <c r="O94" s="303"/>
      <c r="P94" s="303"/>
      <c r="Q94" s="303"/>
      <c r="R94" s="303"/>
      <c r="S94" s="303"/>
      <c r="T94" s="303"/>
      <c r="U94" s="303"/>
      <c r="V94" s="303"/>
      <c r="W94" s="303"/>
      <c r="X94" s="303"/>
      <c r="Y94" s="303"/>
      <c r="Z94" s="303"/>
    </row>
    <row r="95" ht="12.75" customHeight="1">
      <c r="A95" s="332" t="s">
        <v>4076</v>
      </c>
      <c r="B95" s="333" t="s">
        <v>894</v>
      </c>
      <c r="C95" s="334" t="s">
        <v>1440</v>
      </c>
      <c r="D95" s="333" t="s">
        <v>3536</v>
      </c>
      <c r="E95" s="333" t="s">
        <v>39</v>
      </c>
      <c r="F95" s="335" t="s">
        <v>4077</v>
      </c>
      <c r="G95" s="333" t="s">
        <v>4078</v>
      </c>
      <c r="H95" s="333" t="s">
        <v>4079</v>
      </c>
      <c r="I95" s="333" t="s">
        <v>4065</v>
      </c>
      <c r="J95" s="336">
        <v>1526993.2673175</v>
      </c>
      <c r="K95" s="337" t="s">
        <v>4080</v>
      </c>
      <c r="L95" s="303"/>
      <c r="M95" s="303"/>
      <c r="N95" s="303"/>
      <c r="O95" s="303"/>
      <c r="P95" s="303"/>
      <c r="Q95" s="303"/>
      <c r="R95" s="303"/>
      <c r="S95" s="303"/>
      <c r="T95" s="303"/>
      <c r="U95" s="303"/>
      <c r="V95" s="303"/>
      <c r="W95" s="303"/>
      <c r="X95" s="303"/>
      <c r="Y95" s="303"/>
      <c r="Z95" s="303"/>
    </row>
    <row r="96" ht="12.75" customHeight="1">
      <c r="A96" s="332" t="s">
        <v>4081</v>
      </c>
      <c r="B96" s="333" t="s">
        <v>891</v>
      </c>
      <c r="C96" s="334" t="s">
        <v>4082</v>
      </c>
      <c r="D96" s="333" t="s">
        <v>3548</v>
      </c>
      <c r="E96" s="333" t="s">
        <v>946</v>
      </c>
      <c r="F96" s="335" t="s">
        <v>4083</v>
      </c>
      <c r="G96" s="333" t="s">
        <v>4084</v>
      </c>
      <c r="H96" s="333" t="s">
        <v>4085</v>
      </c>
      <c r="I96" s="333" t="s">
        <v>4086</v>
      </c>
      <c r="J96" s="336">
        <v>1531001.690062</v>
      </c>
      <c r="K96" s="337" t="s">
        <v>4087</v>
      </c>
      <c r="L96" s="303"/>
      <c r="M96" s="303"/>
      <c r="N96" s="303"/>
      <c r="O96" s="303"/>
      <c r="P96" s="303"/>
      <c r="Q96" s="303"/>
      <c r="R96" s="303"/>
      <c r="S96" s="303"/>
      <c r="T96" s="303"/>
      <c r="U96" s="303"/>
      <c r="V96" s="303"/>
      <c r="W96" s="303"/>
      <c r="X96" s="303"/>
      <c r="Y96" s="303"/>
      <c r="Z96" s="303"/>
    </row>
    <row r="97" ht="12.75" customHeight="1">
      <c r="A97" s="332" t="s">
        <v>4088</v>
      </c>
      <c r="B97" s="333" t="s">
        <v>894</v>
      </c>
      <c r="C97" s="334" t="s">
        <v>2209</v>
      </c>
      <c r="D97" s="333" t="s">
        <v>3536</v>
      </c>
      <c r="E97" s="333" t="s">
        <v>921</v>
      </c>
      <c r="F97" s="335" t="s">
        <v>4089</v>
      </c>
      <c r="G97" s="333" t="s">
        <v>4090</v>
      </c>
      <c r="H97" s="333" t="s">
        <v>4091</v>
      </c>
      <c r="I97" s="333" t="s">
        <v>4086</v>
      </c>
      <c r="J97" s="336">
        <v>1534879.839712</v>
      </c>
      <c r="K97" s="337" t="s">
        <v>4092</v>
      </c>
      <c r="L97" s="303"/>
      <c r="M97" s="303"/>
      <c r="N97" s="303"/>
      <c r="O97" s="303"/>
      <c r="P97" s="303"/>
      <c r="Q97" s="303"/>
      <c r="R97" s="303"/>
      <c r="S97" s="303"/>
      <c r="T97" s="303"/>
      <c r="U97" s="303"/>
      <c r="V97" s="303"/>
      <c r="W97" s="303"/>
      <c r="X97" s="303"/>
      <c r="Y97" s="303"/>
      <c r="Z97" s="303"/>
    </row>
    <row r="98" ht="12.75" customHeight="1">
      <c r="A98" s="332" t="s">
        <v>4093</v>
      </c>
      <c r="B98" s="333" t="s">
        <v>891</v>
      </c>
      <c r="C98" s="334" t="s">
        <v>4094</v>
      </c>
      <c r="D98" s="333" t="s">
        <v>3548</v>
      </c>
      <c r="E98" s="333" t="s">
        <v>946</v>
      </c>
      <c r="F98" s="335" t="s">
        <v>4095</v>
      </c>
      <c r="G98" s="333" t="s">
        <v>3655</v>
      </c>
      <c r="H98" s="333" t="s">
        <v>4096</v>
      </c>
      <c r="I98" s="333" t="s">
        <v>4097</v>
      </c>
      <c r="J98" s="336">
        <v>1538690.1451905</v>
      </c>
      <c r="K98" s="337" t="s">
        <v>4098</v>
      </c>
      <c r="L98" s="303"/>
      <c r="M98" s="303"/>
      <c r="N98" s="303"/>
      <c r="O98" s="303"/>
      <c r="P98" s="303"/>
      <c r="Q98" s="303"/>
      <c r="R98" s="303"/>
      <c r="S98" s="303"/>
      <c r="T98" s="303"/>
      <c r="U98" s="303"/>
      <c r="V98" s="303"/>
      <c r="W98" s="303"/>
      <c r="X98" s="303"/>
      <c r="Y98" s="303"/>
      <c r="Z98" s="303"/>
    </row>
    <row r="99" ht="12.75" customHeight="1">
      <c r="A99" s="332" t="s">
        <v>4099</v>
      </c>
      <c r="B99" s="333" t="s">
        <v>894</v>
      </c>
      <c r="C99" s="334" t="s">
        <v>1281</v>
      </c>
      <c r="D99" s="333" t="s">
        <v>3536</v>
      </c>
      <c r="E99" s="333" t="s">
        <v>1276</v>
      </c>
      <c r="F99" s="335" t="s">
        <v>4100</v>
      </c>
      <c r="G99" s="333" t="s">
        <v>4101</v>
      </c>
      <c r="H99" s="333" t="s">
        <v>4102</v>
      </c>
      <c r="I99" s="333" t="s">
        <v>4097</v>
      </c>
      <c r="J99" s="336">
        <v>1542441.7921779</v>
      </c>
      <c r="K99" s="337" t="s">
        <v>4103</v>
      </c>
      <c r="L99" s="303"/>
      <c r="M99" s="303"/>
      <c r="N99" s="303"/>
      <c r="O99" s="303"/>
      <c r="P99" s="303"/>
      <c r="Q99" s="303"/>
      <c r="R99" s="303"/>
      <c r="S99" s="303"/>
      <c r="T99" s="303"/>
      <c r="U99" s="303"/>
      <c r="V99" s="303"/>
      <c r="W99" s="303"/>
      <c r="X99" s="303"/>
      <c r="Y99" s="303"/>
      <c r="Z99" s="303"/>
    </row>
    <row r="100" ht="12.75" customHeight="1">
      <c r="A100" s="332" t="s">
        <v>4104</v>
      </c>
      <c r="B100" s="333" t="s">
        <v>894</v>
      </c>
      <c r="C100" s="334" t="s">
        <v>4105</v>
      </c>
      <c r="D100" s="333" t="s">
        <v>3536</v>
      </c>
      <c r="E100" s="333" t="s">
        <v>1276</v>
      </c>
      <c r="F100" s="335" t="s">
        <v>4106</v>
      </c>
      <c r="G100" s="333" t="s">
        <v>4107</v>
      </c>
      <c r="H100" s="333" t="s">
        <v>4108</v>
      </c>
      <c r="I100" s="333" t="s">
        <v>4097</v>
      </c>
      <c r="J100" s="336">
        <v>1546159.0122099</v>
      </c>
      <c r="K100" s="337" t="s">
        <v>4109</v>
      </c>
      <c r="L100" s="303"/>
      <c r="M100" s="303"/>
      <c r="N100" s="303"/>
      <c r="O100" s="303"/>
      <c r="P100" s="303"/>
      <c r="Q100" s="303"/>
      <c r="R100" s="303"/>
      <c r="S100" s="303"/>
      <c r="T100" s="303"/>
      <c r="U100" s="303"/>
      <c r="V100" s="303"/>
      <c r="W100" s="303"/>
      <c r="X100" s="303"/>
      <c r="Y100" s="303"/>
      <c r="Z100" s="303"/>
    </row>
    <row r="101" ht="12.75" customHeight="1">
      <c r="A101" s="332" t="s">
        <v>4110</v>
      </c>
      <c r="B101" s="333" t="s">
        <v>891</v>
      </c>
      <c r="C101" s="334" t="s">
        <v>2449</v>
      </c>
      <c r="D101" s="333" t="s">
        <v>3536</v>
      </c>
      <c r="E101" s="333" t="s">
        <v>933</v>
      </c>
      <c r="F101" s="335" t="s">
        <v>3716</v>
      </c>
      <c r="G101" s="333" t="s">
        <v>4111</v>
      </c>
      <c r="H101" s="333" t="s">
        <v>4112</v>
      </c>
      <c r="I101" s="333" t="s">
        <v>4097</v>
      </c>
      <c r="J101" s="336">
        <v>1549847.3322099</v>
      </c>
      <c r="K101" s="337" t="s">
        <v>4113</v>
      </c>
      <c r="L101" s="303"/>
      <c r="M101" s="303"/>
      <c r="N101" s="303"/>
      <c r="O101" s="303"/>
      <c r="P101" s="303"/>
      <c r="Q101" s="303"/>
      <c r="R101" s="303"/>
      <c r="S101" s="303"/>
      <c r="T101" s="303"/>
      <c r="U101" s="303"/>
      <c r="V101" s="303"/>
      <c r="W101" s="303"/>
      <c r="X101" s="303"/>
      <c r="Y101" s="303"/>
      <c r="Z101" s="303"/>
    </row>
    <row r="102" ht="12.75" customHeight="1">
      <c r="A102" s="332" t="s">
        <v>4114</v>
      </c>
      <c r="B102" s="333" t="s">
        <v>891</v>
      </c>
      <c r="C102" s="334" t="s">
        <v>2275</v>
      </c>
      <c r="D102" s="333" t="s">
        <v>3536</v>
      </c>
      <c r="E102" s="333" t="s">
        <v>933</v>
      </c>
      <c r="F102" s="335" t="s">
        <v>4115</v>
      </c>
      <c r="G102" s="333" t="s">
        <v>4116</v>
      </c>
      <c r="H102" s="333" t="s">
        <v>4117</v>
      </c>
      <c r="I102" s="333" t="s">
        <v>4118</v>
      </c>
      <c r="J102" s="336">
        <v>1553460.1062099</v>
      </c>
      <c r="K102" s="337" t="s">
        <v>4119</v>
      </c>
      <c r="L102" s="303"/>
      <c r="M102" s="303"/>
      <c r="N102" s="303"/>
      <c r="O102" s="303"/>
      <c r="P102" s="303"/>
      <c r="Q102" s="303"/>
      <c r="R102" s="303"/>
      <c r="S102" s="303"/>
      <c r="T102" s="303"/>
      <c r="U102" s="303"/>
      <c r="V102" s="303"/>
      <c r="W102" s="303"/>
      <c r="X102" s="303"/>
      <c r="Y102" s="303"/>
      <c r="Z102" s="303"/>
    </row>
    <row r="103" ht="12.75" customHeight="1">
      <c r="A103" s="332" t="s">
        <v>4120</v>
      </c>
      <c r="B103" s="333" t="s">
        <v>891</v>
      </c>
      <c r="C103" s="334" t="s">
        <v>1613</v>
      </c>
      <c r="D103" s="333" t="s">
        <v>3536</v>
      </c>
      <c r="E103" s="333" t="s">
        <v>921</v>
      </c>
      <c r="F103" s="335" t="s">
        <v>4121</v>
      </c>
      <c r="G103" s="333" t="s">
        <v>4122</v>
      </c>
      <c r="H103" s="333" t="s">
        <v>4123</v>
      </c>
      <c r="I103" s="333" t="s">
        <v>4118</v>
      </c>
      <c r="J103" s="336">
        <v>1557027.3517449</v>
      </c>
      <c r="K103" s="337" t="s">
        <v>4124</v>
      </c>
      <c r="L103" s="303"/>
      <c r="M103" s="303"/>
      <c r="N103" s="303"/>
      <c r="O103" s="303"/>
      <c r="P103" s="303"/>
      <c r="Q103" s="303"/>
      <c r="R103" s="303"/>
      <c r="S103" s="303"/>
      <c r="T103" s="303"/>
      <c r="U103" s="303"/>
      <c r="V103" s="303"/>
      <c r="W103" s="303"/>
      <c r="X103" s="303"/>
      <c r="Y103" s="303"/>
      <c r="Z103" s="303"/>
    </row>
    <row r="104" ht="12.75" customHeight="1">
      <c r="A104" s="332" t="s">
        <v>4125</v>
      </c>
      <c r="B104" s="333" t="s">
        <v>894</v>
      </c>
      <c r="C104" s="334" t="s">
        <v>4126</v>
      </c>
      <c r="D104" s="333" t="s">
        <v>3536</v>
      </c>
      <c r="E104" s="333" t="s">
        <v>39</v>
      </c>
      <c r="F104" s="335" t="s">
        <v>4127</v>
      </c>
      <c r="G104" s="333" t="s">
        <v>4128</v>
      </c>
      <c r="H104" s="333" t="s">
        <v>4129</v>
      </c>
      <c r="I104" s="333" t="s">
        <v>4118</v>
      </c>
      <c r="J104" s="336">
        <v>1560524.3517449</v>
      </c>
      <c r="K104" s="337" t="s">
        <v>4130</v>
      </c>
      <c r="L104" s="303"/>
      <c r="M104" s="303"/>
      <c r="N104" s="303"/>
      <c r="O104" s="303"/>
      <c r="P104" s="303"/>
      <c r="Q104" s="303"/>
      <c r="R104" s="303"/>
      <c r="S104" s="303"/>
      <c r="T104" s="303"/>
      <c r="U104" s="303"/>
      <c r="V104" s="303"/>
      <c r="W104" s="303"/>
      <c r="X104" s="303"/>
      <c r="Y104" s="303"/>
      <c r="Z104" s="303"/>
    </row>
    <row r="105" ht="12.75" customHeight="1">
      <c r="A105" s="332" t="s">
        <v>4131</v>
      </c>
      <c r="B105" s="333" t="s">
        <v>894</v>
      </c>
      <c r="C105" s="334" t="s">
        <v>1230</v>
      </c>
      <c r="D105" s="333" t="s">
        <v>3536</v>
      </c>
      <c r="E105" s="333" t="s">
        <v>82</v>
      </c>
      <c r="F105" s="335" t="s">
        <v>4132</v>
      </c>
      <c r="G105" s="333" t="s">
        <v>4133</v>
      </c>
      <c r="H105" s="333" t="s">
        <v>4134</v>
      </c>
      <c r="I105" s="333" t="s">
        <v>4135</v>
      </c>
      <c r="J105" s="336">
        <v>1563985.2749931</v>
      </c>
      <c r="K105" s="337" t="s">
        <v>4136</v>
      </c>
      <c r="L105" s="303"/>
      <c r="M105" s="303"/>
      <c r="N105" s="303"/>
      <c r="O105" s="303"/>
      <c r="P105" s="303"/>
      <c r="Q105" s="303"/>
      <c r="R105" s="303"/>
      <c r="S105" s="303"/>
      <c r="T105" s="303"/>
      <c r="U105" s="303"/>
      <c r="V105" s="303"/>
      <c r="W105" s="303"/>
      <c r="X105" s="303"/>
      <c r="Y105" s="303"/>
      <c r="Z105" s="303"/>
    </row>
    <row r="106" ht="12.75" customHeight="1">
      <c r="A106" s="332" t="s">
        <v>4137</v>
      </c>
      <c r="B106" s="333" t="s">
        <v>894</v>
      </c>
      <c r="C106" s="334" t="s">
        <v>1548</v>
      </c>
      <c r="D106" s="333" t="s">
        <v>3536</v>
      </c>
      <c r="E106" s="333" t="s">
        <v>1549</v>
      </c>
      <c r="F106" s="335" t="s">
        <v>4138</v>
      </c>
      <c r="G106" s="333" t="s">
        <v>4139</v>
      </c>
      <c r="H106" s="333" t="s">
        <v>4140</v>
      </c>
      <c r="I106" s="333" t="s">
        <v>4135</v>
      </c>
      <c r="J106" s="336">
        <v>1567386.9749931</v>
      </c>
      <c r="K106" s="337" t="s">
        <v>4141</v>
      </c>
      <c r="L106" s="303"/>
      <c r="M106" s="303"/>
      <c r="N106" s="303"/>
      <c r="O106" s="303"/>
      <c r="P106" s="303"/>
      <c r="Q106" s="303"/>
      <c r="R106" s="303"/>
      <c r="S106" s="303"/>
      <c r="T106" s="303"/>
      <c r="U106" s="303"/>
      <c r="V106" s="303"/>
      <c r="W106" s="303"/>
      <c r="X106" s="303"/>
      <c r="Y106" s="303"/>
      <c r="Z106" s="303"/>
    </row>
    <row r="107" ht="12.75" customHeight="1">
      <c r="A107" s="332" t="s">
        <v>4142</v>
      </c>
      <c r="B107" s="333" t="s">
        <v>894</v>
      </c>
      <c r="C107" s="334" t="s">
        <v>2333</v>
      </c>
      <c r="D107" s="333" t="s">
        <v>3536</v>
      </c>
      <c r="E107" s="333" t="s">
        <v>39</v>
      </c>
      <c r="F107" s="335" t="s">
        <v>3960</v>
      </c>
      <c r="G107" s="333" t="s">
        <v>4143</v>
      </c>
      <c r="H107" s="333" t="s">
        <v>4144</v>
      </c>
      <c r="I107" s="333" t="s">
        <v>4135</v>
      </c>
      <c r="J107" s="336">
        <v>1570784.4249931</v>
      </c>
      <c r="K107" s="337" t="s">
        <v>4145</v>
      </c>
      <c r="L107" s="303"/>
      <c r="M107" s="303"/>
      <c r="N107" s="303"/>
      <c r="O107" s="303"/>
      <c r="P107" s="303"/>
      <c r="Q107" s="303"/>
      <c r="R107" s="303"/>
      <c r="S107" s="303"/>
      <c r="T107" s="303"/>
      <c r="U107" s="303"/>
      <c r="V107" s="303"/>
      <c r="W107" s="303"/>
      <c r="X107" s="303"/>
      <c r="Y107" s="303"/>
      <c r="Z107" s="303"/>
    </row>
    <row r="108" ht="12.75" customHeight="1">
      <c r="A108" s="332" t="s">
        <v>4146</v>
      </c>
      <c r="B108" s="333" t="s">
        <v>894</v>
      </c>
      <c r="C108" s="334" t="s">
        <v>4147</v>
      </c>
      <c r="D108" s="333" t="s">
        <v>3536</v>
      </c>
      <c r="E108" s="333" t="s">
        <v>78</v>
      </c>
      <c r="F108" s="335" t="s">
        <v>4148</v>
      </c>
      <c r="G108" s="333" t="s">
        <v>4149</v>
      </c>
      <c r="H108" s="333" t="s">
        <v>4150</v>
      </c>
      <c r="I108" s="333" t="s">
        <v>4135</v>
      </c>
      <c r="J108" s="336">
        <v>1574167.5826891</v>
      </c>
      <c r="K108" s="337" t="s">
        <v>4151</v>
      </c>
      <c r="L108" s="303"/>
      <c r="M108" s="303"/>
      <c r="N108" s="303"/>
      <c r="O108" s="303"/>
      <c r="P108" s="303"/>
      <c r="Q108" s="303"/>
      <c r="R108" s="303"/>
      <c r="S108" s="303"/>
      <c r="T108" s="303"/>
      <c r="U108" s="303"/>
      <c r="V108" s="303"/>
      <c r="W108" s="303"/>
      <c r="X108" s="303"/>
      <c r="Y108" s="303"/>
      <c r="Z108" s="303"/>
    </row>
    <row r="109" ht="12.75" customHeight="1">
      <c r="A109" s="332" t="s">
        <v>4152</v>
      </c>
      <c r="B109" s="333" t="s">
        <v>894</v>
      </c>
      <c r="C109" s="334" t="s">
        <v>1565</v>
      </c>
      <c r="D109" s="333" t="s">
        <v>3536</v>
      </c>
      <c r="E109" s="333" t="s">
        <v>78</v>
      </c>
      <c r="F109" s="335" t="s">
        <v>4153</v>
      </c>
      <c r="G109" s="333" t="s">
        <v>4154</v>
      </c>
      <c r="H109" s="333" t="s">
        <v>4155</v>
      </c>
      <c r="I109" s="333" t="s">
        <v>4135</v>
      </c>
      <c r="J109" s="336">
        <v>1577508.4434111</v>
      </c>
      <c r="K109" s="337" t="s">
        <v>4156</v>
      </c>
      <c r="L109" s="303"/>
      <c r="M109" s="303"/>
      <c r="N109" s="303"/>
      <c r="O109" s="303"/>
      <c r="P109" s="303"/>
      <c r="Q109" s="303"/>
      <c r="R109" s="303"/>
      <c r="S109" s="303"/>
      <c r="T109" s="303"/>
      <c r="U109" s="303"/>
      <c r="V109" s="303"/>
      <c r="W109" s="303"/>
      <c r="X109" s="303"/>
      <c r="Y109" s="303"/>
      <c r="Z109" s="303"/>
    </row>
    <row r="110" ht="12.75" customHeight="1">
      <c r="A110" s="332" t="s">
        <v>4157</v>
      </c>
      <c r="B110" s="333" t="s">
        <v>891</v>
      </c>
      <c r="C110" s="334" t="s">
        <v>2433</v>
      </c>
      <c r="D110" s="333" t="s">
        <v>3536</v>
      </c>
      <c r="E110" s="333" t="s">
        <v>933</v>
      </c>
      <c r="F110" s="335" t="s">
        <v>4158</v>
      </c>
      <c r="G110" s="333" t="s">
        <v>4159</v>
      </c>
      <c r="H110" s="333" t="s">
        <v>4160</v>
      </c>
      <c r="I110" s="333" t="s">
        <v>4135</v>
      </c>
      <c r="J110" s="336">
        <v>1580846.8434111</v>
      </c>
      <c r="K110" s="337" t="s">
        <v>4161</v>
      </c>
      <c r="L110" s="303"/>
      <c r="M110" s="303"/>
      <c r="N110" s="303"/>
      <c r="O110" s="303"/>
      <c r="P110" s="303"/>
      <c r="Q110" s="303"/>
      <c r="R110" s="303"/>
      <c r="S110" s="303"/>
      <c r="T110" s="303"/>
      <c r="U110" s="303"/>
      <c r="V110" s="303"/>
      <c r="W110" s="303"/>
      <c r="X110" s="303"/>
      <c r="Y110" s="303"/>
      <c r="Z110" s="303"/>
    </row>
    <row r="111" ht="12.75" customHeight="1">
      <c r="A111" s="332" t="s">
        <v>4162</v>
      </c>
      <c r="B111" s="333" t="s">
        <v>891</v>
      </c>
      <c r="C111" s="334" t="s">
        <v>4163</v>
      </c>
      <c r="D111" s="333" t="s">
        <v>3536</v>
      </c>
      <c r="E111" s="333" t="s">
        <v>950</v>
      </c>
      <c r="F111" s="335" t="s">
        <v>4164</v>
      </c>
      <c r="G111" s="333" t="s">
        <v>4165</v>
      </c>
      <c r="H111" s="333" t="s">
        <v>4166</v>
      </c>
      <c r="I111" s="333" t="s">
        <v>4135</v>
      </c>
      <c r="J111" s="336">
        <v>1584167.849758</v>
      </c>
      <c r="K111" s="337" t="s">
        <v>4167</v>
      </c>
      <c r="L111" s="303"/>
      <c r="M111" s="303"/>
      <c r="N111" s="303"/>
      <c r="O111" s="303"/>
      <c r="P111" s="303"/>
      <c r="Q111" s="303"/>
      <c r="R111" s="303"/>
      <c r="S111" s="303"/>
      <c r="T111" s="303"/>
      <c r="U111" s="303"/>
      <c r="V111" s="303"/>
      <c r="W111" s="303"/>
      <c r="X111" s="303"/>
      <c r="Y111" s="303"/>
      <c r="Z111" s="303"/>
    </row>
    <row r="112" ht="12.75" customHeight="1">
      <c r="A112" s="332" t="s">
        <v>4168</v>
      </c>
      <c r="B112" s="333" t="s">
        <v>891</v>
      </c>
      <c r="C112" s="334" t="s">
        <v>1308</v>
      </c>
      <c r="D112" s="333" t="s">
        <v>3536</v>
      </c>
      <c r="E112" s="333" t="s">
        <v>1213</v>
      </c>
      <c r="F112" s="335" t="s">
        <v>4169</v>
      </c>
      <c r="G112" s="333" t="s">
        <v>4170</v>
      </c>
      <c r="H112" s="333" t="s">
        <v>4171</v>
      </c>
      <c r="I112" s="333" t="s">
        <v>4172</v>
      </c>
      <c r="J112" s="336">
        <v>1587442.847686</v>
      </c>
      <c r="K112" s="337" t="s">
        <v>4173</v>
      </c>
      <c r="L112" s="303"/>
      <c r="M112" s="303"/>
      <c r="N112" s="303"/>
      <c r="O112" s="303"/>
      <c r="P112" s="303"/>
      <c r="Q112" s="303"/>
      <c r="R112" s="303"/>
      <c r="S112" s="303"/>
      <c r="T112" s="303"/>
      <c r="U112" s="303"/>
      <c r="V112" s="303"/>
      <c r="W112" s="303"/>
      <c r="X112" s="303"/>
      <c r="Y112" s="303"/>
      <c r="Z112" s="303"/>
    </row>
    <row r="113" ht="12.75" customHeight="1">
      <c r="A113" s="332" t="s">
        <v>4174</v>
      </c>
      <c r="B113" s="333" t="s">
        <v>891</v>
      </c>
      <c r="C113" s="334" t="s">
        <v>4175</v>
      </c>
      <c r="D113" s="333" t="s">
        <v>3536</v>
      </c>
      <c r="E113" s="333" t="s">
        <v>4176</v>
      </c>
      <c r="F113" s="335" t="s">
        <v>4177</v>
      </c>
      <c r="G113" s="333" t="s">
        <v>3434</v>
      </c>
      <c r="H113" s="333" t="s">
        <v>4178</v>
      </c>
      <c r="I113" s="333" t="s">
        <v>4172</v>
      </c>
      <c r="J113" s="336">
        <v>1590693.7493802</v>
      </c>
      <c r="K113" s="337" t="s">
        <v>4179</v>
      </c>
      <c r="L113" s="303"/>
      <c r="M113" s="303"/>
      <c r="N113" s="303"/>
      <c r="O113" s="303"/>
      <c r="P113" s="303"/>
      <c r="Q113" s="303"/>
      <c r="R113" s="303"/>
      <c r="S113" s="303"/>
      <c r="T113" s="303"/>
      <c r="U113" s="303"/>
      <c r="V113" s="303"/>
      <c r="W113" s="303"/>
      <c r="X113" s="303"/>
      <c r="Y113" s="303"/>
      <c r="Z113" s="303"/>
    </row>
    <row r="114" ht="12.75" customHeight="1">
      <c r="A114" s="332" t="s">
        <v>4180</v>
      </c>
      <c r="B114" s="333" t="s">
        <v>891</v>
      </c>
      <c r="C114" s="334" t="s">
        <v>4181</v>
      </c>
      <c r="D114" s="333" t="s">
        <v>3548</v>
      </c>
      <c r="E114" s="333" t="s">
        <v>946</v>
      </c>
      <c r="F114" s="335" t="s">
        <v>4182</v>
      </c>
      <c r="G114" s="333" t="s">
        <v>3655</v>
      </c>
      <c r="H114" s="333" t="s">
        <v>4183</v>
      </c>
      <c r="I114" s="333" t="s">
        <v>4172</v>
      </c>
      <c r="J114" s="336">
        <v>1593906.2923427</v>
      </c>
      <c r="K114" s="337" t="s">
        <v>4184</v>
      </c>
      <c r="L114" s="303"/>
      <c r="M114" s="303"/>
      <c r="N114" s="303"/>
      <c r="O114" s="303"/>
      <c r="P114" s="303"/>
      <c r="Q114" s="303"/>
      <c r="R114" s="303"/>
      <c r="S114" s="303"/>
      <c r="T114" s="303"/>
      <c r="U114" s="303"/>
      <c r="V114" s="303"/>
      <c r="W114" s="303"/>
      <c r="X114" s="303"/>
      <c r="Y114" s="303"/>
      <c r="Z114" s="303"/>
    </row>
    <row r="115" ht="12.75" customHeight="1">
      <c r="A115" s="332" t="s">
        <v>4185</v>
      </c>
      <c r="B115" s="333" t="s">
        <v>894</v>
      </c>
      <c r="C115" s="334" t="s">
        <v>1495</v>
      </c>
      <c r="D115" s="333" t="s">
        <v>3536</v>
      </c>
      <c r="E115" s="333" t="s">
        <v>921</v>
      </c>
      <c r="F115" s="335" t="s">
        <v>4186</v>
      </c>
      <c r="G115" s="333" t="s">
        <v>4187</v>
      </c>
      <c r="H115" s="333" t="s">
        <v>4188</v>
      </c>
      <c r="I115" s="333" t="s">
        <v>4172</v>
      </c>
      <c r="J115" s="336">
        <v>1597069.7136597</v>
      </c>
      <c r="K115" s="337" t="s">
        <v>4189</v>
      </c>
      <c r="L115" s="303"/>
      <c r="M115" s="303"/>
      <c r="N115" s="303"/>
      <c r="O115" s="303"/>
      <c r="P115" s="303"/>
      <c r="Q115" s="303"/>
      <c r="R115" s="303"/>
      <c r="S115" s="303"/>
      <c r="T115" s="303"/>
      <c r="U115" s="303"/>
      <c r="V115" s="303"/>
      <c r="W115" s="303"/>
      <c r="X115" s="303"/>
      <c r="Y115" s="303"/>
      <c r="Z115" s="303"/>
    </row>
    <row r="116" ht="12.75" customHeight="1">
      <c r="A116" s="332" t="s">
        <v>4190</v>
      </c>
      <c r="B116" s="333" t="s">
        <v>894</v>
      </c>
      <c r="C116" s="334" t="s">
        <v>2473</v>
      </c>
      <c r="D116" s="333" t="s">
        <v>3536</v>
      </c>
      <c r="E116" s="333" t="s">
        <v>78</v>
      </c>
      <c r="F116" s="335" t="s">
        <v>4191</v>
      </c>
      <c r="G116" s="333" t="s">
        <v>4192</v>
      </c>
      <c r="H116" s="333" t="s">
        <v>4193</v>
      </c>
      <c r="I116" s="333" t="s">
        <v>4172</v>
      </c>
      <c r="J116" s="336">
        <v>1600204.1998197</v>
      </c>
      <c r="K116" s="337" t="s">
        <v>4194</v>
      </c>
      <c r="L116" s="303"/>
      <c r="M116" s="303"/>
      <c r="N116" s="303"/>
      <c r="O116" s="303"/>
      <c r="P116" s="303"/>
      <c r="Q116" s="303"/>
      <c r="R116" s="303"/>
      <c r="S116" s="303"/>
      <c r="T116" s="303"/>
      <c r="U116" s="303"/>
      <c r="V116" s="303"/>
      <c r="W116" s="303"/>
      <c r="X116" s="303"/>
      <c r="Y116" s="303"/>
      <c r="Z116" s="303"/>
    </row>
    <row r="117" ht="12.75" customHeight="1">
      <c r="A117" s="332" t="s">
        <v>4195</v>
      </c>
      <c r="B117" s="333" t="s">
        <v>894</v>
      </c>
      <c r="C117" s="334" t="s">
        <v>1266</v>
      </c>
      <c r="D117" s="333" t="s">
        <v>3536</v>
      </c>
      <c r="E117" s="333" t="s">
        <v>78</v>
      </c>
      <c r="F117" s="335" t="s">
        <v>4196</v>
      </c>
      <c r="G117" s="333" t="s">
        <v>4197</v>
      </c>
      <c r="H117" s="333" t="s">
        <v>4198</v>
      </c>
      <c r="I117" s="333" t="s">
        <v>4172</v>
      </c>
      <c r="J117" s="336">
        <v>1603330.9822015</v>
      </c>
      <c r="K117" s="337" t="s">
        <v>4199</v>
      </c>
      <c r="L117" s="303"/>
      <c r="M117" s="303"/>
      <c r="N117" s="303"/>
      <c r="O117" s="303"/>
      <c r="P117" s="303"/>
      <c r="Q117" s="303"/>
      <c r="R117" s="303"/>
      <c r="S117" s="303"/>
      <c r="T117" s="303"/>
      <c r="U117" s="303"/>
      <c r="V117" s="303"/>
      <c r="W117" s="303"/>
      <c r="X117" s="303"/>
      <c r="Y117" s="303"/>
      <c r="Z117" s="303"/>
    </row>
    <row r="118" ht="12.75" customHeight="1">
      <c r="A118" s="332" t="s">
        <v>4200</v>
      </c>
      <c r="B118" s="333" t="s">
        <v>894</v>
      </c>
      <c r="C118" s="334" t="s">
        <v>904</v>
      </c>
      <c r="D118" s="333" t="s">
        <v>3536</v>
      </c>
      <c r="E118" s="333" t="s">
        <v>22</v>
      </c>
      <c r="F118" s="335" t="s">
        <v>4127</v>
      </c>
      <c r="G118" s="333" t="s">
        <v>4201</v>
      </c>
      <c r="H118" s="333" t="s">
        <v>4202</v>
      </c>
      <c r="I118" s="333" t="s">
        <v>4203</v>
      </c>
      <c r="J118" s="336">
        <v>1606377.9822015</v>
      </c>
      <c r="K118" s="337" t="s">
        <v>4204</v>
      </c>
      <c r="L118" s="303"/>
      <c r="M118" s="303"/>
      <c r="N118" s="303"/>
      <c r="O118" s="303"/>
      <c r="P118" s="303"/>
      <c r="Q118" s="303"/>
      <c r="R118" s="303"/>
      <c r="S118" s="303"/>
      <c r="T118" s="303"/>
      <c r="U118" s="303"/>
      <c r="V118" s="303"/>
      <c r="W118" s="303"/>
      <c r="X118" s="303"/>
      <c r="Y118" s="303"/>
      <c r="Z118" s="303"/>
    </row>
    <row r="119" ht="12.75" customHeight="1">
      <c r="A119" s="332" t="s">
        <v>4205</v>
      </c>
      <c r="B119" s="333" t="s">
        <v>891</v>
      </c>
      <c r="C119" s="334" t="s">
        <v>4206</v>
      </c>
      <c r="D119" s="333" t="s">
        <v>3536</v>
      </c>
      <c r="E119" s="333" t="s">
        <v>941</v>
      </c>
      <c r="F119" s="335" t="s">
        <v>4207</v>
      </c>
      <c r="G119" s="333" t="s">
        <v>4208</v>
      </c>
      <c r="H119" s="333" t="s">
        <v>4209</v>
      </c>
      <c r="I119" s="333" t="s">
        <v>4203</v>
      </c>
      <c r="J119" s="336">
        <v>1609415.2288269</v>
      </c>
      <c r="K119" s="337" t="s">
        <v>4210</v>
      </c>
      <c r="L119" s="303"/>
      <c r="M119" s="303"/>
      <c r="N119" s="303"/>
      <c r="O119" s="303"/>
      <c r="P119" s="303"/>
      <c r="Q119" s="303"/>
      <c r="R119" s="303"/>
      <c r="S119" s="303"/>
      <c r="T119" s="303"/>
      <c r="U119" s="303"/>
      <c r="V119" s="303"/>
      <c r="W119" s="303"/>
      <c r="X119" s="303"/>
      <c r="Y119" s="303"/>
      <c r="Z119" s="303"/>
    </row>
    <row r="120" ht="12.75" customHeight="1">
      <c r="A120" s="332" t="s">
        <v>4211</v>
      </c>
      <c r="B120" s="333" t="s">
        <v>894</v>
      </c>
      <c r="C120" s="334" t="s">
        <v>1042</v>
      </c>
      <c r="D120" s="333" t="s">
        <v>3536</v>
      </c>
      <c r="E120" s="333" t="s">
        <v>82</v>
      </c>
      <c r="F120" s="335" t="s">
        <v>4212</v>
      </c>
      <c r="G120" s="333" t="s">
        <v>4213</v>
      </c>
      <c r="H120" s="333" t="s">
        <v>4214</v>
      </c>
      <c r="I120" s="333" t="s">
        <v>4203</v>
      </c>
      <c r="J120" s="336">
        <v>1612415.261522</v>
      </c>
      <c r="K120" s="337" t="s">
        <v>4215</v>
      </c>
      <c r="L120" s="303"/>
      <c r="M120" s="303"/>
      <c r="N120" s="303"/>
      <c r="O120" s="303"/>
      <c r="P120" s="303"/>
      <c r="Q120" s="303"/>
      <c r="R120" s="303"/>
      <c r="S120" s="303"/>
      <c r="T120" s="303"/>
      <c r="U120" s="303"/>
      <c r="V120" s="303"/>
      <c r="W120" s="303"/>
      <c r="X120" s="303"/>
      <c r="Y120" s="303"/>
      <c r="Z120" s="303"/>
    </row>
    <row r="121" ht="12.75" customHeight="1">
      <c r="A121" s="332" t="s">
        <v>4216</v>
      </c>
      <c r="B121" s="333" t="s">
        <v>891</v>
      </c>
      <c r="C121" s="334" t="s">
        <v>4217</v>
      </c>
      <c r="D121" s="333" t="s">
        <v>3548</v>
      </c>
      <c r="E121" s="333" t="s">
        <v>946</v>
      </c>
      <c r="F121" s="335" t="s">
        <v>4218</v>
      </c>
      <c r="G121" s="333" t="s">
        <v>3655</v>
      </c>
      <c r="H121" s="333" t="s">
        <v>4219</v>
      </c>
      <c r="I121" s="333" t="s">
        <v>4203</v>
      </c>
      <c r="J121" s="336">
        <v>1615384.6008608</v>
      </c>
      <c r="K121" s="337" t="s">
        <v>4220</v>
      </c>
      <c r="L121" s="303"/>
      <c r="M121" s="303"/>
      <c r="N121" s="303"/>
      <c r="O121" s="303"/>
      <c r="P121" s="303"/>
      <c r="Q121" s="303"/>
      <c r="R121" s="303"/>
      <c r="S121" s="303"/>
      <c r="T121" s="303"/>
      <c r="U121" s="303"/>
      <c r="V121" s="303"/>
      <c r="W121" s="303"/>
      <c r="X121" s="303"/>
      <c r="Y121" s="303"/>
      <c r="Z121" s="303"/>
    </row>
    <row r="122" ht="12.75" customHeight="1">
      <c r="A122" s="332" t="s">
        <v>4221</v>
      </c>
      <c r="B122" s="333" t="s">
        <v>894</v>
      </c>
      <c r="C122" s="334" t="s">
        <v>1800</v>
      </c>
      <c r="D122" s="333" t="s">
        <v>3536</v>
      </c>
      <c r="E122" s="333" t="s">
        <v>39</v>
      </c>
      <c r="F122" s="335" t="s">
        <v>4222</v>
      </c>
      <c r="G122" s="333" t="s">
        <v>4223</v>
      </c>
      <c r="H122" s="333" t="s">
        <v>4224</v>
      </c>
      <c r="I122" s="333" t="s">
        <v>4203</v>
      </c>
      <c r="J122" s="336">
        <v>1618340.0208608</v>
      </c>
      <c r="K122" s="337" t="s">
        <v>4225</v>
      </c>
      <c r="L122" s="303"/>
      <c r="M122" s="303"/>
      <c r="N122" s="303"/>
      <c r="O122" s="303"/>
      <c r="P122" s="303"/>
      <c r="Q122" s="303"/>
      <c r="R122" s="303"/>
      <c r="S122" s="303"/>
      <c r="T122" s="303"/>
      <c r="U122" s="303"/>
      <c r="V122" s="303"/>
      <c r="W122" s="303"/>
      <c r="X122" s="303"/>
      <c r="Y122" s="303"/>
      <c r="Z122" s="303"/>
    </row>
    <row r="123" ht="12.75" customHeight="1">
      <c r="A123" s="332" t="s">
        <v>4226</v>
      </c>
      <c r="B123" s="333" t="s">
        <v>891</v>
      </c>
      <c r="C123" s="334" t="s">
        <v>4227</v>
      </c>
      <c r="D123" s="333" t="s">
        <v>3536</v>
      </c>
      <c r="E123" s="333" t="s">
        <v>941</v>
      </c>
      <c r="F123" s="335" t="s">
        <v>4228</v>
      </c>
      <c r="G123" s="333" t="s">
        <v>4229</v>
      </c>
      <c r="H123" s="333" t="s">
        <v>4230</v>
      </c>
      <c r="I123" s="333" t="s">
        <v>4203</v>
      </c>
      <c r="J123" s="336">
        <v>1621285.7058695</v>
      </c>
      <c r="K123" s="337" t="s">
        <v>4231</v>
      </c>
      <c r="L123" s="303"/>
      <c r="M123" s="303"/>
      <c r="N123" s="303"/>
      <c r="O123" s="303"/>
      <c r="P123" s="303"/>
      <c r="Q123" s="303"/>
      <c r="R123" s="303"/>
      <c r="S123" s="303"/>
      <c r="T123" s="303"/>
      <c r="U123" s="303"/>
      <c r="V123" s="303"/>
      <c r="W123" s="303"/>
      <c r="X123" s="303"/>
      <c r="Y123" s="303"/>
      <c r="Z123" s="303"/>
    </row>
    <row r="124" ht="12.75" customHeight="1">
      <c r="A124" s="332" t="s">
        <v>4232</v>
      </c>
      <c r="B124" s="333" t="s">
        <v>894</v>
      </c>
      <c r="C124" s="334" t="s">
        <v>2392</v>
      </c>
      <c r="D124" s="333" t="s">
        <v>3536</v>
      </c>
      <c r="E124" s="333" t="s">
        <v>39</v>
      </c>
      <c r="F124" s="335" t="s">
        <v>4233</v>
      </c>
      <c r="G124" s="333" t="s">
        <v>4234</v>
      </c>
      <c r="H124" s="333" t="s">
        <v>4235</v>
      </c>
      <c r="I124" s="333" t="s">
        <v>4236</v>
      </c>
      <c r="J124" s="336">
        <v>1624183.0158695</v>
      </c>
      <c r="K124" s="337" t="s">
        <v>4237</v>
      </c>
      <c r="L124" s="303"/>
      <c r="M124" s="303"/>
      <c r="N124" s="303"/>
      <c r="O124" s="303"/>
      <c r="P124" s="303"/>
      <c r="Q124" s="303"/>
      <c r="R124" s="303"/>
      <c r="S124" s="303"/>
      <c r="T124" s="303"/>
      <c r="U124" s="303"/>
      <c r="V124" s="303"/>
      <c r="W124" s="303"/>
      <c r="X124" s="303"/>
      <c r="Y124" s="303"/>
      <c r="Z124" s="303"/>
    </row>
    <row r="125" ht="12.75" customHeight="1">
      <c r="A125" s="332" t="s">
        <v>4238</v>
      </c>
      <c r="B125" s="333" t="s">
        <v>891</v>
      </c>
      <c r="C125" s="334" t="s">
        <v>1427</v>
      </c>
      <c r="D125" s="333" t="s">
        <v>3536</v>
      </c>
      <c r="E125" s="333" t="s">
        <v>1213</v>
      </c>
      <c r="F125" s="335" t="s">
        <v>4239</v>
      </c>
      <c r="G125" s="333" t="s">
        <v>4240</v>
      </c>
      <c r="H125" s="333" t="s">
        <v>4241</v>
      </c>
      <c r="I125" s="333" t="s">
        <v>4236</v>
      </c>
      <c r="J125" s="336">
        <v>1627031.248469</v>
      </c>
      <c r="K125" s="337" t="s">
        <v>4242</v>
      </c>
      <c r="L125" s="303"/>
      <c r="M125" s="303"/>
      <c r="N125" s="303"/>
      <c r="O125" s="303"/>
      <c r="P125" s="303"/>
      <c r="Q125" s="303"/>
      <c r="R125" s="303"/>
      <c r="S125" s="303"/>
      <c r="T125" s="303"/>
      <c r="U125" s="303"/>
      <c r="V125" s="303"/>
      <c r="W125" s="303"/>
      <c r="X125" s="303"/>
      <c r="Y125" s="303"/>
      <c r="Z125" s="303"/>
    </row>
    <row r="126" ht="12.75" customHeight="1">
      <c r="A126" s="332" t="s">
        <v>4243</v>
      </c>
      <c r="B126" s="333" t="s">
        <v>891</v>
      </c>
      <c r="C126" s="334" t="s">
        <v>4244</v>
      </c>
      <c r="D126" s="333" t="s">
        <v>3536</v>
      </c>
      <c r="E126" s="333" t="s">
        <v>941</v>
      </c>
      <c r="F126" s="335" t="s">
        <v>3983</v>
      </c>
      <c r="G126" s="333" t="s">
        <v>4245</v>
      </c>
      <c r="H126" s="333" t="s">
        <v>4246</v>
      </c>
      <c r="I126" s="333" t="s">
        <v>4236</v>
      </c>
      <c r="J126" s="336">
        <v>1629878.4004871</v>
      </c>
      <c r="K126" s="337" t="s">
        <v>4247</v>
      </c>
      <c r="L126" s="303"/>
      <c r="M126" s="303"/>
      <c r="N126" s="303"/>
      <c r="O126" s="303"/>
      <c r="P126" s="303"/>
      <c r="Q126" s="303"/>
      <c r="R126" s="303"/>
      <c r="S126" s="303"/>
      <c r="T126" s="303"/>
      <c r="U126" s="303"/>
      <c r="V126" s="303"/>
      <c r="W126" s="303"/>
      <c r="X126" s="303"/>
      <c r="Y126" s="303"/>
      <c r="Z126" s="303"/>
    </row>
    <row r="127" ht="12.75" customHeight="1">
      <c r="A127" s="332" t="s">
        <v>4248</v>
      </c>
      <c r="B127" s="333" t="s">
        <v>894</v>
      </c>
      <c r="C127" s="334" t="s">
        <v>2315</v>
      </c>
      <c r="D127" s="333" t="s">
        <v>3536</v>
      </c>
      <c r="E127" s="333" t="s">
        <v>39</v>
      </c>
      <c r="F127" s="335" t="s">
        <v>4249</v>
      </c>
      <c r="G127" s="333" t="s">
        <v>4250</v>
      </c>
      <c r="H127" s="333" t="s">
        <v>4251</v>
      </c>
      <c r="I127" s="333" t="s">
        <v>4236</v>
      </c>
      <c r="J127" s="336">
        <v>1632686.4004871</v>
      </c>
      <c r="K127" s="337" t="s">
        <v>4252</v>
      </c>
      <c r="L127" s="303"/>
      <c r="M127" s="303"/>
      <c r="N127" s="303"/>
      <c r="O127" s="303"/>
      <c r="P127" s="303"/>
      <c r="Q127" s="303"/>
      <c r="R127" s="303"/>
      <c r="S127" s="303"/>
      <c r="T127" s="303"/>
      <c r="U127" s="303"/>
      <c r="V127" s="303"/>
      <c r="W127" s="303"/>
      <c r="X127" s="303"/>
      <c r="Y127" s="303"/>
      <c r="Z127" s="303"/>
    </row>
    <row r="128" ht="12.75" customHeight="1">
      <c r="A128" s="332" t="s">
        <v>4253</v>
      </c>
      <c r="B128" s="333" t="s">
        <v>894</v>
      </c>
      <c r="C128" s="334" t="s">
        <v>4254</v>
      </c>
      <c r="D128" s="333" t="s">
        <v>3536</v>
      </c>
      <c r="E128" s="333" t="s">
        <v>39</v>
      </c>
      <c r="F128" s="335" t="s">
        <v>4255</v>
      </c>
      <c r="G128" s="333" t="s">
        <v>4256</v>
      </c>
      <c r="H128" s="333" t="s">
        <v>4257</v>
      </c>
      <c r="I128" s="333" t="s">
        <v>4236</v>
      </c>
      <c r="J128" s="336">
        <v>1635463.3504871</v>
      </c>
      <c r="K128" s="337" t="s">
        <v>4258</v>
      </c>
      <c r="L128" s="303"/>
      <c r="M128" s="303"/>
      <c r="N128" s="303"/>
      <c r="O128" s="303"/>
      <c r="P128" s="303"/>
      <c r="Q128" s="303"/>
      <c r="R128" s="303"/>
      <c r="S128" s="303"/>
      <c r="T128" s="303"/>
      <c r="U128" s="303"/>
      <c r="V128" s="303"/>
      <c r="W128" s="303"/>
      <c r="X128" s="303"/>
      <c r="Y128" s="303"/>
      <c r="Z128" s="303"/>
    </row>
    <row r="129" ht="12.75" customHeight="1">
      <c r="A129" s="332" t="s">
        <v>4259</v>
      </c>
      <c r="B129" s="333" t="s">
        <v>944</v>
      </c>
      <c r="C129" s="334" t="s">
        <v>2361</v>
      </c>
      <c r="D129" s="333" t="s">
        <v>3536</v>
      </c>
      <c r="E129" s="333" t="s">
        <v>39</v>
      </c>
      <c r="F129" s="335" t="s">
        <v>4074</v>
      </c>
      <c r="G129" s="333" t="s">
        <v>4260</v>
      </c>
      <c r="H129" s="333" t="s">
        <v>4260</v>
      </c>
      <c r="I129" s="333" t="s">
        <v>4236</v>
      </c>
      <c r="J129" s="336">
        <v>1638211.3504871</v>
      </c>
      <c r="K129" s="337" t="s">
        <v>4261</v>
      </c>
      <c r="L129" s="303"/>
      <c r="M129" s="303"/>
      <c r="N129" s="303"/>
      <c r="O129" s="303"/>
      <c r="P129" s="303"/>
      <c r="Q129" s="303"/>
      <c r="R129" s="303"/>
      <c r="S129" s="303"/>
      <c r="T129" s="303"/>
      <c r="U129" s="303"/>
      <c r="V129" s="303"/>
      <c r="W129" s="303"/>
      <c r="X129" s="303"/>
      <c r="Y129" s="303"/>
      <c r="Z129" s="303"/>
    </row>
    <row r="130" ht="12.75" customHeight="1">
      <c r="A130" s="332" t="s">
        <v>4262</v>
      </c>
      <c r="B130" s="333" t="s">
        <v>894</v>
      </c>
      <c r="C130" s="334" t="s">
        <v>2317</v>
      </c>
      <c r="D130" s="333" t="s">
        <v>3536</v>
      </c>
      <c r="E130" s="333" t="s">
        <v>39</v>
      </c>
      <c r="F130" s="335" t="s">
        <v>4263</v>
      </c>
      <c r="G130" s="333" t="s">
        <v>4264</v>
      </c>
      <c r="H130" s="333" t="s">
        <v>4265</v>
      </c>
      <c r="I130" s="333" t="s">
        <v>4236</v>
      </c>
      <c r="J130" s="336">
        <v>1640956.6004871</v>
      </c>
      <c r="K130" s="337" t="s">
        <v>4266</v>
      </c>
      <c r="L130" s="303"/>
      <c r="M130" s="303"/>
      <c r="N130" s="303"/>
      <c r="O130" s="303"/>
      <c r="P130" s="303"/>
      <c r="Q130" s="303"/>
      <c r="R130" s="303"/>
      <c r="S130" s="303"/>
      <c r="T130" s="303"/>
      <c r="U130" s="303"/>
      <c r="V130" s="303"/>
      <c r="W130" s="303"/>
      <c r="X130" s="303"/>
      <c r="Y130" s="303"/>
      <c r="Z130" s="303"/>
    </row>
    <row r="131" ht="12.75" customHeight="1">
      <c r="A131" s="332" t="s">
        <v>4267</v>
      </c>
      <c r="B131" s="333" t="s">
        <v>891</v>
      </c>
      <c r="C131" s="334" t="s">
        <v>2151</v>
      </c>
      <c r="D131" s="333" t="s">
        <v>3536</v>
      </c>
      <c r="E131" s="333" t="s">
        <v>933</v>
      </c>
      <c r="F131" s="335" t="s">
        <v>4268</v>
      </c>
      <c r="G131" s="333" t="s">
        <v>4269</v>
      </c>
      <c r="H131" s="333" t="s">
        <v>4270</v>
      </c>
      <c r="I131" s="333" t="s">
        <v>4271</v>
      </c>
      <c r="J131" s="336">
        <v>1643584.9112271</v>
      </c>
      <c r="K131" s="337" t="s">
        <v>4272</v>
      </c>
      <c r="L131" s="303"/>
      <c r="M131" s="303"/>
      <c r="N131" s="303"/>
      <c r="O131" s="303"/>
      <c r="P131" s="303"/>
      <c r="Q131" s="303"/>
      <c r="R131" s="303"/>
      <c r="S131" s="303"/>
      <c r="T131" s="303"/>
      <c r="U131" s="303"/>
      <c r="V131" s="303"/>
      <c r="W131" s="303"/>
      <c r="X131" s="303"/>
      <c r="Y131" s="303"/>
      <c r="Z131" s="303"/>
    </row>
    <row r="132" ht="12.75" customHeight="1">
      <c r="A132" s="332" t="s">
        <v>4273</v>
      </c>
      <c r="B132" s="333" t="s">
        <v>894</v>
      </c>
      <c r="C132" s="334" t="s">
        <v>4274</v>
      </c>
      <c r="D132" s="333" t="s">
        <v>3536</v>
      </c>
      <c r="E132" s="333" t="s">
        <v>1549</v>
      </c>
      <c r="F132" s="335" t="s">
        <v>4275</v>
      </c>
      <c r="G132" s="333" t="s">
        <v>4276</v>
      </c>
      <c r="H132" s="333" t="s">
        <v>4277</v>
      </c>
      <c r="I132" s="333" t="s">
        <v>4271</v>
      </c>
      <c r="J132" s="336">
        <v>1646212.8512271</v>
      </c>
      <c r="K132" s="337" t="s">
        <v>4278</v>
      </c>
      <c r="L132" s="303"/>
      <c r="M132" s="303"/>
      <c r="N132" s="303"/>
      <c r="O132" s="303"/>
      <c r="P132" s="303"/>
      <c r="Q132" s="303"/>
      <c r="R132" s="303"/>
      <c r="S132" s="303"/>
      <c r="T132" s="303"/>
      <c r="U132" s="303"/>
      <c r="V132" s="303"/>
      <c r="W132" s="303"/>
      <c r="X132" s="303"/>
      <c r="Y132" s="303"/>
      <c r="Z132" s="303"/>
    </row>
    <row r="133" ht="12.75" customHeight="1">
      <c r="A133" s="332" t="s">
        <v>4279</v>
      </c>
      <c r="B133" s="333" t="s">
        <v>894</v>
      </c>
      <c r="C133" s="334" t="s">
        <v>4280</v>
      </c>
      <c r="D133" s="333" t="s">
        <v>3548</v>
      </c>
      <c r="E133" s="333" t="s">
        <v>946</v>
      </c>
      <c r="F133" s="335" t="s">
        <v>4281</v>
      </c>
      <c r="G133" s="333" t="s">
        <v>3655</v>
      </c>
      <c r="H133" s="333" t="s">
        <v>4282</v>
      </c>
      <c r="I133" s="333" t="s">
        <v>4271</v>
      </c>
      <c r="J133" s="336">
        <v>1648824.5108001</v>
      </c>
      <c r="K133" s="337" t="s">
        <v>4283</v>
      </c>
      <c r="L133" s="303"/>
      <c r="M133" s="303"/>
      <c r="N133" s="303"/>
      <c r="O133" s="303"/>
      <c r="P133" s="303"/>
      <c r="Q133" s="303"/>
      <c r="R133" s="303"/>
      <c r="S133" s="303"/>
      <c r="T133" s="303"/>
      <c r="U133" s="303"/>
      <c r="V133" s="303"/>
      <c r="W133" s="303"/>
      <c r="X133" s="303"/>
      <c r="Y133" s="303"/>
      <c r="Z133" s="303"/>
    </row>
    <row r="134" ht="12.75" customHeight="1">
      <c r="A134" s="332" t="s">
        <v>4284</v>
      </c>
      <c r="B134" s="333" t="s">
        <v>891</v>
      </c>
      <c r="C134" s="334" t="s">
        <v>4285</v>
      </c>
      <c r="D134" s="333" t="s">
        <v>3536</v>
      </c>
      <c r="E134" s="333" t="s">
        <v>1213</v>
      </c>
      <c r="F134" s="335" t="s">
        <v>4286</v>
      </c>
      <c r="G134" s="333" t="s">
        <v>4287</v>
      </c>
      <c r="H134" s="333" t="s">
        <v>4288</v>
      </c>
      <c r="I134" s="333" t="s">
        <v>4271</v>
      </c>
      <c r="J134" s="336">
        <v>1651414.5108001</v>
      </c>
      <c r="K134" s="337" t="s">
        <v>4289</v>
      </c>
      <c r="L134" s="303"/>
      <c r="M134" s="303"/>
      <c r="N134" s="303"/>
      <c r="O134" s="303"/>
      <c r="P134" s="303"/>
      <c r="Q134" s="303"/>
      <c r="R134" s="303"/>
      <c r="S134" s="303"/>
      <c r="T134" s="303"/>
      <c r="U134" s="303"/>
      <c r="V134" s="303"/>
      <c r="W134" s="303"/>
      <c r="X134" s="303"/>
      <c r="Y134" s="303"/>
      <c r="Z134" s="303"/>
    </row>
    <row r="135" ht="12.75" customHeight="1">
      <c r="A135" s="332" t="s">
        <v>4290</v>
      </c>
      <c r="B135" s="333" t="s">
        <v>894</v>
      </c>
      <c r="C135" s="334" t="s">
        <v>4291</v>
      </c>
      <c r="D135" s="333" t="s">
        <v>3536</v>
      </c>
      <c r="E135" s="333" t="s">
        <v>78</v>
      </c>
      <c r="F135" s="335" t="s">
        <v>4292</v>
      </c>
      <c r="G135" s="333" t="s">
        <v>4293</v>
      </c>
      <c r="H135" s="333" t="s">
        <v>4294</v>
      </c>
      <c r="I135" s="333" t="s">
        <v>4271</v>
      </c>
      <c r="J135" s="336">
        <v>1653983.1239369</v>
      </c>
      <c r="K135" s="337" t="s">
        <v>4295</v>
      </c>
      <c r="L135" s="303"/>
      <c r="M135" s="303"/>
      <c r="N135" s="303"/>
      <c r="O135" s="303"/>
      <c r="P135" s="303"/>
      <c r="Q135" s="303"/>
      <c r="R135" s="303"/>
      <c r="S135" s="303"/>
      <c r="T135" s="303"/>
      <c r="U135" s="303"/>
      <c r="V135" s="303"/>
      <c r="W135" s="303"/>
      <c r="X135" s="303"/>
      <c r="Y135" s="303"/>
      <c r="Z135" s="303"/>
    </row>
    <row r="136" ht="12.75" customHeight="1">
      <c r="A136" s="332" t="s">
        <v>4296</v>
      </c>
      <c r="B136" s="333" t="s">
        <v>894</v>
      </c>
      <c r="C136" s="334" t="s">
        <v>1264</v>
      </c>
      <c r="D136" s="333" t="s">
        <v>3536</v>
      </c>
      <c r="E136" s="333" t="s">
        <v>78</v>
      </c>
      <c r="F136" s="335" t="s">
        <v>4297</v>
      </c>
      <c r="G136" s="333" t="s">
        <v>4298</v>
      </c>
      <c r="H136" s="333" t="s">
        <v>4299</v>
      </c>
      <c r="I136" s="333" t="s">
        <v>4271</v>
      </c>
      <c r="J136" s="336">
        <v>1656544.4325329</v>
      </c>
      <c r="K136" s="337" t="s">
        <v>4300</v>
      </c>
      <c r="L136" s="303"/>
      <c r="M136" s="303"/>
      <c r="N136" s="303"/>
      <c r="O136" s="303"/>
      <c r="P136" s="303"/>
      <c r="Q136" s="303"/>
      <c r="R136" s="303"/>
      <c r="S136" s="303"/>
      <c r="T136" s="303"/>
      <c r="U136" s="303"/>
      <c r="V136" s="303"/>
      <c r="W136" s="303"/>
      <c r="X136" s="303"/>
      <c r="Y136" s="303"/>
      <c r="Z136" s="303"/>
    </row>
    <row r="137" ht="12.75" customHeight="1">
      <c r="A137" s="332" t="s">
        <v>4301</v>
      </c>
      <c r="B137" s="333" t="s">
        <v>894</v>
      </c>
      <c r="C137" s="334" t="s">
        <v>1509</v>
      </c>
      <c r="D137" s="333" t="s">
        <v>3536</v>
      </c>
      <c r="E137" s="333" t="s">
        <v>1276</v>
      </c>
      <c r="F137" s="335" t="s">
        <v>4302</v>
      </c>
      <c r="G137" s="333" t="s">
        <v>4303</v>
      </c>
      <c r="H137" s="333" t="s">
        <v>4304</v>
      </c>
      <c r="I137" s="333" t="s">
        <v>4305</v>
      </c>
      <c r="J137" s="336">
        <v>1659086.5672689</v>
      </c>
      <c r="K137" s="337" t="s">
        <v>4306</v>
      </c>
      <c r="L137" s="303"/>
      <c r="M137" s="303"/>
      <c r="N137" s="303"/>
      <c r="O137" s="303"/>
      <c r="P137" s="303"/>
      <c r="Q137" s="303"/>
      <c r="R137" s="303"/>
      <c r="S137" s="303"/>
      <c r="T137" s="303"/>
      <c r="U137" s="303"/>
      <c r="V137" s="303"/>
      <c r="W137" s="303"/>
      <c r="X137" s="303"/>
      <c r="Y137" s="303"/>
      <c r="Z137" s="303"/>
    </row>
    <row r="138" ht="12.75" customHeight="1">
      <c r="A138" s="332" t="s">
        <v>4307</v>
      </c>
      <c r="B138" s="333" t="s">
        <v>894</v>
      </c>
      <c r="C138" s="334" t="s">
        <v>1997</v>
      </c>
      <c r="D138" s="333" t="s">
        <v>3536</v>
      </c>
      <c r="E138" s="333" t="s">
        <v>78</v>
      </c>
      <c r="F138" s="335" t="s">
        <v>4308</v>
      </c>
      <c r="G138" s="333" t="s">
        <v>4309</v>
      </c>
      <c r="H138" s="333" t="s">
        <v>4310</v>
      </c>
      <c r="I138" s="333" t="s">
        <v>4305</v>
      </c>
      <c r="J138" s="336">
        <v>1661561.4588758</v>
      </c>
      <c r="K138" s="337" t="s">
        <v>4311</v>
      </c>
      <c r="L138" s="303"/>
      <c r="M138" s="303"/>
      <c r="N138" s="303"/>
      <c r="O138" s="303"/>
      <c r="P138" s="303"/>
      <c r="Q138" s="303"/>
      <c r="R138" s="303"/>
      <c r="S138" s="303"/>
      <c r="T138" s="303"/>
      <c r="U138" s="303"/>
      <c r="V138" s="303"/>
      <c r="W138" s="303"/>
      <c r="X138" s="303"/>
      <c r="Y138" s="303"/>
      <c r="Z138" s="303"/>
    </row>
    <row r="139" ht="12.75" customHeight="1">
      <c r="A139" s="332" t="s">
        <v>4312</v>
      </c>
      <c r="B139" s="333" t="s">
        <v>894</v>
      </c>
      <c r="C139" s="334" t="s">
        <v>2396</v>
      </c>
      <c r="D139" s="333" t="s">
        <v>3536</v>
      </c>
      <c r="E139" s="333" t="s">
        <v>39</v>
      </c>
      <c r="F139" s="335" t="s">
        <v>4313</v>
      </c>
      <c r="G139" s="333" t="s">
        <v>4314</v>
      </c>
      <c r="H139" s="333" t="s">
        <v>4315</v>
      </c>
      <c r="I139" s="333" t="s">
        <v>4305</v>
      </c>
      <c r="J139" s="336">
        <v>1663927.7388758</v>
      </c>
      <c r="K139" s="337" t="s">
        <v>4316</v>
      </c>
      <c r="L139" s="303"/>
      <c r="M139" s="303"/>
      <c r="N139" s="303"/>
      <c r="O139" s="303"/>
      <c r="P139" s="303"/>
      <c r="Q139" s="303"/>
      <c r="R139" s="303"/>
      <c r="S139" s="303"/>
      <c r="T139" s="303"/>
      <c r="U139" s="303"/>
      <c r="V139" s="303"/>
      <c r="W139" s="303"/>
      <c r="X139" s="303"/>
      <c r="Y139" s="303"/>
      <c r="Z139" s="303"/>
    </row>
    <row r="140" ht="12.75" customHeight="1">
      <c r="A140" s="332" t="s">
        <v>4317</v>
      </c>
      <c r="B140" s="333" t="s">
        <v>891</v>
      </c>
      <c r="C140" s="334" t="s">
        <v>1354</v>
      </c>
      <c r="D140" s="333" t="s">
        <v>3536</v>
      </c>
      <c r="E140" s="333" t="s">
        <v>1213</v>
      </c>
      <c r="F140" s="335" t="s">
        <v>4318</v>
      </c>
      <c r="G140" s="333" t="s">
        <v>4319</v>
      </c>
      <c r="H140" s="333" t="s">
        <v>4320</v>
      </c>
      <c r="I140" s="333" t="s">
        <v>4305</v>
      </c>
      <c r="J140" s="336">
        <v>1666289.5401509</v>
      </c>
      <c r="K140" s="337" t="s">
        <v>4321</v>
      </c>
      <c r="L140" s="303"/>
      <c r="M140" s="303"/>
      <c r="N140" s="303"/>
      <c r="O140" s="303"/>
      <c r="P140" s="303"/>
      <c r="Q140" s="303"/>
      <c r="R140" s="303"/>
      <c r="S140" s="303"/>
      <c r="T140" s="303"/>
      <c r="U140" s="303"/>
      <c r="V140" s="303"/>
      <c r="W140" s="303"/>
      <c r="X140" s="303"/>
      <c r="Y140" s="303"/>
      <c r="Z140" s="303"/>
    </row>
    <row r="141" ht="12.75" customHeight="1">
      <c r="A141" s="332" t="s">
        <v>4322</v>
      </c>
      <c r="B141" s="333" t="s">
        <v>891</v>
      </c>
      <c r="C141" s="334" t="s">
        <v>1158</v>
      </c>
      <c r="D141" s="333" t="s">
        <v>3536</v>
      </c>
      <c r="E141" s="333" t="s">
        <v>950</v>
      </c>
      <c r="F141" s="335" t="s">
        <v>4323</v>
      </c>
      <c r="G141" s="333" t="s">
        <v>4324</v>
      </c>
      <c r="H141" s="333" t="s">
        <v>4325</v>
      </c>
      <c r="I141" s="333" t="s">
        <v>4305</v>
      </c>
      <c r="J141" s="336">
        <v>1668648.9517509</v>
      </c>
      <c r="K141" s="337" t="s">
        <v>4326</v>
      </c>
      <c r="L141" s="303"/>
      <c r="M141" s="303"/>
      <c r="N141" s="303"/>
      <c r="O141" s="303"/>
      <c r="P141" s="303"/>
      <c r="Q141" s="303"/>
      <c r="R141" s="303"/>
      <c r="S141" s="303"/>
      <c r="T141" s="303"/>
      <c r="U141" s="303"/>
      <c r="V141" s="303"/>
      <c r="W141" s="303"/>
      <c r="X141" s="303"/>
      <c r="Y141" s="303"/>
      <c r="Z141" s="303"/>
    </row>
    <row r="142" ht="12.75" customHeight="1">
      <c r="A142" s="332" t="s">
        <v>4327</v>
      </c>
      <c r="B142" s="333" t="s">
        <v>894</v>
      </c>
      <c r="C142" s="334" t="s">
        <v>4328</v>
      </c>
      <c r="D142" s="333" t="s">
        <v>3548</v>
      </c>
      <c r="E142" s="333" t="s">
        <v>946</v>
      </c>
      <c r="F142" s="335" t="s">
        <v>4329</v>
      </c>
      <c r="G142" s="333" t="s">
        <v>3806</v>
      </c>
      <c r="H142" s="333" t="s">
        <v>4330</v>
      </c>
      <c r="I142" s="333" t="s">
        <v>4331</v>
      </c>
      <c r="J142" s="336">
        <v>1670952.2030078</v>
      </c>
      <c r="K142" s="337" t="s">
        <v>4332</v>
      </c>
      <c r="L142" s="303"/>
      <c r="M142" s="303"/>
      <c r="N142" s="303"/>
      <c r="O142" s="303"/>
      <c r="P142" s="303"/>
      <c r="Q142" s="303"/>
      <c r="R142" s="303"/>
      <c r="S142" s="303"/>
      <c r="T142" s="303"/>
      <c r="U142" s="303"/>
      <c r="V142" s="303"/>
      <c r="W142" s="303"/>
      <c r="X142" s="303"/>
      <c r="Y142" s="303"/>
      <c r="Z142" s="303"/>
    </row>
    <row r="143" ht="12.75" customHeight="1">
      <c r="A143" s="332" t="s">
        <v>4333</v>
      </c>
      <c r="B143" s="333" t="s">
        <v>891</v>
      </c>
      <c r="C143" s="334" t="s">
        <v>4334</v>
      </c>
      <c r="D143" s="333" t="s">
        <v>3536</v>
      </c>
      <c r="E143" s="333" t="s">
        <v>941</v>
      </c>
      <c r="F143" s="335" t="s">
        <v>4207</v>
      </c>
      <c r="G143" s="333" t="s">
        <v>4133</v>
      </c>
      <c r="H143" s="333" t="s">
        <v>4335</v>
      </c>
      <c r="I143" s="333" t="s">
        <v>4331</v>
      </c>
      <c r="J143" s="336">
        <v>1673166.2706412</v>
      </c>
      <c r="K143" s="337" t="s">
        <v>4336</v>
      </c>
      <c r="L143" s="303"/>
      <c r="M143" s="303"/>
      <c r="N143" s="303"/>
      <c r="O143" s="303"/>
      <c r="P143" s="303"/>
      <c r="Q143" s="303"/>
      <c r="R143" s="303"/>
      <c r="S143" s="303"/>
      <c r="T143" s="303"/>
      <c r="U143" s="303"/>
      <c r="V143" s="303"/>
      <c r="W143" s="303"/>
      <c r="X143" s="303"/>
      <c r="Y143" s="303"/>
      <c r="Z143" s="303"/>
    </row>
    <row r="144" ht="12.75" customHeight="1">
      <c r="A144" s="332" t="s">
        <v>4337</v>
      </c>
      <c r="B144" s="333" t="s">
        <v>894</v>
      </c>
      <c r="C144" s="334" t="s">
        <v>4338</v>
      </c>
      <c r="D144" s="333" t="s">
        <v>3778</v>
      </c>
      <c r="E144" s="333" t="s">
        <v>39</v>
      </c>
      <c r="F144" s="335" t="s">
        <v>4339</v>
      </c>
      <c r="G144" s="333" t="s">
        <v>4340</v>
      </c>
      <c r="H144" s="333" t="s">
        <v>4341</v>
      </c>
      <c r="I144" s="333" t="s">
        <v>4331</v>
      </c>
      <c r="J144" s="336">
        <v>1675374.9274747</v>
      </c>
      <c r="K144" s="337" t="s">
        <v>4342</v>
      </c>
      <c r="L144" s="303"/>
      <c r="M144" s="303"/>
      <c r="N144" s="303"/>
      <c r="O144" s="303"/>
      <c r="P144" s="303"/>
      <c r="Q144" s="303"/>
      <c r="R144" s="303"/>
      <c r="S144" s="303"/>
      <c r="T144" s="303"/>
      <c r="U144" s="303"/>
      <c r="V144" s="303"/>
      <c r="W144" s="303"/>
      <c r="X144" s="303"/>
      <c r="Y144" s="303"/>
      <c r="Z144" s="303"/>
    </row>
    <row r="145" ht="12.75" customHeight="1">
      <c r="A145" s="332" t="s">
        <v>4343</v>
      </c>
      <c r="B145" s="333" t="s">
        <v>891</v>
      </c>
      <c r="C145" s="334" t="s">
        <v>4344</v>
      </c>
      <c r="D145" s="333" t="s">
        <v>3536</v>
      </c>
      <c r="E145" s="333" t="s">
        <v>1213</v>
      </c>
      <c r="F145" s="335" t="s">
        <v>4345</v>
      </c>
      <c r="G145" s="333" t="s">
        <v>4346</v>
      </c>
      <c r="H145" s="333" t="s">
        <v>4347</v>
      </c>
      <c r="I145" s="333" t="s">
        <v>4331</v>
      </c>
      <c r="J145" s="336">
        <v>1677560.4118747</v>
      </c>
      <c r="K145" s="337" t="s">
        <v>4348</v>
      </c>
      <c r="L145" s="303"/>
      <c r="M145" s="303"/>
      <c r="N145" s="303"/>
      <c r="O145" s="303"/>
      <c r="P145" s="303"/>
      <c r="Q145" s="303"/>
      <c r="R145" s="303"/>
      <c r="S145" s="303"/>
      <c r="T145" s="303"/>
      <c r="U145" s="303"/>
      <c r="V145" s="303"/>
      <c r="W145" s="303"/>
      <c r="X145" s="303"/>
      <c r="Y145" s="303"/>
      <c r="Z145" s="303"/>
    </row>
    <row r="146" ht="12.75" customHeight="1">
      <c r="A146" s="332" t="s">
        <v>4349</v>
      </c>
      <c r="B146" s="333" t="s">
        <v>891</v>
      </c>
      <c r="C146" s="334" t="s">
        <v>2147</v>
      </c>
      <c r="D146" s="333" t="s">
        <v>3536</v>
      </c>
      <c r="E146" s="333" t="s">
        <v>933</v>
      </c>
      <c r="F146" s="335" t="s">
        <v>4350</v>
      </c>
      <c r="G146" s="333" t="s">
        <v>4351</v>
      </c>
      <c r="H146" s="333" t="s">
        <v>4352</v>
      </c>
      <c r="I146" s="333" t="s">
        <v>4331</v>
      </c>
      <c r="J146" s="336">
        <v>1679744.0007097</v>
      </c>
      <c r="K146" s="337" t="s">
        <v>4353</v>
      </c>
      <c r="L146" s="303"/>
      <c r="M146" s="303"/>
      <c r="N146" s="303"/>
      <c r="O146" s="303"/>
      <c r="P146" s="303"/>
      <c r="Q146" s="303"/>
      <c r="R146" s="303"/>
      <c r="S146" s="303"/>
      <c r="T146" s="303"/>
      <c r="U146" s="303"/>
      <c r="V146" s="303"/>
      <c r="W146" s="303"/>
      <c r="X146" s="303"/>
      <c r="Y146" s="303"/>
      <c r="Z146" s="303"/>
    </row>
    <row r="147" ht="12.75" customHeight="1">
      <c r="A147" s="332" t="s">
        <v>4354</v>
      </c>
      <c r="B147" s="333" t="s">
        <v>894</v>
      </c>
      <c r="C147" s="334" t="s">
        <v>1133</v>
      </c>
      <c r="D147" s="333" t="s">
        <v>3536</v>
      </c>
      <c r="E147" s="333" t="s">
        <v>78</v>
      </c>
      <c r="F147" s="335" t="s">
        <v>4355</v>
      </c>
      <c r="G147" s="333" t="s">
        <v>4356</v>
      </c>
      <c r="H147" s="333" t="s">
        <v>4357</v>
      </c>
      <c r="I147" s="333" t="s">
        <v>4358</v>
      </c>
      <c r="J147" s="336">
        <v>1681903.3418937</v>
      </c>
      <c r="K147" s="337" t="s">
        <v>4359</v>
      </c>
      <c r="L147" s="303"/>
      <c r="M147" s="303"/>
      <c r="N147" s="303"/>
      <c r="O147" s="303"/>
      <c r="P147" s="303"/>
      <c r="Q147" s="303"/>
      <c r="R147" s="303"/>
      <c r="S147" s="303"/>
      <c r="T147" s="303"/>
      <c r="U147" s="303"/>
      <c r="V147" s="303"/>
      <c r="W147" s="303"/>
      <c r="X147" s="303"/>
      <c r="Y147" s="303"/>
      <c r="Z147" s="303"/>
    </row>
    <row r="148" ht="12.75" customHeight="1">
      <c r="A148" s="332" t="s">
        <v>4360</v>
      </c>
      <c r="B148" s="333" t="s">
        <v>891</v>
      </c>
      <c r="C148" s="334" t="s">
        <v>1319</v>
      </c>
      <c r="D148" s="333" t="s">
        <v>3536</v>
      </c>
      <c r="E148" s="333" t="s">
        <v>933</v>
      </c>
      <c r="F148" s="335" t="s">
        <v>4361</v>
      </c>
      <c r="G148" s="333" t="s">
        <v>4362</v>
      </c>
      <c r="H148" s="333" t="s">
        <v>4363</v>
      </c>
      <c r="I148" s="333" t="s">
        <v>4358</v>
      </c>
      <c r="J148" s="336">
        <v>1684036.4665937</v>
      </c>
      <c r="K148" s="337" t="s">
        <v>4364</v>
      </c>
      <c r="L148" s="303"/>
      <c r="M148" s="303"/>
      <c r="N148" s="303"/>
      <c r="O148" s="303"/>
      <c r="P148" s="303"/>
      <c r="Q148" s="303"/>
      <c r="R148" s="303"/>
      <c r="S148" s="303"/>
      <c r="T148" s="303"/>
      <c r="U148" s="303"/>
      <c r="V148" s="303"/>
      <c r="W148" s="303"/>
      <c r="X148" s="303"/>
      <c r="Y148" s="303"/>
      <c r="Z148" s="303"/>
    </row>
    <row r="149" ht="12.75" customHeight="1">
      <c r="A149" s="332" t="s">
        <v>4365</v>
      </c>
      <c r="B149" s="333" t="s">
        <v>894</v>
      </c>
      <c r="C149" s="334" t="s">
        <v>1268</v>
      </c>
      <c r="D149" s="333" t="s">
        <v>3536</v>
      </c>
      <c r="E149" s="333" t="s">
        <v>78</v>
      </c>
      <c r="F149" s="335" t="s">
        <v>4366</v>
      </c>
      <c r="G149" s="333" t="s">
        <v>4367</v>
      </c>
      <c r="H149" s="333" t="s">
        <v>4368</v>
      </c>
      <c r="I149" s="333" t="s">
        <v>4358</v>
      </c>
      <c r="J149" s="336">
        <v>1686122.5329101</v>
      </c>
      <c r="K149" s="337" t="s">
        <v>4369</v>
      </c>
      <c r="L149" s="303"/>
      <c r="M149" s="303"/>
      <c r="N149" s="303"/>
      <c r="O149" s="303"/>
      <c r="P149" s="303"/>
      <c r="Q149" s="303"/>
      <c r="R149" s="303"/>
      <c r="S149" s="303"/>
      <c r="T149" s="303"/>
      <c r="U149" s="303"/>
      <c r="V149" s="303"/>
      <c r="W149" s="303"/>
      <c r="X149" s="303"/>
      <c r="Y149" s="303"/>
      <c r="Z149" s="303"/>
    </row>
    <row r="150" ht="12.75" customHeight="1">
      <c r="A150" s="332" t="s">
        <v>4370</v>
      </c>
      <c r="B150" s="333" t="s">
        <v>891</v>
      </c>
      <c r="C150" s="334" t="s">
        <v>4371</v>
      </c>
      <c r="D150" s="333" t="s">
        <v>3548</v>
      </c>
      <c r="E150" s="333" t="s">
        <v>946</v>
      </c>
      <c r="F150" s="335" t="s">
        <v>4372</v>
      </c>
      <c r="G150" s="333" t="s">
        <v>4373</v>
      </c>
      <c r="H150" s="333" t="s">
        <v>4374</v>
      </c>
      <c r="I150" s="333" t="s">
        <v>4358</v>
      </c>
      <c r="J150" s="336">
        <v>1688202.8365047</v>
      </c>
      <c r="K150" s="337" t="s">
        <v>4375</v>
      </c>
      <c r="L150" s="303"/>
      <c r="M150" s="303"/>
      <c r="N150" s="303"/>
      <c r="O150" s="303"/>
      <c r="P150" s="303"/>
      <c r="Q150" s="303"/>
      <c r="R150" s="303"/>
      <c r="S150" s="303"/>
      <c r="T150" s="303"/>
      <c r="U150" s="303"/>
      <c r="V150" s="303"/>
      <c r="W150" s="303"/>
      <c r="X150" s="303"/>
      <c r="Y150" s="303"/>
      <c r="Z150" s="303"/>
    </row>
    <row r="151" ht="12.75" customHeight="1">
      <c r="A151" s="332" t="s">
        <v>4376</v>
      </c>
      <c r="B151" s="333" t="s">
        <v>891</v>
      </c>
      <c r="C151" s="334" t="s">
        <v>4377</v>
      </c>
      <c r="D151" s="333" t="s">
        <v>3536</v>
      </c>
      <c r="E151" s="333" t="s">
        <v>4378</v>
      </c>
      <c r="F151" s="335" t="s">
        <v>4379</v>
      </c>
      <c r="G151" s="333" t="s">
        <v>4380</v>
      </c>
      <c r="H151" s="333" t="s">
        <v>4381</v>
      </c>
      <c r="I151" s="333" t="s">
        <v>4358</v>
      </c>
      <c r="J151" s="336">
        <v>1690252.4075487</v>
      </c>
      <c r="K151" s="337" t="s">
        <v>4382</v>
      </c>
      <c r="L151" s="303"/>
      <c r="M151" s="303"/>
      <c r="N151" s="303"/>
      <c r="O151" s="303"/>
      <c r="P151" s="303"/>
      <c r="Q151" s="303"/>
      <c r="R151" s="303"/>
      <c r="S151" s="303"/>
      <c r="T151" s="303"/>
      <c r="U151" s="303"/>
      <c r="V151" s="303"/>
      <c r="W151" s="303"/>
      <c r="X151" s="303"/>
      <c r="Y151" s="303"/>
      <c r="Z151" s="303"/>
    </row>
    <row r="152" ht="12.75" customHeight="1">
      <c r="A152" s="332" t="s">
        <v>4383</v>
      </c>
      <c r="B152" s="333" t="s">
        <v>894</v>
      </c>
      <c r="C152" s="334" t="s">
        <v>916</v>
      </c>
      <c r="D152" s="333" t="s">
        <v>3778</v>
      </c>
      <c r="E152" s="333" t="s">
        <v>22</v>
      </c>
      <c r="F152" s="335" t="s">
        <v>4384</v>
      </c>
      <c r="G152" s="333" t="s">
        <v>4385</v>
      </c>
      <c r="H152" s="333" t="s">
        <v>4386</v>
      </c>
      <c r="I152" s="333" t="s">
        <v>4358</v>
      </c>
      <c r="J152" s="336">
        <v>1692281.8075487</v>
      </c>
      <c r="K152" s="337" t="s">
        <v>4387</v>
      </c>
      <c r="L152" s="303"/>
      <c r="M152" s="303"/>
      <c r="N152" s="303"/>
      <c r="O152" s="303"/>
      <c r="P152" s="303"/>
      <c r="Q152" s="303"/>
      <c r="R152" s="303"/>
      <c r="S152" s="303"/>
      <c r="T152" s="303"/>
      <c r="U152" s="303"/>
      <c r="V152" s="303"/>
      <c r="W152" s="303"/>
      <c r="X152" s="303"/>
      <c r="Y152" s="303"/>
      <c r="Z152" s="303"/>
    </row>
    <row r="153" ht="12.75" customHeight="1">
      <c r="A153" s="332" t="s">
        <v>4388</v>
      </c>
      <c r="B153" s="333" t="s">
        <v>894</v>
      </c>
      <c r="C153" s="334" t="s">
        <v>4389</v>
      </c>
      <c r="D153" s="333" t="s">
        <v>3778</v>
      </c>
      <c r="E153" s="333" t="s">
        <v>946</v>
      </c>
      <c r="F153" s="335" t="s">
        <v>4390</v>
      </c>
      <c r="G153" s="333" t="s">
        <v>4391</v>
      </c>
      <c r="H153" s="333" t="s">
        <v>4392</v>
      </c>
      <c r="I153" s="333" t="s">
        <v>4358</v>
      </c>
      <c r="J153" s="336">
        <v>1694283.7584317</v>
      </c>
      <c r="K153" s="337" t="s">
        <v>4393</v>
      </c>
      <c r="L153" s="303"/>
      <c r="M153" s="303"/>
      <c r="N153" s="303"/>
      <c r="O153" s="303"/>
      <c r="P153" s="303"/>
      <c r="Q153" s="303"/>
      <c r="R153" s="303"/>
      <c r="S153" s="303"/>
      <c r="T153" s="303"/>
      <c r="U153" s="303"/>
      <c r="V153" s="303"/>
      <c r="W153" s="303"/>
      <c r="X153" s="303"/>
      <c r="Y153" s="303"/>
      <c r="Z153" s="303"/>
    </row>
    <row r="154" ht="12.75" customHeight="1">
      <c r="A154" s="332" t="s">
        <v>4394</v>
      </c>
      <c r="B154" s="333" t="s">
        <v>891</v>
      </c>
      <c r="C154" s="334" t="s">
        <v>4395</v>
      </c>
      <c r="D154" s="333" t="s">
        <v>3536</v>
      </c>
      <c r="E154" s="333" t="s">
        <v>941</v>
      </c>
      <c r="F154" s="335" t="s">
        <v>4228</v>
      </c>
      <c r="G154" s="333" t="s">
        <v>4396</v>
      </c>
      <c r="H154" s="333" t="s">
        <v>4397</v>
      </c>
      <c r="I154" s="333" t="s">
        <v>4358</v>
      </c>
      <c r="J154" s="336">
        <v>1696283.5812816</v>
      </c>
      <c r="K154" s="337" t="s">
        <v>4398</v>
      </c>
      <c r="L154" s="303"/>
      <c r="M154" s="303"/>
      <c r="N154" s="303"/>
      <c r="O154" s="303"/>
      <c r="P154" s="303"/>
      <c r="Q154" s="303"/>
      <c r="R154" s="303"/>
      <c r="S154" s="303"/>
      <c r="T154" s="303"/>
      <c r="U154" s="303"/>
      <c r="V154" s="303"/>
      <c r="W154" s="303"/>
      <c r="X154" s="303"/>
      <c r="Y154" s="303"/>
      <c r="Z154" s="303"/>
    </row>
    <row r="155" ht="12.75" customHeight="1">
      <c r="A155" s="332" t="s">
        <v>4399</v>
      </c>
      <c r="B155" s="333" t="s">
        <v>894</v>
      </c>
      <c r="C155" s="334" t="s">
        <v>4400</v>
      </c>
      <c r="D155" s="333" t="s">
        <v>3778</v>
      </c>
      <c r="E155" s="333" t="s">
        <v>946</v>
      </c>
      <c r="F155" s="335" t="s">
        <v>4390</v>
      </c>
      <c r="G155" s="333" t="s">
        <v>4401</v>
      </c>
      <c r="H155" s="333" t="s">
        <v>4402</v>
      </c>
      <c r="I155" s="333" t="s">
        <v>4403</v>
      </c>
      <c r="J155" s="336">
        <v>1698258.8394862</v>
      </c>
      <c r="K155" s="337" t="s">
        <v>4404</v>
      </c>
      <c r="L155" s="303"/>
      <c r="M155" s="303"/>
      <c r="N155" s="303"/>
      <c r="O155" s="303"/>
      <c r="P155" s="303"/>
      <c r="Q155" s="303"/>
      <c r="R155" s="303"/>
      <c r="S155" s="303"/>
      <c r="T155" s="303"/>
      <c r="U155" s="303"/>
      <c r="V155" s="303"/>
      <c r="W155" s="303"/>
      <c r="X155" s="303"/>
      <c r="Y155" s="303"/>
      <c r="Z155" s="303"/>
    </row>
    <row r="156" ht="12.75" customHeight="1">
      <c r="A156" s="332" t="s">
        <v>4405</v>
      </c>
      <c r="B156" s="333" t="s">
        <v>894</v>
      </c>
      <c r="C156" s="334" t="s">
        <v>4406</v>
      </c>
      <c r="D156" s="333" t="s">
        <v>3548</v>
      </c>
      <c r="E156" s="333" t="s">
        <v>946</v>
      </c>
      <c r="F156" s="335" t="s">
        <v>4407</v>
      </c>
      <c r="G156" s="333" t="s">
        <v>4408</v>
      </c>
      <c r="H156" s="333" t="s">
        <v>4409</v>
      </c>
      <c r="I156" s="333" t="s">
        <v>4403</v>
      </c>
      <c r="J156" s="336">
        <v>1700228.3807662</v>
      </c>
      <c r="K156" s="337" t="s">
        <v>4410</v>
      </c>
      <c r="L156" s="303"/>
      <c r="M156" s="303"/>
      <c r="N156" s="303"/>
      <c r="O156" s="303"/>
      <c r="P156" s="303"/>
      <c r="Q156" s="303"/>
      <c r="R156" s="303"/>
      <c r="S156" s="303"/>
      <c r="T156" s="303"/>
      <c r="U156" s="303"/>
      <c r="V156" s="303"/>
      <c r="W156" s="303"/>
      <c r="X156" s="303"/>
      <c r="Y156" s="303"/>
      <c r="Z156" s="303"/>
    </row>
    <row r="157" ht="12.75" customHeight="1">
      <c r="A157" s="332" t="s">
        <v>4411</v>
      </c>
      <c r="B157" s="333" t="s">
        <v>944</v>
      </c>
      <c r="C157" s="334" t="s">
        <v>2400</v>
      </c>
      <c r="D157" s="333" t="s">
        <v>3536</v>
      </c>
      <c r="E157" s="333" t="s">
        <v>39</v>
      </c>
      <c r="F157" s="335" t="s">
        <v>4012</v>
      </c>
      <c r="G157" s="333" t="s">
        <v>4412</v>
      </c>
      <c r="H157" s="333" t="s">
        <v>4413</v>
      </c>
      <c r="I157" s="333" t="s">
        <v>4403</v>
      </c>
      <c r="J157" s="336">
        <v>1702144.3807662</v>
      </c>
      <c r="K157" s="337" t="s">
        <v>4414</v>
      </c>
      <c r="L157" s="303"/>
      <c r="M157" s="303"/>
      <c r="N157" s="303"/>
      <c r="O157" s="303"/>
      <c r="P157" s="303"/>
      <c r="Q157" s="303"/>
      <c r="R157" s="303"/>
      <c r="S157" s="303"/>
      <c r="T157" s="303"/>
      <c r="U157" s="303"/>
      <c r="V157" s="303"/>
      <c r="W157" s="303"/>
      <c r="X157" s="303"/>
      <c r="Y157" s="303"/>
      <c r="Z157" s="303"/>
    </row>
    <row r="158" ht="12.75" customHeight="1">
      <c r="A158" s="332" t="s">
        <v>4415</v>
      </c>
      <c r="B158" s="333" t="s">
        <v>891</v>
      </c>
      <c r="C158" s="334" t="s">
        <v>4416</v>
      </c>
      <c r="D158" s="333" t="s">
        <v>3536</v>
      </c>
      <c r="E158" s="333" t="s">
        <v>921</v>
      </c>
      <c r="F158" s="335" t="s">
        <v>4417</v>
      </c>
      <c r="G158" s="333" t="s">
        <v>4418</v>
      </c>
      <c r="H158" s="333" t="s">
        <v>4419</v>
      </c>
      <c r="I158" s="333" t="s">
        <v>4403</v>
      </c>
      <c r="J158" s="336">
        <v>1704053.3890328</v>
      </c>
      <c r="K158" s="337" t="s">
        <v>4420</v>
      </c>
      <c r="L158" s="303"/>
      <c r="M158" s="303"/>
      <c r="N158" s="303"/>
      <c r="O158" s="303"/>
      <c r="P158" s="303"/>
      <c r="Q158" s="303"/>
      <c r="R158" s="303"/>
      <c r="S158" s="303"/>
      <c r="T158" s="303"/>
      <c r="U158" s="303"/>
      <c r="V158" s="303"/>
      <c r="W158" s="303"/>
      <c r="X158" s="303"/>
      <c r="Y158" s="303"/>
      <c r="Z158" s="303"/>
    </row>
    <row r="159" ht="12.75" customHeight="1">
      <c r="A159" s="332" t="s">
        <v>4421</v>
      </c>
      <c r="B159" s="333" t="s">
        <v>891</v>
      </c>
      <c r="C159" s="334" t="s">
        <v>4422</v>
      </c>
      <c r="D159" s="333" t="s">
        <v>3536</v>
      </c>
      <c r="E159" s="333" t="s">
        <v>930</v>
      </c>
      <c r="F159" s="335" t="s">
        <v>4423</v>
      </c>
      <c r="G159" s="333" t="s">
        <v>4424</v>
      </c>
      <c r="H159" s="333" t="s">
        <v>4425</v>
      </c>
      <c r="I159" s="333" t="s">
        <v>4403</v>
      </c>
      <c r="J159" s="336">
        <v>1705907.9723595</v>
      </c>
      <c r="K159" s="337" t="s">
        <v>4426</v>
      </c>
      <c r="L159" s="303"/>
      <c r="M159" s="303"/>
      <c r="N159" s="303"/>
      <c r="O159" s="303"/>
      <c r="P159" s="303"/>
      <c r="Q159" s="303"/>
      <c r="R159" s="303"/>
      <c r="S159" s="303"/>
      <c r="T159" s="303"/>
      <c r="U159" s="303"/>
      <c r="V159" s="303"/>
      <c r="W159" s="303"/>
      <c r="X159" s="303"/>
      <c r="Y159" s="303"/>
      <c r="Z159" s="303"/>
    </row>
    <row r="160" ht="12.75" customHeight="1">
      <c r="A160" s="332" t="s">
        <v>4427</v>
      </c>
      <c r="B160" s="333" t="s">
        <v>891</v>
      </c>
      <c r="C160" s="334" t="s">
        <v>2135</v>
      </c>
      <c r="D160" s="333" t="s">
        <v>3536</v>
      </c>
      <c r="E160" s="333" t="s">
        <v>933</v>
      </c>
      <c r="F160" s="335" t="s">
        <v>4428</v>
      </c>
      <c r="G160" s="333" t="s">
        <v>3825</v>
      </c>
      <c r="H160" s="333" t="s">
        <v>4429</v>
      </c>
      <c r="I160" s="333" t="s">
        <v>4403</v>
      </c>
      <c r="J160" s="336">
        <v>1707744.0699495</v>
      </c>
      <c r="K160" s="337" t="s">
        <v>4430</v>
      </c>
      <c r="L160" s="303"/>
      <c r="M160" s="303"/>
      <c r="N160" s="303"/>
      <c r="O160" s="303"/>
      <c r="P160" s="303"/>
      <c r="Q160" s="303"/>
      <c r="R160" s="303"/>
      <c r="S160" s="303"/>
      <c r="T160" s="303"/>
      <c r="U160" s="303"/>
      <c r="V160" s="303"/>
      <c r="W160" s="303"/>
      <c r="X160" s="303"/>
      <c r="Y160" s="303"/>
      <c r="Z160" s="303"/>
    </row>
    <row r="161" ht="12.75" customHeight="1">
      <c r="A161" s="332" t="s">
        <v>4431</v>
      </c>
      <c r="B161" s="333" t="s">
        <v>894</v>
      </c>
      <c r="C161" s="334" t="s">
        <v>1349</v>
      </c>
      <c r="D161" s="333" t="s">
        <v>3536</v>
      </c>
      <c r="E161" s="333" t="s">
        <v>39</v>
      </c>
      <c r="F161" s="335" t="s">
        <v>4432</v>
      </c>
      <c r="G161" s="333" t="s">
        <v>4433</v>
      </c>
      <c r="H161" s="333" t="s">
        <v>4434</v>
      </c>
      <c r="I161" s="333" t="s">
        <v>4403</v>
      </c>
      <c r="J161" s="336">
        <v>1709576.3073495</v>
      </c>
      <c r="K161" s="337" t="s">
        <v>4435</v>
      </c>
      <c r="L161" s="303"/>
      <c r="M161" s="303"/>
      <c r="N161" s="303"/>
      <c r="O161" s="303"/>
      <c r="P161" s="303"/>
      <c r="Q161" s="303"/>
      <c r="R161" s="303"/>
      <c r="S161" s="303"/>
      <c r="T161" s="303"/>
      <c r="U161" s="303"/>
      <c r="V161" s="303"/>
      <c r="W161" s="303"/>
      <c r="X161" s="303"/>
      <c r="Y161" s="303"/>
      <c r="Z161" s="303"/>
    </row>
    <row r="162" ht="12.75" customHeight="1">
      <c r="A162" s="332" t="s">
        <v>4436</v>
      </c>
      <c r="B162" s="333" t="s">
        <v>891</v>
      </c>
      <c r="C162" s="334" t="s">
        <v>4437</v>
      </c>
      <c r="D162" s="333" t="s">
        <v>3548</v>
      </c>
      <c r="E162" s="333" t="s">
        <v>946</v>
      </c>
      <c r="F162" s="335" t="s">
        <v>4438</v>
      </c>
      <c r="G162" s="333" t="s">
        <v>3943</v>
      </c>
      <c r="H162" s="333" t="s">
        <v>4439</v>
      </c>
      <c r="I162" s="333" t="s">
        <v>4403</v>
      </c>
      <c r="J162" s="336">
        <v>1711399.9878801</v>
      </c>
      <c r="K162" s="337" t="s">
        <v>4440</v>
      </c>
      <c r="L162" s="303"/>
      <c r="M162" s="303"/>
      <c r="N162" s="303"/>
      <c r="O162" s="303"/>
      <c r="P162" s="303"/>
      <c r="Q162" s="303"/>
      <c r="R162" s="303"/>
      <c r="S162" s="303"/>
      <c r="T162" s="303"/>
      <c r="U162" s="303"/>
      <c r="V162" s="303"/>
      <c r="W162" s="303"/>
      <c r="X162" s="303"/>
      <c r="Y162" s="303"/>
      <c r="Z162" s="303"/>
    </row>
    <row r="163" ht="12.75" customHeight="1">
      <c r="A163" s="332" t="s">
        <v>4441</v>
      </c>
      <c r="B163" s="333" t="s">
        <v>894</v>
      </c>
      <c r="C163" s="334" t="s">
        <v>4442</v>
      </c>
      <c r="D163" s="333" t="s">
        <v>3778</v>
      </c>
      <c r="E163" s="333" t="s">
        <v>946</v>
      </c>
      <c r="F163" s="335" t="s">
        <v>4443</v>
      </c>
      <c r="G163" s="333" t="s">
        <v>3984</v>
      </c>
      <c r="H163" s="333" t="s">
        <v>4444</v>
      </c>
      <c r="I163" s="333" t="s">
        <v>4403</v>
      </c>
      <c r="J163" s="336">
        <v>1713206.6973746</v>
      </c>
      <c r="K163" s="337" t="s">
        <v>4445</v>
      </c>
      <c r="L163" s="303"/>
      <c r="M163" s="303"/>
      <c r="N163" s="303"/>
      <c r="O163" s="303"/>
      <c r="P163" s="303"/>
      <c r="Q163" s="303"/>
      <c r="R163" s="303"/>
      <c r="S163" s="303"/>
      <c r="T163" s="303"/>
      <c r="U163" s="303"/>
      <c r="V163" s="303"/>
      <c r="W163" s="303"/>
      <c r="X163" s="303"/>
      <c r="Y163" s="303"/>
      <c r="Z163" s="303"/>
    </row>
    <row r="164" ht="12.75" customHeight="1">
      <c r="A164" s="332" t="s">
        <v>4446</v>
      </c>
      <c r="B164" s="333" t="s">
        <v>891</v>
      </c>
      <c r="C164" s="334" t="s">
        <v>1777</v>
      </c>
      <c r="D164" s="333" t="s">
        <v>3536</v>
      </c>
      <c r="E164" s="333" t="s">
        <v>950</v>
      </c>
      <c r="F164" s="335" t="s">
        <v>4447</v>
      </c>
      <c r="G164" s="333" t="s">
        <v>4448</v>
      </c>
      <c r="H164" s="333" t="s">
        <v>4449</v>
      </c>
      <c r="I164" s="333" t="s">
        <v>4403</v>
      </c>
      <c r="J164" s="336">
        <v>1715012.2940426</v>
      </c>
      <c r="K164" s="337" t="s">
        <v>4450</v>
      </c>
      <c r="L164" s="303"/>
      <c r="M164" s="303"/>
      <c r="N164" s="303"/>
      <c r="O164" s="303"/>
      <c r="P164" s="303"/>
      <c r="Q164" s="303"/>
      <c r="R164" s="303"/>
      <c r="S164" s="303"/>
      <c r="T164" s="303"/>
      <c r="U164" s="303"/>
      <c r="V164" s="303"/>
      <c r="W164" s="303"/>
      <c r="X164" s="303"/>
      <c r="Y164" s="303"/>
      <c r="Z164" s="303"/>
    </row>
    <row r="165" ht="12.75" customHeight="1">
      <c r="A165" s="332" t="s">
        <v>4451</v>
      </c>
      <c r="B165" s="333" t="s">
        <v>891</v>
      </c>
      <c r="C165" s="334" t="s">
        <v>4452</v>
      </c>
      <c r="D165" s="333" t="s">
        <v>3536</v>
      </c>
      <c r="E165" s="333" t="s">
        <v>941</v>
      </c>
      <c r="F165" s="335" t="s">
        <v>4453</v>
      </c>
      <c r="G165" s="333" t="s">
        <v>4391</v>
      </c>
      <c r="H165" s="333" t="s">
        <v>4454</v>
      </c>
      <c r="I165" s="333" t="s">
        <v>4403</v>
      </c>
      <c r="J165" s="336">
        <v>1716804.5704877</v>
      </c>
      <c r="K165" s="337" t="s">
        <v>4455</v>
      </c>
      <c r="L165" s="303"/>
      <c r="M165" s="303"/>
      <c r="N165" s="303"/>
      <c r="O165" s="303"/>
      <c r="P165" s="303"/>
      <c r="Q165" s="303"/>
      <c r="R165" s="303"/>
      <c r="S165" s="303"/>
      <c r="T165" s="303"/>
      <c r="U165" s="303"/>
      <c r="V165" s="303"/>
      <c r="W165" s="303"/>
      <c r="X165" s="303"/>
      <c r="Y165" s="303"/>
      <c r="Z165" s="303"/>
    </row>
    <row r="166" ht="12.75" customHeight="1">
      <c r="A166" s="332" t="s">
        <v>4456</v>
      </c>
      <c r="B166" s="333" t="s">
        <v>894</v>
      </c>
      <c r="C166" s="334" t="s">
        <v>4457</v>
      </c>
      <c r="D166" s="333" t="s">
        <v>3778</v>
      </c>
      <c r="E166" s="333" t="s">
        <v>946</v>
      </c>
      <c r="F166" s="335" t="s">
        <v>4458</v>
      </c>
      <c r="G166" s="333" t="s">
        <v>4208</v>
      </c>
      <c r="H166" s="333" t="s">
        <v>4459</v>
      </c>
      <c r="I166" s="333" t="s">
        <v>4460</v>
      </c>
      <c r="J166" s="336">
        <v>1718577.8520627</v>
      </c>
      <c r="K166" s="337" t="s">
        <v>4461</v>
      </c>
      <c r="L166" s="303"/>
      <c r="M166" s="303"/>
      <c r="N166" s="303"/>
      <c r="O166" s="303"/>
      <c r="P166" s="303"/>
      <c r="Q166" s="303"/>
      <c r="R166" s="303"/>
      <c r="S166" s="303"/>
      <c r="T166" s="303"/>
      <c r="U166" s="303"/>
      <c r="V166" s="303"/>
      <c r="W166" s="303"/>
      <c r="X166" s="303"/>
      <c r="Y166" s="303"/>
      <c r="Z166" s="303"/>
    </row>
    <row r="167" ht="12.75" customHeight="1">
      <c r="A167" s="332" t="s">
        <v>4462</v>
      </c>
      <c r="B167" s="333" t="s">
        <v>891</v>
      </c>
      <c r="C167" s="334" t="s">
        <v>4463</v>
      </c>
      <c r="D167" s="333" t="s">
        <v>3536</v>
      </c>
      <c r="E167" s="333" t="s">
        <v>941</v>
      </c>
      <c r="F167" s="335" t="s">
        <v>4453</v>
      </c>
      <c r="G167" s="333" t="s">
        <v>4401</v>
      </c>
      <c r="H167" s="333" t="s">
        <v>4464</v>
      </c>
      <c r="I167" s="333" t="s">
        <v>4460</v>
      </c>
      <c r="J167" s="336">
        <v>1720346.2314885</v>
      </c>
      <c r="K167" s="337" t="s">
        <v>4465</v>
      </c>
      <c r="L167" s="303"/>
      <c r="M167" s="303"/>
      <c r="N167" s="303"/>
      <c r="O167" s="303"/>
      <c r="P167" s="303"/>
      <c r="Q167" s="303"/>
      <c r="R167" s="303"/>
      <c r="S167" s="303"/>
      <c r="T167" s="303"/>
      <c r="U167" s="303"/>
      <c r="V167" s="303"/>
      <c r="W167" s="303"/>
      <c r="X167" s="303"/>
      <c r="Y167" s="303"/>
      <c r="Z167" s="303"/>
    </row>
    <row r="168" ht="12.75" customHeight="1">
      <c r="A168" s="332" t="s">
        <v>4466</v>
      </c>
      <c r="B168" s="333" t="s">
        <v>891</v>
      </c>
      <c r="C168" s="334" t="s">
        <v>4467</v>
      </c>
      <c r="D168" s="333" t="s">
        <v>3536</v>
      </c>
      <c r="E168" s="333" t="s">
        <v>933</v>
      </c>
      <c r="F168" s="335" t="s">
        <v>4468</v>
      </c>
      <c r="G168" s="333" t="s">
        <v>4469</v>
      </c>
      <c r="H168" s="333" t="s">
        <v>4470</v>
      </c>
      <c r="I168" s="333" t="s">
        <v>4460</v>
      </c>
      <c r="J168" s="336">
        <v>1722043.4982634</v>
      </c>
      <c r="K168" s="337" t="s">
        <v>4471</v>
      </c>
      <c r="L168" s="303"/>
      <c r="M168" s="303"/>
      <c r="N168" s="303"/>
      <c r="O168" s="303"/>
      <c r="P168" s="303"/>
      <c r="Q168" s="303"/>
      <c r="R168" s="303"/>
      <c r="S168" s="303"/>
      <c r="T168" s="303"/>
      <c r="U168" s="303"/>
      <c r="V168" s="303"/>
      <c r="W168" s="303"/>
      <c r="X168" s="303"/>
      <c r="Y168" s="303"/>
      <c r="Z168" s="303"/>
    </row>
    <row r="169" ht="12.75" customHeight="1">
      <c r="A169" s="332" t="s">
        <v>4472</v>
      </c>
      <c r="B169" s="333" t="s">
        <v>894</v>
      </c>
      <c r="C169" s="334" t="s">
        <v>2329</v>
      </c>
      <c r="D169" s="333" t="s">
        <v>3536</v>
      </c>
      <c r="E169" s="333" t="s">
        <v>39</v>
      </c>
      <c r="F169" s="335" t="s">
        <v>4473</v>
      </c>
      <c r="G169" s="333" t="s">
        <v>4474</v>
      </c>
      <c r="H169" s="333" t="s">
        <v>4475</v>
      </c>
      <c r="I169" s="333" t="s">
        <v>4460</v>
      </c>
      <c r="J169" s="336">
        <v>1723728.7482634</v>
      </c>
      <c r="K169" s="337" t="s">
        <v>4476</v>
      </c>
      <c r="L169" s="303"/>
      <c r="M169" s="303"/>
      <c r="N169" s="303"/>
      <c r="O169" s="303"/>
      <c r="P169" s="303"/>
      <c r="Q169" s="303"/>
      <c r="R169" s="303"/>
      <c r="S169" s="303"/>
      <c r="T169" s="303"/>
      <c r="U169" s="303"/>
      <c r="V169" s="303"/>
      <c r="W169" s="303"/>
      <c r="X169" s="303"/>
      <c r="Y169" s="303"/>
      <c r="Z169" s="303"/>
    </row>
    <row r="170" ht="12.75" customHeight="1">
      <c r="A170" s="332" t="s">
        <v>4477</v>
      </c>
      <c r="B170" s="333" t="s">
        <v>891</v>
      </c>
      <c r="C170" s="334" t="s">
        <v>4478</v>
      </c>
      <c r="D170" s="333" t="s">
        <v>3536</v>
      </c>
      <c r="E170" s="333" t="s">
        <v>1213</v>
      </c>
      <c r="F170" s="335" t="s">
        <v>4479</v>
      </c>
      <c r="G170" s="333" t="s">
        <v>4480</v>
      </c>
      <c r="H170" s="333" t="s">
        <v>4481</v>
      </c>
      <c r="I170" s="333" t="s">
        <v>4460</v>
      </c>
      <c r="J170" s="336">
        <v>1725398.6682634</v>
      </c>
      <c r="K170" s="337" t="s">
        <v>4482</v>
      </c>
      <c r="L170" s="303"/>
      <c r="M170" s="303"/>
      <c r="N170" s="303"/>
      <c r="O170" s="303"/>
      <c r="P170" s="303"/>
      <c r="Q170" s="303"/>
      <c r="R170" s="303"/>
      <c r="S170" s="303"/>
      <c r="T170" s="303"/>
      <c r="U170" s="303"/>
      <c r="V170" s="303"/>
      <c r="W170" s="303"/>
      <c r="X170" s="303"/>
      <c r="Y170" s="303"/>
      <c r="Z170" s="303"/>
    </row>
    <row r="171" ht="12.75" customHeight="1">
      <c r="A171" s="332" t="s">
        <v>4483</v>
      </c>
      <c r="B171" s="333" t="s">
        <v>891</v>
      </c>
      <c r="C171" s="334" t="s">
        <v>2254</v>
      </c>
      <c r="D171" s="333" t="s">
        <v>3536</v>
      </c>
      <c r="E171" s="333" t="s">
        <v>1213</v>
      </c>
      <c r="F171" s="335" t="s">
        <v>4484</v>
      </c>
      <c r="G171" s="333" t="s">
        <v>4485</v>
      </c>
      <c r="H171" s="333" t="s">
        <v>4486</v>
      </c>
      <c r="I171" s="333" t="s">
        <v>4460</v>
      </c>
      <c r="J171" s="336">
        <v>1727050.1682634</v>
      </c>
      <c r="K171" s="337" t="s">
        <v>4487</v>
      </c>
      <c r="L171" s="303"/>
      <c r="M171" s="303"/>
      <c r="N171" s="303"/>
      <c r="O171" s="303"/>
      <c r="P171" s="303"/>
      <c r="Q171" s="303"/>
      <c r="R171" s="303"/>
      <c r="S171" s="303"/>
      <c r="T171" s="303"/>
      <c r="U171" s="303"/>
      <c r="V171" s="303"/>
      <c r="W171" s="303"/>
      <c r="X171" s="303"/>
      <c r="Y171" s="303"/>
      <c r="Z171" s="303"/>
    </row>
    <row r="172" ht="12.75" customHeight="1">
      <c r="A172" s="332" t="s">
        <v>4488</v>
      </c>
      <c r="B172" s="333" t="s">
        <v>894</v>
      </c>
      <c r="C172" s="334" t="s">
        <v>2288</v>
      </c>
      <c r="D172" s="333" t="s">
        <v>3536</v>
      </c>
      <c r="E172" s="333" t="s">
        <v>78</v>
      </c>
      <c r="F172" s="335" t="s">
        <v>4489</v>
      </c>
      <c r="G172" s="333" t="s">
        <v>4490</v>
      </c>
      <c r="H172" s="333" t="s">
        <v>4491</v>
      </c>
      <c r="I172" s="333" t="s">
        <v>4460</v>
      </c>
      <c r="J172" s="336">
        <v>1728658.1557634</v>
      </c>
      <c r="K172" s="337" t="s">
        <v>4492</v>
      </c>
      <c r="L172" s="303"/>
      <c r="M172" s="303"/>
      <c r="N172" s="303"/>
      <c r="O172" s="303"/>
      <c r="P172" s="303"/>
      <c r="Q172" s="303"/>
      <c r="R172" s="303"/>
      <c r="S172" s="303"/>
      <c r="T172" s="303"/>
      <c r="U172" s="303"/>
      <c r="V172" s="303"/>
      <c r="W172" s="303"/>
      <c r="X172" s="303"/>
      <c r="Y172" s="303"/>
      <c r="Z172" s="303"/>
    </row>
    <row r="173" ht="12.75" customHeight="1">
      <c r="A173" s="332" t="s">
        <v>4493</v>
      </c>
      <c r="B173" s="333" t="s">
        <v>891</v>
      </c>
      <c r="C173" s="334" t="s">
        <v>4494</v>
      </c>
      <c r="D173" s="333" t="s">
        <v>3548</v>
      </c>
      <c r="E173" s="333" t="s">
        <v>946</v>
      </c>
      <c r="F173" s="335" t="s">
        <v>4495</v>
      </c>
      <c r="G173" s="333" t="s">
        <v>3576</v>
      </c>
      <c r="H173" s="333" t="s">
        <v>4496</v>
      </c>
      <c r="I173" s="333" t="s">
        <v>4497</v>
      </c>
      <c r="J173" s="336">
        <v>1730255.6610396</v>
      </c>
      <c r="K173" s="337" t="s">
        <v>4498</v>
      </c>
      <c r="L173" s="303"/>
      <c r="M173" s="303"/>
      <c r="N173" s="303"/>
      <c r="O173" s="303"/>
      <c r="P173" s="303"/>
      <c r="Q173" s="303"/>
      <c r="R173" s="303"/>
      <c r="S173" s="303"/>
      <c r="T173" s="303"/>
      <c r="U173" s="303"/>
      <c r="V173" s="303"/>
      <c r="W173" s="303"/>
      <c r="X173" s="303"/>
      <c r="Y173" s="303"/>
      <c r="Z173" s="303"/>
    </row>
    <row r="174" ht="12.75" customHeight="1">
      <c r="A174" s="332" t="s">
        <v>4499</v>
      </c>
      <c r="B174" s="333" t="s">
        <v>891</v>
      </c>
      <c r="C174" s="334" t="s">
        <v>1118</v>
      </c>
      <c r="D174" s="333" t="s">
        <v>3536</v>
      </c>
      <c r="E174" s="333" t="s">
        <v>930</v>
      </c>
      <c r="F174" s="335" t="s">
        <v>4500</v>
      </c>
      <c r="G174" s="333" t="s">
        <v>2836</v>
      </c>
      <c r="H174" s="333" t="s">
        <v>4501</v>
      </c>
      <c r="I174" s="333" t="s">
        <v>4497</v>
      </c>
      <c r="J174" s="336">
        <v>1731831.4755396</v>
      </c>
      <c r="K174" s="337" t="s">
        <v>4502</v>
      </c>
      <c r="L174" s="303"/>
      <c r="M174" s="303"/>
      <c r="N174" s="303"/>
      <c r="O174" s="303"/>
      <c r="P174" s="303"/>
      <c r="Q174" s="303"/>
      <c r="R174" s="303"/>
      <c r="S174" s="303"/>
      <c r="T174" s="303"/>
      <c r="U174" s="303"/>
      <c r="V174" s="303"/>
      <c r="W174" s="303"/>
      <c r="X174" s="303"/>
      <c r="Y174" s="303"/>
      <c r="Z174" s="303"/>
    </row>
    <row r="175" ht="12.75" customHeight="1">
      <c r="A175" s="332" t="s">
        <v>4503</v>
      </c>
      <c r="B175" s="333" t="s">
        <v>891</v>
      </c>
      <c r="C175" s="334" t="s">
        <v>4504</v>
      </c>
      <c r="D175" s="333" t="s">
        <v>3536</v>
      </c>
      <c r="E175" s="333" t="s">
        <v>941</v>
      </c>
      <c r="F175" s="335" t="s">
        <v>4505</v>
      </c>
      <c r="G175" s="333" t="s">
        <v>2697</v>
      </c>
      <c r="H175" s="333" t="s">
        <v>4506</v>
      </c>
      <c r="I175" s="333" t="s">
        <v>4497</v>
      </c>
      <c r="J175" s="336">
        <v>1733395.5024423</v>
      </c>
      <c r="K175" s="337" t="s">
        <v>4507</v>
      </c>
      <c r="L175" s="303"/>
      <c r="M175" s="303"/>
      <c r="N175" s="303"/>
      <c r="O175" s="303"/>
      <c r="P175" s="303"/>
      <c r="Q175" s="303"/>
      <c r="R175" s="303"/>
      <c r="S175" s="303"/>
      <c r="T175" s="303"/>
      <c r="U175" s="303"/>
      <c r="V175" s="303"/>
      <c r="W175" s="303"/>
      <c r="X175" s="303"/>
      <c r="Y175" s="303"/>
      <c r="Z175" s="303"/>
    </row>
    <row r="176" ht="12.75" customHeight="1">
      <c r="A176" s="332" t="s">
        <v>4508</v>
      </c>
      <c r="B176" s="333" t="s">
        <v>891</v>
      </c>
      <c r="C176" s="334" t="s">
        <v>2443</v>
      </c>
      <c r="D176" s="333" t="s">
        <v>3536</v>
      </c>
      <c r="E176" s="333" t="s">
        <v>1213</v>
      </c>
      <c r="F176" s="335" t="s">
        <v>4509</v>
      </c>
      <c r="G176" s="333" t="s">
        <v>4510</v>
      </c>
      <c r="H176" s="333" t="s">
        <v>4511</v>
      </c>
      <c r="I176" s="333" t="s">
        <v>4497</v>
      </c>
      <c r="J176" s="336">
        <v>1734908.3024423</v>
      </c>
      <c r="K176" s="337" t="s">
        <v>4512</v>
      </c>
      <c r="L176" s="303"/>
      <c r="M176" s="303"/>
      <c r="N176" s="303"/>
      <c r="O176" s="303"/>
      <c r="P176" s="303"/>
      <c r="Q176" s="303"/>
      <c r="R176" s="303"/>
      <c r="S176" s="303"/>
      <c r="T176" s="303"/>
      <c r="U176" s="303"/>
      <c r="V176" s="303"/>
      <c r="W176" s="303"/>
      <c r="X176" s="303"/>
      <c r="Y176" s="303"/>
      <c r="Z176" s="303"/>
    </row>
    <row r="177" ht="12.75" customHeight="1">
      <c r="A177" s="332" t="s">
        <v>4513</v>
      </c>
      <c r="B177" s="333" t="s">
        <v>894</v>
      </c>
      <c r="C177" s="334" t="s">
        <v>1497</v>
      </c>
      <c r="D177" s="333" t="s">
        <v>3536</v>
      </c>
      <c r="E177" s="333" t="s">
        <v>78</v>
      </c>
      <c r="F177" s="335" t="s">
        <v>4514</v>
      </c>
      <c r="G177" s="333" t="s">
        <v>4515</v>
      </c>
      <c r="H177" s="333" t="s">
        <v>4516</v>
      </c>
      <c r="I177" s="333" t="s">
        <v>4497</v>
      </c>
      <c r="J177" s="336">
        <v>1736407.1611038</v>
      </c>
      <c r="K177" s="337" t="s">
        <v>4517</v>
      </c>
      <c r="L177" s="303"/>
      <c r="M177" s="303"/>
      <c r="N177" s="303"/>
      <c r="O177" s="303"/>
      <c r="P177" s="303"/>
      <c r="Q177" s="303"/>
      <c r="R177" s="303"/>
      <c r="S177" s="303"/>
      <c r="T177" s="303"/>
      <c r="U177" s="303"/>
      <c r="V177" s="303"/>
      <c r="W177" s="303"/>
      <c r="X177" s="303"/>
      <c r="Y177" s="303"/>
      <c r="Z177" s="303"/>
    </row>
    <row r="178" ht="12.75" customHeight="1">
      <c r="A178" s="332" t="s">
        <v>4518</v>
      </c>
      <c r="B178" s="333" t="s">
        <v>894</v>
      </c>
      <c r="C178" s="334" t="s">
        <v>1372</v>
      </c>
      <c r="D178" s="333" t="s">
        <v>3536</v>
      </c>
      <c r="E178" s="333" t="s">
        <v>1373</v>
      </c>
      <c r="F178" s="335" t="s">
        <v>4519</v>
      </c>
      <c r="G178" s="333" t="s">
        <v>4520</v>
      </c>
      <c r="H178" s="333" t="s">
        <v>4521</v>
      </c>
      <c r="I178" s="333" t="s">
        <v>4497</v>
      </c>
      <c r="J178" s="336">
        <v>1737895.0511843</v>
      </c>
      <c r="K178" s="337" t="s">
        <v>4522</v>
      </c>
      <c r="L178" s="303"/>
      <c r="M178" s="303"/>
      <c r="N178" s="303"/>
      <c r="O178" s="303"/>
      <c r="P178" s="303"/>
      <c r="Q178" s="303"/>
      <c r="R178" s="303"/>
      <c r="S178" s="303"/>
      <c r="T178" s="303"/>
      <c r="U178" s="303"/>
      <c r="V178" s="303"/>
      <c r="W178" s="303"/>
      <c r="X178" s="303"/>
      <c r="Y178" s="303"/>
      <c r="Z178" s="303"/>
    </row>
    <row r="179" ht="12.75" customHeight="1">
      <c r="A179" s="332" t="s">
        <v>4523</v>
      </c>
      <c r="B179" s="333" t="s">
        <v>894</v>
      </c>
      <c r="C179" s="334" t="s">
        <v>1811</v>
      </c>
      <c r="D179" s="333" t="s">
        <v>3536</v>
      </c>
      <c r="E179" s="333" t="s">
        <v>39</v>
      </c>
      <c r="F179" s="335" t="s">
        <v>4012</v>
      </c>
      <c r="G179" s="333" t="s">
        <v>4524</v>
      </c>
      <c r="H179" s="333" t="s">
        <v>4525</v>
      </c>
      <c r="I179" s="333" t="s">
        <v>4497</v>
      </c>
      <c r="J179" s="336">
        <v>1739377.1711843</v>
      </c>
      <c r="K179" s="337" t="s">
        <v>4526</v>
      </c>
      <c r="L179" s="303"/>
      <c r="M179" s="303"/>
      <c r="N179" s="303"/>
      <c r="O179" s="303"/>
      <c r="P179" s="303"/>
      <c r="Q179" s="303"/>
      <c r="R179" s="303"/>
      <c r="S179" s="303"/>
      <c r="T179" s="303"/>
      <c r="U179" s="303"/>
      <c r="V179" s="303"/>
      <c r="W179" s="303"/>
      <c r="X179" s="303"/>
      <c r="Y179" s="303"/>
      <c r="Z179" s="303"/>
    </row>
    <row r="180" ht="12.75" customHeight="1">
      <c r="A180" s="332" t="s">
        <v>4527</v>
      </c>
      <c r="B180" s="333" t="s">
        <v>894</v>
      </c>
      <c r="C180" s="334" t="s">
        <v>4528</v>
      </c>
      <c r="D180" s="333" t="s">
        <v>3536</v>
      </c>
      <c r="E180" s="333" t="s">
        <v>39</v>
      </c>
      <c r="F180" s="335" t="s">
        <v>4012</v>
      </c>
      <c r="G180" s="333" t="s">
        <v>4529</v>
      </c>
      <c r="H180" s="333" t="s">
        <v>4530</v>
      </c>
      <c r="I180" s="333" t="s">
        <v>4497</v>
      </c>
      <c r="J180" s="336">
        <v>1740852.3311843</v>
      </c>
      <c r="K180" s="337" t="s">
        <v>4531</v>
      </c>
      <c r="L180" s="303"/>
      <c r="M180" s="303"/>
      <c r="N180" s="303"/>
      <c r="O180" s="303"/>
      <c r="P180" s="303"/>
      <c r="Q180" s="303"/>
      <c r="R180" s="303"/>
      <c r="S180" s="303"/>
      <c r="T180" s="303"/>
      <c r="U180" s="303"/>
      <c r="V180" s="303"/>
      <c r="W180" s="303"/>
      <c r="X180" s="303"/>
      <c r="Y180" s="303"/>
      <c r="Z180" s="303"/>
    </row>
    <row r="181" ht="12.75" customHeight="1">
      <c r="A181" s="332" t="s">
        <v>4532</v>
      </c>
      <c r="B181" s="333" t="s">
        <v>894</v>
      </c>
      <c r="C181" s="334" t="s">
        <v>2372</v>
      </c>
      <c r="D181" s="333" t="s">
        <v>3536</v>
      </c>
      <c r="E181" s="333" t="s">
        <v>39</v>
      </c>
      <c r="F181" s="335" t="s">
        <v>4533</v>
      </c>
      <c r="G181" s="333" t="s">
        <v>4534</v>
      </c>
      <c r="H181" s="333" t="s">
        <v>4535</v>
      </c>
      <c r="I181" s="333" t="s">
        <v>4497</v>
      </c>
      <c r="J181" s="336">
        <v>1742302.9411843</v>
      </c>
      <c r="K181" s="337" t="s">
        <v>4536</v>
      </c>
      <c r="L181" s="303"/>
      <c r="M181" s="303"/>
      <c r="N181" s="303"/>
      <c r="O181" s="303"/>
      <c r="P181" s="303"/>
      <c r="Q181" s="303"/>
      <c r="R181" s="303"/>
      <c r="S181" s="303"/>
      <c r="T181" s="303"/>
      <c r="U181" s="303"/>
      <c r="V181" s="303"/>
      <c r="W181" s="303"/>
      <c r="X181" s="303"/>
      <c r="Y181" s="303"/>
      <c r="Z181" s="303"/>
    </row>
    <row r="182" ht="12.75" customHeight="1">
      <c r="A182" s="332" t="s">
        <v>4537</v>
      </c>
      <c r="B182" s="333" t="s">
        <v>894</v>
      </c>
      <c r="C182" s="334" t="s">
        <v>4538</v>
      </c>
      <c r="D182" s="333" t="s">
        <v>3536</v>
      </c>
      <c r="E182" s="333" t="s">
        <v>39</v>
      </c>
      <c r="F182" s="335" t="s">
        <v>4127</v>
      </c>
      <c r="G182" s="333" t="s">
        <v>4539</v>
      </c>
      <c r="H182" s="333" t="s">
        <v>4540</v>
      </c>
      <c r="I182" s="333" t="s">
        <v>4497</v>
      </c>
      <c r="J182" s="336">
        <v>1743750.3411843</v>
      </c>
      <c r="K182" s="337" t="s">
        <v>4541</v>
      </c>
      <c r="L182" s="303"/>
      <c r="M182" s="303"/>
      <c r="N182" s="303"/>
      <c r="O182" s="303"/>
      <c r="P182" s="303"/>
      <c r="Q182" s="303"/>
      <c r="R182" s="303"/>
      <c r="S182" s="303"/>
      <c r="T182" s="303"/>
      <c r="U182" s="303"/>
      <c r="V182" s="303"/>
      <c r="W182" s="303"/>
      <c r="X182" s="303"/>
      <c r="Y182" s="303"/>
      <c r="Z182" s="303"/>
    </row>
    <row r="183" ht="12.75" customHeight="1">
      <c r="A183" s="332" t="s">
        <v>4542</v>
      </c>
      <c r="B183" s="333" t="s">
        <v>894</v>
      </c>
      <c r="C183" s="334" t="s">
        <v>4543</v>
      </c>
      <c r="D183" s="333" t="s">
        <v>3548</v>
      </c>
      <c r="E183" s="333" t="s">
        <v>946</v>
      </c>
      <c r="F183" s="335" t="s">
        <v>4544</v>
      </c>
      <c r="G183" s="333" t="s">
        <v>4545</v>
      </c>
      <c r="H183" s="333" t="s">
        <v>4546</v>
      </c>
      <c r="I183" s="333" t="s">
        <v>4497</v>
      </c>
      <c r="J183" s="336">
        <v>1745190.7531371</v>
      </c>
      <c r="K183" s="337" t="s">
        <v>4547</v>
      </c>
      <c r="L183" s="303"/>
      <c r="M183" s="303"/>
      <c r="N183" s="303"/>
      <c r="O183" s="303"/>
      <c r="P183" s="303"/>
      <c r="Q183" s="303"/>
      <c r="R183" s="303"/>
      <c r="S183" s="303"/>
      <c r="T183" s="303"/>
      <c r="U183" s="303"/>
      <c r="V183" s="303"/>
      <c r="W183" s="303"/>
      <c r="X183" s="303"/>
      <c r="Y183" s="303"/>
      <c r="Z183" s="303"/>
    </row>
    <row r="184" ht="12.75" customHeight="1">
      <c r="A184" s="332" t="s">
        <v>4548</v>
      </c>
      <c r="B184" s="333" t="s">
        <v>894</v>
      </c>
      <c r="C184" s="334" t="s">
        <v>1705</v>
      </c>
      <c r="D184" s="333" t="s">
        <v>3536</v>
      </c>
      <c r="E184" s="333" t="s">
        <v>39</v>
      </c>
      <c r="F184" s="335" t="s">
        <v>4012</v>
      </c>
      <c r="G184" s="333" t="s">
        <v>4549</v>
      </c>
      <c r="H184" s="333" t="s">
        <v>4550</v>
      </c>
      <c r="I184" s="333" t="s">
        <v>4497</v>
      </c>
      <c r="J184" s="336">
        <v>1746630.7531371</v>
      </c>
      <c r="K184" s="337" t="s">
        <v>4551</v>
      </c>
      <c r="L184" s="303"/>
      <c r="M184" s="303"/>
      <c r="N184" s="303"/>
      <c r="O184" s="303"/>
      <c r="P184" s="303"/>
      <c r="Q184" s="303"/>
      <c r="R184" s="303"/>
      <c r="S184" s="303"/>
      <c r="T184" s="303"/>
      <c r="U184" s="303"/>
      <c r="V184" s="303"/>
      <c r="W184" s="303"/>
      <c r="X184" s="303"/>
      <c r="Y184" s="303"/>
      <c r="Z184" s="303"/>
    </row>
    <row r="185" ht="12.75" customHeight="1">
      <c r="A185" s="332" t="s">
        <v>4552</v>
      </c>
      <c r="B185" s="333" t="s">
        <v>894</v>
      </c>
      <c r="C185" s="334" t="s">
        <v>2337</v>
      </c>
      <c r="D185" s="333" t="s">
        <v>3536</v>
      </c>
      <c r="E185" s="333" t="s">
        <v>39</v>
      </c>
      <c r="F185" s="335" t="s">
        <v>4484</v>
      </c>
      <c r="G185" s="333" t="s">
        <v>4553</v>
      </c>
      <c r="H185" s="333" t="s">
        <v>4554</v>
      </c>
      <c r="I185" s="333" t="s">
        <v>4497</v>
      </c>
      <c r="J185" s="336">
        <v>1748064.5131371</v>
      </c>
      <c r="K185" s="337" t="s">
        <v>4555</v>
      </c>
      <c r="L185" s="303"/>
      <c r="M185" s="303"/>
      <c r="N185" s="303"/>
      <c r="O185" s="303"/>
      <c r="P185" s="303"/>
      <c r="Q185" s="303"/>
      <c r="R185" s="303"/>
      <c r="S185" s="303"/>
      <c r="T185" s="303"/>
      <c r="U185" s="303"/>
      <c r="V185" s="303"/>
      <c r="W185" s="303"/>
      <c r="X185" s="303"/>
      <c r="Y185" s="303"/>
      <c r="Z185" s="303"/>
    </row>
    <row r="186" ht="12.75" customHeight="1">
      <c r="A186" s="332" t="s">
        <v>4556</v>
      </c>
      <c r="B186" s="333" t="s">
        <v>894</v>
      </c>
      <c r="C186" s="334" t="s">
        <v>4557</v>
      </c>
      <c r="D186" s="333" t="s">
        <v>3536</v>
      </c>
      <c r="E186" s="333" t="s">
        <v>82</v>
      </c>
      <c r="F186" s="335" t="s">
        <v>4558</v>
      </c>
      <c r="G186" s="333" t="s">
        <v>4559</v>
      </c>
      <c r="H186" s="333" t="s">
        <v>4560</v>
      </c>
      <c r="I186" s="333" t="s">
        <v>4497</v>
      </c>
      <c r="J186" s="336">
        <v>1749485.7937671</v>
      </c>
      <c r="K186" s="337" t="s">
        <v>4561</v>
      </c>
      <c r="L186" s="303"/>
      <c r="M186" s="303"/>
      <c r="N186" s="303"/>
      <c r="O186" s="303"/>
      <c r="P186" s="303"/>
      <c r="Q186" s="303"/>
      <c r="R186" s="303"/>
      <c r="S186" s="303"/>
      <c r="T186" s="303"/>
      <c r="U186" s="303"/>
      <c r="V186" s="303"/>
      <c r="W186" s="303"/>
      <c r="X186" s="303"/>
      <c r="Y186" s="303"/>
      <c r="Z186" s="303"/>
    </row>
    <row r="187" ht="12.75" customHeight="1">
      <c r="A187" s="332" t="s">
        <v>4562</v>
      </c>
      <c r="B187" s="333" t="s">
        <v>891</v>
      </c>
      <c r="C187" s="334" t="s">
        <v>4563</v>
      </c>
      <c r="D187" s="333" t="s">
        <v>3548</v>
      </c>
      <c r="E187" s="333" t="s">
        <v>946</v>
      </c>
      <c r="F187" s="335" t="s">
        <v>4564</v>
      </c>
      <c r="G187" s="333" t="s">
        <v>3655</v>
      </c>
      <c r="H187" s="333" t="s">
        <v>4565</v>
      </c>
      <c r="I187" s="333" t="s">
        <v>4566</v>
      </c>
      <c r="J187" s="336">
        <v>1750882.6521975</v>
      </c>
      <c r="K187" s="337" t="s">
        <v>4567</v>
      </c>
      <c r="L187" s="303"/>
      <c r="M187" s="303"/>
      <c r="N187" s="303"/>
      <c r="O187" s="303"/>
      <c r="P187" s="303"/>
      <c r="Q187" s="303"/>
      <c r="R187" s="303"/>
      <c r="S187" s="303"/>
      <c r="T187" s="303"/>
      <c r="U187" s="303"/>
      <c r="V187" s="303"/>
      <c r="W187" s="303"/>
      <c r="X187" s="303"/>
      <c r="Y187" s="303"/>
      <c r="Z187" s="303"/>
    </row>
    <row r="188" ht="12.75" customHeight="1">
      <c r="A188" s="332" t="s">
        <v>4568</v>
      </c>
      <c r="B188" s="333" t="s">
        <v>894</v>
      </c>
      <c r="C188" s="334" t="s">
        <v>4569</v>
      </c>
      <c r="D188" s="333" t="s">
        <v>3778</v>
      </c>
      <c r="E188" s="333" t="s">
        <v>946</v>
      </c>
      <c r="F188" s="335" t="s">
        <v>4570</v>
      </c>
      <c r="G188" s="333" t="s">
        <v>4229</v>
      </c>
      <c r="H188" s="333" t="s">
        <v>4571</v>
      </c>
      <c r="I188" s="333" t="s">
        <v>4566</v>
      </c>
      <c r="J188" s="336">
        <v>1752246.0079341</v>
      </c>
      <c r="K188" s="337" t="s">
        <v>4572</v>
      </c>
      <c r="L188" s="303"/>
      <c r="M188" s="303"/>
      <c r="N188" s="303"/>
      <c r="O188" s="303"/>
      <c r="P188" s="303"/>
      <c r="Q188" s="303"/>
      <c r="R188" s="303"/>
      <c r="S188" s="303"/>
      <c r="T188" s="303"/>
      <c r="U188" s="303"/>
      <c r="V188" s="303"/>
      <c r="W188" s="303"/>
      <c r="X188" s="303"/>
      <c r="Y188" s="303"/>
      <c r="Z188" s="303"/>
    </row>
    <row r="189" ht="12.75" customHeight="1">
      <c r="A189" s="332" t="s">
        <v>4573</v>
      </c>
      <c r="B189" s="333" t="s">
        <v>894</v>
      </c>
      <c r="C189" s="334" t="s">
        <v>1278</v>
      </c>
      <c r="D189" s="333" t="s">
        <v>3536</v>
      </c>
      <c r="E189" s="333" t="s">
        <v>1276</v>
      </c>
      <c r="F189" s="335" t="s">
        <v>4574</v>
      </c>
      <c r="G189" s="333" t="s">
        <v>4575</v>
      </c>
      <c r="H189" s="333" t="s">
        <v>4576</v>
      </c>
      <c r="I189" s="333" t="s">
        <v>4566</v>
      </c>
      <c r="J189" s="336">
        <v>1753596.3968352</v>
      </c>
      <c r="K189" s="337" t="s">
        <v>4577</v>
      </c>
      <c r="L189" s="303"/>
      <c r="M189" s="303"/>
      <c r="N189" s="303"/>
      <c r="O189" s="303"/>
      <c r="P189" s="303"/>
      <c r="Q189" s="303"/>
      <c r="R189" s="303"/>
      <c r="S189" s="303"/>
      <c r="T189" s="303"/>
      <c r="U189" s="303"/>
      <c r="V189" s="303"/>
      <c r="W189" s="303"/>
      <c r="X189" s="303"/>
      <c r="Y189" s="303"/>
      <c r="Z189" s="303"/>
    </row>
    <row r="190" ht="12.75" customHeight="1">
      <c r="A190" s="332" t="s">
        <v>4578</v>
      </c>
      <c r="B190" s="333" t="s">
        <v>944</v>
      </c>
      <c r="C190" s="334" t="s">
        <v>1804</v>
      </c>
      <c r="D190" s="333" t="s">
        <v>3536</v>
      </c>
      <c r="E190" s="333" t="s">
        <v>6</v>
      </c>
      <c r="F190" s="335" t="s">
        <v>4074</v>
      </c>
      <c r="G190" s="333" t="s">
        <v>4579</v>
      </c>
      <c r="H190" s="333" t="s">
        <v>4579</v>
      </c>
      <c r="I190" s="333" t="s">
        <v>4566</v>
      </c>
      <c r="J190" s="336">
        <v>1754946.7568352</v>
      </c>
      <c r="K190" s="337" t="s">
        <v>4580</v>
      </c>
      <c r="L190" s="303"/>
      <c r="M190" s="303"/>
      <c r="N190" s="303"/>
      <c r="O190" s="303"/>
      <c r="P190" s="303"/>
      <c r="Q190" s="303"/>
      <c r="R190" s="303"/>
      <c r="S190" s="303"/>
      <c r="T190" s="303"/>
      <c r="U190" s="303"/>
      <c r="V190" s="303"/>
      <c r="W190" s="303"/>
      <c r="X190" s="303"/>
      <c r="Y190" s="303"/>
      <c r="Z190" s="303"/>
    </row>
    <row r="191" ht="12.75" customHeight="1">
      <c r="A191" s="332" t="s">
        <v>4581</v>
      </c>
      <c r="B191" s="333" t="s">
        <v>891</v>
      </c>
      <c r="C191" s="334" t="s">
        <v>448</v>
      </c>
      <c r="D191" s="333" t="s">
        <v>3536</v>
      </c>
      <c r="E191" s="333" t="s">
        <v>1213</v>
      </c>
      <c r="F191" s="335" t="s">
        <v>4012</v>
      </c>
      <c r="G191" s="333" t="s">
        <v>4582</v>
      </c>
      <c r="H191" s="333" t="s">
        <v>4583</v>
      </c>
      <c r="I191" s="333" t="s">
        <v>4566</v>
      </c>
      <c r="J191" s="336">
        <v>1756283.4368352</v>
      </c>
      <c r="K191" s="337" t="s">
        <v>4584</v>
      </c>
      <c r="L191" s="303"/>
      <c r="M191" s="303"/>
      <c r="N191" s="303"/>
      <c r="O191" s="303"/>
      <c r="P191" s="303"/>
      <c r="Q191" s="303"/>
      <c r="R191" s="303"/>
      <c r="S191" s="303"/>
      <c r="T191" s="303"/>
      <c r="U191" s="303"/>
      <c r="V191" s="303"/>
      <c r="W191" s="303"/>
      <c r="X191" s="303"/>
      <c r="Y191" s="303"/>
      <c r="Z191" s="303"/>
    </row>
    <row r="192" ht="12.75" customHeight="1">
      <c r="A192" s="332" t="s">
        <v>4585</v>
      </c>
      <c r="B192" s="333" t="s">
        <v>894</v>
      </c>
      <c r="C192" s="334" t="s">
        <v>902</v>
      </c>
      <c r="D192" s="333" t="s">
        <v>3778</v>
      </c>
      <c r="E192" s="333" t="s">
        <v>22</v>
      </c>
      <c r="F192" s="335" t="s">
        <v>4384</v>
      </c>
      <c r="G192" s="333" t="s">
        <v>4586</v>
      </c>
      <c r="H192" s="333" t="s">
        <v>4587</v>
      </c>
      <c r="I192" s="333" t="s">
        <v>4566</v>
      </c>
      <c r="J192" s="336">
        <v>1757587.7368352</v>
      </c>
      <c r="K192" s="337" t="s">
        <v>4588</v>
      </c>
      <c r="L192" s="303"/>
      <c r="M192" s="303"/>
      <c r="N192" s="303"/>
      <c r="O192" s="303"/>
      <c r="P192" s="303"/>
      <c r="Q192" s="303"/>
      <c r="R192" s="303"/>
      <c r="S192" s="303"/>
      <c r="T192" s="303"/>
      <c r="U192" s="303"/>
      <c r="V192" s="303"/>
      <c r="W192" s="303"/>
      <c r="X192" s="303"/>
      <c r="Y192" s="303"/>
      <c r="Z192" s="303"/>
    </row>
    <row r="193" ht="12.75" customHeight="1">
      <c r="A193" s="332" t="s">
        <v>4589</v>
      </c>
      <c r="B193" s="333" t="s">
        <v>891</v>
      </c>
      <c r="C193" s="334" t="s">
        <v>4590</v>
      </c>
      <c r="D193" s="333" t="s">
        <v>3536</v>
      </c>
      <c r="E193" s="333" t="s">
        <v>933</v>
      </c>
      <c r="F193" s="335" t="s">
        <v>4591</v>
      </c>
      <c r="G193" s="333" t="s">
        <v>4592</v>
      </c>
      <c r="H193" s="333" t="s">
        <v>4593</v>
      </c>
      <c r="I193" s="333" t="s">
        <v>4566</v>
      </c>
      <c r="J193" s="336">
        <v>1758880.8259437</v>
      </c>
      <c r="K193" s="337" t="s">
        <v>4594</v>
      </c>
      <c r="L193" s="303"/>
      <c r="M193" s="303"/>
      <c r="N193" s="303"/>
      <c r="O193" s="303"/>
      <c r="P193" s="303"/>
      <c r="Q193" s="303"/>
      <c r="R193" s="303"/>
      <c r="S193" s="303"/>
      <c r="T193" s="303"/>
      <c r="U193" s="303"/>
      <c r="V193" s="303"/>
      <c r="W193" s="303"/>
      <c r="X193" s="303"/>
      <c r="Y193" s="303"/>
      <c r="Z193" s="303"/>
    </row>
    <row r="194" ht="12.75" customHeight="1">
      <c r="A194" s="332" t="s">
        <v>4595</v>
      </c>
      <c r="B194" s="333" t="s">
        <v>894</v>
      </c>
      <c r="C194" s="334" t="s">
        <v>4596</v>
      </c>
      <c r="D194" s="333" t="s">
        <v>3778</v>
      </c>
      <c r="E194" s="333" t="s">
        <v>946</v>
      </c>
      <c r="F194" s="335" t="s">
        <v>4458</v>
      </c>
      <c r="G194" s="333" t="s">
        <v>4133</v>
      </c>
      <c r="H194" s="333" t="s">
        <v>4597</v>
      </c>
      <c r="I194" s="333" t="s">
        <v>4566</v>
      </c>
      <c r="J194" s="336">
        <v>1760173.4984937</v>
      </c>
      <c r="K194" s="337" t="s">
        <v>4598</v>
      </c>
      <c r="L194" s="303"/>
      <c r="M194" s="303"/>
      <c r="N194" s="303"/>
      <c r="O194" s="303"/>
      <c r="P194" s="303"/>
      <c r="Q194" s="303"/>
      <c r="R194" s="303"/>
      <c r="S194" s="303"/>
      <c r="T194" s="303"/>
      <c r="U194" s="303"/>
      <c r="V194" s="303"/>
      <c r="W194" s="303"/>
      <c r="X194" s="303"/>
      <c r="Y194" s="303"/>
      <c r="Z194" s="303"/>
    </row>
    <row r="195" ht="12.75" customHeight="1">
      <c r="A195" s="332" t="s">
        <v>4599</v>
      </c>
      <c r="B195" s="333" t="s">
        <v>891</v>
      </c>
      <c r="C195" s="334" t="s">
        <v>1297</v>
      </c>
      <c r="D195" s="333" t="s">
        <v>3536</v>
      </c>
      <c r="E195" s="333" t="s">
        <v>1213</v>
      </c>
      <c r="F195" s="335" t="s">
        <v>4600</v>
      </c>
      <c r="G195" s="333" t="s">
        <v>4601</v>
      </c>
      <c r="H195" s="333" t="s">
        <v>4602</v>
      </c>
      <c r="I195" s="333" t="s">
        <v>4566</v>
      </c>
      <c r="J195" s="336">
        <v>1761447.0237398</v>
      </c>
      <c r="K195" s="337" t="s">
        <v>4603</v>
      </c>
      <c r="L195" s="303"/>
      <c r="M195" s="303"/>
      <c r="N195" s="303"/>
      <c r="O195" s="303"/>
      <c r="P195" s="303"/>
      <c r="Q195" s="303"/>
      <c r="R195" s="303"/>
      <c r="S195" s="303"/>
      <c r="T195" s="303"/>
      <c r="U195" s="303"/>
      <c r="V195" s="303"/>
      <c r="W195" s="303"/>
      <c r="X195" s="303"/>
      <c r="Y195" s="303"/>
      <c r="Z195" s="303"/>
    </row>
    <row r="196" ht="12.75" customHeight="1">
      <c r="A196" s="332" t="s">
        <v>4604</v>
      </c>
      <c r="B196" s="333" t="s">
        <v>894</v>
      </c>
      <c r="C196" s="334" t="s">
        <v>1715</v>
      </c>
      <c r="D196" s="333" t="s">
        <v>3536</v>
      </c>
      <c r="E196" s="333" t="s">
        <v>39</v>
      </c>
      <c r="F196" s="335" t="s">
        <v>4605</v>
      </c>
      <c r="G196" s="333" t="s">
        <v>4606</v>
      </c>
      <c r="H196" s="333" t="s">
        <v>4607</v>
      </c>
      <c r="I196" s="333" t="s">
        <v>4566</v>
      </c>
      <c r="J196" s="336">
        <v>1762708.1337398</v>
      </c>
      <c r="K196" s="337" t="s">
        <v>4608</v>
      </c>
      <c r="L196" s="303"/>
      <c r="M196" s="303"/>
      <c r="N196" s="303"/>
      <c r="O196" s="303"/>
      <c r="P196" s="303"/>
      <c r="Q196" s="303"/>
      <c r="R196" s="303"/>
      <c r="S196" s="303"/>
      <c r="T196" s="303"/>
      <c r="U196" s="303"/>
      <c r="V196" s="303"/>
      <c r="W196" s="303"/>
      <c r="X196" s="303"/>
      <c r="Y196" s="303"/>
      <c r="Z196" s="303"/>
    </row>
    <row r="197" ht="12.75" customHeight="1">
      <c r="A197" s="332" t="s">
        <v>4609</v>
      </c>
      <c r="B197" s="333" t="s">
        <v>894</v>
      </c>
      <c r="C197" s="334" t="s">
        <v>4610</v>
      </c>
      <c r="D197" s="333" t="s">
        <v>3548</v>
      </c>
      <c r="E197" s="333" t="s">
        <v>946</v>
      </c>
      <c r="F197" s="335" t="s">
        <v>4611</v>
      </c>
      <c r="G197" s="333" t="s">
        <v>4612</v>
      </c>
      <c r="H197" s="333" t="s">
        <v>4613</v>
      </c>
      <c r="I197" s="333" t="s">
        <v>4566</v>
      </c>
      <c r="J197" s="336">
        <v>1763939.1182234</v>
      </c>
      <c r="K197" s="337" t="s">
        <v>4614</v>
      </c>
      <c r="L197" s="303"/>
      <c r="M197" s="303"/>
      <c r="N197" s="303"/>
      <c r="O197" s="303"/>
      <c r="P197" s="303"/>
      <c r="Q197" s="303"/>
      <c r="R197" s="303"/>
      <c r="S197" s="303"/>
      <c r="T197" s="303"/>
      <c r="U197" s="303"/>
      <c r="V197" s="303"/>
      <c r="W197" s="303"/>
      <c r="X197" s="303"/>
      <c r="Y197" s="303"/>
      <c r="Z197" s="303"/>
    </row>
    <row r="198" ht="12.75" customHeight="1">
      <c r="A198" s="332" t="s">
        <v>4615</v>
      </c>
      <c r="B198" s="333" t="s">
        <v>891</v>
      </c>
      <c r="C198" s="334" t="s">
        <v>4616</v>
      </c>
      <c r="D198" s="333" t="s">
        <v>3536</v>
      </c>
      <c r="E198" s="333" t="s">
        <v>1213</v>
      </c>
      <c r="F198" s="335" t="s">
        <v>4617</v>
      </c>
      <c r="G198" s="333" t="s">
        <v>4618</v>
      </c>
      <c r="H198" s="333" t="s">
        <v>4619</v>
      </c>
      <c r="I198" s="333" t="s">
        <v>4566</v>
      </c>
      <c r="J198" s="336">
        <v>1765168.1182234</v>
      </c>
      <c r="K198" s="337" t="s">
        <v>4620</v>
      </c>
      <c r="L198" s="303"/>
      <c r="M198" s="303"/>
      <c r="N198" s="303"/>
      <c r="O198" s="303"/>
      <c r="P198" s="303"/>
      <c r="Q198" s="303"/>
      <c r="R198" s="303"/>
      <c r="S198" s="303"/>
      <c r="T198" s="303"/>
      <c r="U198" s="303"/>
      <c r="V198" s="303"/>
      <c r="W198" s="303"/>
      <c r="X198" s="303"/>
      <c r="Y198" s="303"/>
      <c r="Z198" s="303"/>
    </row>
    <row r="199" ht="12.75" customHeight="1">
      <c r="A199" s="332" t="s">
        <v>4621</v>
      </c>
      <c r="B199" s="333" t="s">
        <v>891</v>
      </c>
      <c r="C199" s="334" t="s">
        <v>2451</v>
      </c>
      <c r="D199" s="333" t="s">
        <v>3536</v>
      </c>
      <c r="E199" s="333" t="s">
        <v>1213</v>
      </c>
      <c r="F199" s="335" t="s">
        <v>4622</v>
      </c>
      <c r="G199" s="333" t="s">
        <v>4623</v>
      </c>
      <c r="H199" s="333" t="s">
        <v>4624</v>
      </c>
      <c r="I199" s="333" t="s">
        <v>4566</v>
      </c>
      <c r="J199" s="336">
        <v>1766396.9181927</v>
      </c>
      <c r="K199" s="337" t="s">
        <v>4625</v>
      </c>
      <c r="L199" s="303"/>
      <c r="M199" s="303"/>
      <c r="N199" s="303"/>
      <c r="O199" s="303"/>
      <c r="P199" s="303"/>
      <c r="Q199" s="303"/>
      <c r="R199" s="303"/>
      <c r="S199" s="303"/>
      <c r="T199" s="303"/>
      <c r="U199" s="303"/>
      <c r="V199" s="303"/>
      <c r="W199" s="303"/>
      <c r="X199" s="303"/>
      <c r="Y199" s="303"/>
      <c r="Z199" s="303"/>
    </row>
    <row r="200" ht="12.75" customHeight="1">
      <c r="A200" s="332" t="s">
        <v>4626</v>
      </c>
      <c r="B200" s="333" t="s">
        <v>894</v>
      </c>
      <c r="C200" s="334" t="s">
        <v>4627</v>
      </c>
      <c r="D200" s="333" t="s">
        <v>3536</v>
      </c>
      <c r="E200" s="333" t="s">
        <v>82</v>
      </c>
      <c r="F200" s="335" t="s">
        <v>4628</v>
      </c>
      <c r="G200" s="333" t="s">
        <v>4629</v>
      </c>
      <c r="H200" s="333" t="s">
        <v>4630</v>
      </c>
      <c r="I200" s="333" t="s">
        <v>4631</v>
      </c>
      <c r="J200" s="336">
        <v>1767556.7405625</v>
      </c>
      <c r="K200" s="337" t="s">
        <v>4632</v>
      </c>
      <c r="L200" s="303"/>
      <c r="M200" s="303"/>
      <c r="N200" s="303"/>
      <c r="O200" s="303"/>
      <c r="P200" s="303"/>
      <c r="Q200" s="303"/>
      <c r="R200" s="303"/>
      <c r="S200" s="303"/>
      <c r="T200" s="303"/>
      <c r="U200" s="303"/>
      <c r="V200" s="303"/>
      <c r="W200" s="303"/>
      <c r="X200" s="303"/>
      <c r="Y200" s="303"/>
      <c r="Z200" s="303"/>
    </row>
    <row r="201" ht="12.75" customHeight="1">
      <c r="A201" s="332" t="s">
        <v>4633</v>
      </c>
      <c r="B201" s="333" t="s">
        <v>894</v>
      </c>
      <c r="C201" s="334" t="s">
        <v>4634</v>
      </c>
      <c r="D201" s="333" t="s">
        <v>3778</v>
      </c>
      <c r="E201" s="333" t="s">
        <v>39</v>
      </c>
      <c r="F201" s="335" t="s">
        <v>4635</v>
      </c>
      <c r="G201" s="333" t="s">
        <v>4636</v>
      </c>
      <c r="H201" s="333" t="s">
        <v>4637</v>
      </c>
      <c r="I201" s="333" t="s">
        <v>4631</v>
      </c>
      <c r="J201" s="336">
        <v>1768709.6855989</v>
      </c>
      <c r="K201" s="337" t="s">
        <v>4638</v>
      </c>
      <c r="L201" s="303"/>
      <c r="M201" s="303"/>
      <c r="N201" s="303"/>
      <c r="O201" s="303"/>
      <c r="P201" s="303"/>
      <c r="Q201" s="303"/>
      <c r="R201" s="303"/>
      <c r="S201" s="303"/>
      <c r="T201" s="303"/>
      <c r="U201" s="303"/>
      <c r="V201" s="303"/>
      <c r="W201" s="303"/>
      <c r="X201" s="303"/>
      <c r="Y201" s="303"/>
      <c r="Z201" s="303"/>
    </row>
    <row r="202" ht="12.75" customHeight="1">
      <c r="A202" s="332" t="s">
        <v>4639</v>
      </c>
      <c r="B202" s="333" t="s">
        <v>963</v>
      </c>
      <c r="C202" s="334" t="s">
        <v>1001</v>
      </c>
      <c r="D202" s="333" t="s">
        <v>3778</v>
      </c>
      <c r="E202" s="333" t="s">
        <v>39</v>
      </c>
      <c r="F202" s="335" t="s">
        <v>4640</v>
      </c>
      <c r="G202" s="333" t="s">
        <v>4641</v>
      </c>
      <c r="H202" s="333" t="s">
        <v>4642</v>
      </c>
      <c r="I202" s="333" t="s">
        <v>4631</v>
      </c>
      <c r="J202" s="336">
        <v>1769835.2401818</v>
      </c>
      <c r="K202" s="337" t="s">
        <v>4643</v>
      </c>
      <c r="L202" s="303"/>
      <c r="M202" s="303"/>
      <c r="N202" s="303"/>
      <c r="O202" s="303"/>
      <c r="P202" s="303"/>
      <c r="Q202" s="303"/>
      <c r="R202" s="303"/>
      <c r="S202" s="303"/>
      <c r="T202" s="303"/>
      <c r="U202" s="303"/>
      <c r="V202" s="303"/>
      <c r="W202" s="303"/>
      <c r="X202" s="303"/>
      <c r="Y202" s="303"/>
      <c r="Z202" s="303"/>
    </row>
    <row r="203" ht="12.75" customHeight="1">
      <c r="A203" s="332" t="s">
        <v>4644</v>
      </c>
      <c r="B203" s="333" t="s">
        <v>894</v>
      </c>
      <c r="C203" s="334" t="s">
        <v>2415</v>
      </c>
      <c r="D203" s="333" t="s">
        <v>3536</v>
      </c>
      <c r="E203" s="333" t="s">
        <v>39</v>
      </c>
      <c r="F203" s="335" t="s">
        <v>4617</v>
      </c>
      <c r="G203" s="333" t="s">
        <v>4645</v>
      </c>
      <c r="H203" s="333" t="s">
        <v>4646</v>
      </c>
      <c r="I203" s="333" t="s">
        <v>4631</v>
      </c>
      <c r="J203" s="336">
        <v>1770913.7401818</v>
      </c>
      <c r="K203" s="337" t="s">
        <v>4647</v>
      </c>
      <c r="L203" s="303"/>
      <c r="M203" s="303"/>
      <c r="N203" s="303"/>
      <c r="O203" s="303"/>
      <c r="P203" s="303"/>
      <c r="Q203" s="303"/>
      <c r="R203" s="303"/>
      <c r="S203" s="303"/>
      <c r="T203" s="303"/>
      <c r="U203" s="303"/>
      <c r="V203" s="303"/>
      <c r="W203" s="303"/>
      <c r="X203" s="303"/>
      <c r="Y203" s="303"/>
      <c r="Z203" s="303"/>
    </row>
    <row r="204" ht="12.75" customHeight="1">
      <c r="A204" s="332" t="s">
        <v>4648</v>
      </c>
      <c r="B204" s="333" t="s">
        <v>894</v>
      </c>
      <c r="C204" s="334" t="s">
        <v>1648</v>
      </c>
      <c r="D204" s="333" t="s">
        <v>3536</v>
      </c>
      <c r="E204" s="333" t="s">
        <v>39</v>
      </c>
      <c r="F204" s="335" t="s">
        <v>4649</v>
      </c>
      <c r="G204" s="333" t="s">
        <v>4650</v>
      </c>
      <c r="H204" s="333" t="s">
        <v>4651</v>
      </c>
      <c r="I204" s="333" t="s">
        <v>4631</v>
      </c>
      <c r="J204" s="336">
        <v>1771965.7038318</v>
      </c>
      <c r="K204" s="337" t="s">
        <v>4652</v>
      </c>
      <c r="L204" s="303"/>
      <c r="M204" s="303"/>
      <c r="N204" s="303"/>
      <c r="O204" s="303"/>
      <c r="P204" s="303"/>
      <c r="Q204" s="303"/>
      <c r="R204" s="303"/>
      <c r="S204" s="303"/>
      <c r="T204" s="303"/>
      <c r="U204" s="303"/>
      <c r="V204" s="303"/>
      <c r="W204" s="303"/>
      <c r="X204" s="303"/>
      <c r="Y204" s="303"/>
      <c r="Z204" s="303"/>
    </row>
    <row r="205" ht="12.75" customHeight="1">
      <c r="A205" s="332" t="s">
        <v>4653</v>
      </c>
      <c r="B205" s="333" t="s">
        <v>894</v>
      </c>
      <c r="C205" s="334" t="s">
        <v>1903</v>
      </c>
      <c r="D205" s="333" t="s">
        <v>3536</v>
      </c>
      <c r="E205" s="333" t="s">
        <v>39</v>
      </c>
      <c r="F205" s="335" t="s">
        <v>4654</v>
      </c>
      <c r="G205" s="333" t="s">
        <v>4655</v>
      </c>
      <c r="H205" s="333" t="s">
        <v>4656</v>
      </c>
      <c r="I205" s="333" t="s">
        <v>4631</v>
      </c>
      <c r="J205" s="336">
        <v>1773008.8238318</v>
      </c>
      <c r="K205" s="337" t="s">
        <v>4657</v>
      </c>
      <c r="L205" s="303"/>
      <c r="M205" s="303"/>
      <c r="N205" s="303"/>
      <c r="O205" s="303"/>
      <c r="P205" s="303"/>
      <c r="Q205" s="303"/>
      <c r="R205" s="303"/>
      <c r="S205" s="303"/>
      <c r="T205" s="303"/>
      <c r="U205" s="303"/>
      <c r="V205" s="303"/>
      <c r="W205" s="303"/>
      <c r="X205" s="303"/>
      <c r="Y205" s="303"/>
      <c r="Z205" s="303"/>
    </row>
    <row r="206" ht="12.75" customHeight="1">
      <c r="A206" s="332" t="s">
        <v>4658</v>
      </c>
      <c r="B206" s="333" t="s">
        <v>894</v>
      </c>
      <c r="C206" s="334" t="s">
        <v>2305</v>
      </c>
      <c r="D206" s="333" t="s">
        <v>3536</v>
      </c>
      <c r="E206" s="333" t="s">
        <v>78</v>
      </c>
      <c r="F206" s="335" t="s">
        <v>4659</v>
      </c>
      <c r="G206" s="333" t="s">
        <v>4660</v>
      </c>
      <c r="H206" s="333" t="s">
        <v>4661</v>
      </c>
      <c r="I206" s="333" t="s">
        <v>4631</v>
      </c>
      <c r="J206" s="336">
        <v>1774045.1895818</v>
      </c>
      <c r="K206" s="337" t="s">
        <v>4662</v>
      </c>
      <c r="L206" s="303"/>
      <c r="M206" s="303"/>
      <c r="N206" s="303"/>
      <c r="O206" s="303"/>
      <c r="P206" s="303"/>
      <c r="Q206" s="303"/>
      <c r="R206" s="303"/>
      <c r="S206" s="303"/>
      <c r="T206" s="303"/>
      <c r="U206" s="303"/>
      <c r="V206" s="303"/>
      <c r="W206" s="303"/>
      <c r="X206" s="303"/>
      <c r="Y206" s="303"/>
      <c r="Z206" s="303"/>
    </row>
    <row r="207" ht="12.75" customHeight="1">
      <c r="A207" s="332" t="s">
        <v>4663</v>
      </c>
      <c r="B207" s="333" t="s">
        <v>891</v>
      </c>
      <c r="C207" s="334" t="s">
        <v>3733</v>
      </c>
      <c r="D207" s="333" t="s">
        <v>3548</v>
      </c>
      <c r="E207" s="333" t="s">
        <v>946</v>
      </c>
      <c r="F207" s="335" t="s">
        <v>4664</v>
      </c>
      <c r="G207" s="333" t="s">
        <v>4665</v>
      </c>
      <c r="H207" s="333" t="s">
        <v>4666</v>
      </c>
      <c r="I207" s="333" t="s">
        <v>4667</v>
      </c>
      <c r="J207" s="336">
        <v>1775050.1913795</v>
      </c>
      <c r="K207" s="337" t="s">
        <v>4668</v>
      </c>
      <c r="L207" s="303"/>
      <c r="M207" s="303"/>
      <c r="N207" s="303"/>
      <c r="O207" s="303"/>
      <c r="P207" s="303"/>
      <c r="Q207" s="303"/>
      <c r="R207" s="303"/>
      <c r="S207" s="303"/>
      <c r="T207" s="303"/>
      <c r="U207" s="303"/>
      <c r="V207" s="303"/>
      <c r="W207" s="303"/>
      <c r="X207" s="303"/>
      <c r="Y207" s="303"/>
      <c r="Z207" s="303"/>
    </row>
    <row r="208" ht="12.75" customHeight="1">
      <c r="A208" s="332" t="s">
        <v>4669</v>
      </c>
      <c r="B208" s="333" t="s">
        <v>894</v>
      </c>
      <c r="C208" s="334" t="s">
        <v>4670</v>
      </c>
      <c r="D208" s="333" t="s">
        <v>3548</v>
      </c>
      <c r="E208" s="333" t="s">
        <v>946</v>
      </c>
      <c r="F208" s="335" t="s">
        <v>4671</v>
      </c>
      <c r="G208" s="333" t="s">
        <v>4672</v>
      </c>
      <c r="H208" s="333" t="s">
        <v>4673</v>
      </c>
      <c r="I208" s="333" t="s">
        <v>4667</v>
      </c>
      <c r="J208" s="336">
        <v>1776050.0796795</v>
      </c>
      <c r="K208" s="337" t="s">
        <v>4674</v>
      </c>
      <c r="L208" s="303"/>
      <c r="M208" s="303"/>
      <c r="N208" s="303"/>
      <c r="O208" s="303"/>
      <c r="P208" s="303"/>
      <c r="Q208" s="303"/>
      <c r="R208" s="303"/>
      <c r="S208" s="303"/>
      <c r="T208" s="303"/>
      <c r="U208" s="303"/>
      <c r="V208" s="303"/>
      <c r="W208" s="303"/>
      <c r="X208" s="303"/>
      <c r="Y208" s="303"/>
      <c r="Z208" s="303"/>
    </row>
    <row r="209" ht="12.75" customHeight="1">
      <c r="A209" s="332" t="s">
        <v>4675</v>
      </c>
      <c r="B209" s="333" t="s">
        <v>891</v>
      </c>
      <c r="C209" s="334" t="s">
        <v>2271</v>
      </c>
      <c r="D209" s="333" t="s">
        <v>3536</v>
      </c>
      <c r="E209" s="333" t="s">
        <v>933</v>
      </c>
      <c r="F209" s="335" t="s">
        <v>4676</v>
      </c>
      <c r="G209" s="333" t="s">
        <v>4677</v>
      </c>
      <c r="H209" s="333" t="s">
        <v>4678</v>
      </c>
      <c r="I209" s="333" t="s">
        <v>4667</v>
      </c>
      <c r="J209" s="336">
        <v>1777034.7996795</v>
      </c>
      <c r="K209" s="337" t="s">
        <v>4679</v>
      </c>
      <c r="L209" s="303"/>
      <c r="M209" s="303"/>
      <c r="N209" s="303"/>
      <c r="O209" s="303"/>
      <c r="P209" s="303"/>
      <c r="Q209" s="303"/>
      <c r="R209" s="303"/>
      <c r="S209" s="303"/>
      <c r="T209" s="303"/>
      <c r="U209" s="303"/>
      <c r="V209" s="303"/>
      <c r="W209" s="303"/>
      <c r="X209" s="303"/>
      <c r="Y209" s="303"/>
      <c r="Z209" s="303"/>
    </row>
    <row r="210" ht="12.75" customHeight="1">
      <c r="A210" s="332" t="s">
        <v>4680</v>
      </c>
      <c r="B210" s="333" t="s">
        <v>891</v>
      </c>
      <c r="C210" s="334" t="s">
        <v>1212</v>
      </c>
      <c r="D210" s="333" t="s">
        <v>3536</v>
      </c>
      <c r="E210" s="333" t="s">
        <v>1213</v>
      </c>
      <c r="F210" s="335" t="s">
        <v>4681</v>
      </c>
      <c r="G210" s="333" t="s">
        <v>4682</v>
      </c>
      <c r="H210" s="333" t="s">
        <v>4683</v>
      </c>
      <c r="I210" s="333" t="s">
        <v>4667</v>
      </c>
      <c r="J210" s="336">
        <v>1778019.1071795</v>
      </c>
      <c r="K210" s="337" t="s">
        <v>4684</v>
      </c>
      <c r="L210" s="303"/>
      <c r="M210" s="303"/>
      <c r="N210" s="303"/>
      <c r="O210" s="303"/>
      <c r="P210" s="303"/>
      <c r="Q210" s="303"/>
      <c r="R210" s="303"/>
      <c r="S210" s="303"/>
      <c r="T210" s="303"/>
      <c r="U210" s="303"/>
      <c r="V210" s="303"/>
      <c r="W210" s="303"/>
      <c r="X210" s="303"/>
      <c r="Y210" s="303"/>
      <c r="Z210" s="303"/>
    </row>
    <row r="211" ht="12.75" customHeight="1">
      <c r="A211" s="332" t="s">
        <v>4685</v>
      </c>
      <c r="B211" s="333" t="s">
        <v>894</v>
      </c>
      <c r="C211" s="334" t="s">
        <v>1655</v>
      </c>
      <c r="D211" s="333" t="s">
        <v>3536</v>
      </c>
      <c r="E211" s="333" t="s">
        <v>921</v>
      </c>
      <c r="F211" s="335" t="s">
        <v>4686</v>
      </c>
      <c r="G211" s="333" t="s">
        <v>4687</v>
      </c>
      <c r="H211" s="333" t="s">
        <v>4688</v>
      </c>
      <c r="I211" s="333" t="s">
        <v>4667</v>
      </c>
      <c r="J211" s="336">
        <v>1778973.5151795</v>
      </c>
      <c r="K211" s="337" t="s">
        <v>4689</v>
      </c>
      <c r="L211" s="303"/>
      <c r="M211" s="303"/>
      <c r="N211" s="303"/>
      <c r="O211" s="303"/>
      <c r="P211" s="303"/>
      <c r="Q211" s="303"/>
      <c r="R211" s="303"/>
      <c r="S211" s="303"/>
      <c r="T211" s="303"/>
      <c r="U211" s="303"/>
      <c r="V211" s="303"/>
      <c r="W211" s="303"/>
      <c r="X211" s="303"/>
      <c r="Y211" s="303"/>
      <c r="Z211" s="303"/>
    </row>
    <row r="212" ht="12.75" customHeight="1">
      <c r="A212" s="332" t="s">
        <v>4690</v>
      </c>
      <c r="B212" s="333" t="s">
        <v>894</v>
      </c>
      <c r="C212" s="334" t="s">
        <v>2323</v>
      </c>
      <c r="D212" s="333" t="s">
        <v>3536</v>
      </c>
      <c r="E212" s="333" t="s">
        <v>39</v>
      </c>
      <c r="F212" s="335" t="s">
        <v>4074</v>
      </c>
      <c r="G212" s="333" t="s">
        <v>4691</v>
      </c>
      <c r="H212" s="333" t="s">
        <v>4691</v>
      </c>
      <c r="I212" s="333" t="s">
        <v>4667</v>
      </c>
      <c r="J212" s="336">
        <v>1779927.1051795</v>
      </c>
      <c r="K212" s="337" t="s">
        <v>4692</v>
      </c>
      <c r="L212" s="303"/>
      <c r="M212" s="303"/>
      <c r="N212" s="303"/>
      <c r="O212" s="303"/>
      <c r="P212" s="303"/>
      <c r="Q212" s="303"/>
      <c r="R212" s="303"/>
      <c r="S212" s="303"/>
      <c r="T212" s="303"/>
      <c r="U212" s="303"/>
      <c r="V212" s="303"/>
      <c r="W212" s="303"/>
      <c r="X212" s="303"/>
      <c r="Y212" s="303"/>
      <c r="Z212" s="303"/>
    </row>
    <row r="213" ht="12.75" customHeight="1">
      <c r="A213" s="332" t="s">
        <v>4693</v>
      </c>
      <c r="B213" s="333" t="s">
        <v>894</v>
      </c>
      <c r="C213" s="334" t="s">
        <v>4694</v>
      </c>
      <c r="D213" s="333" t="s">
        <v>3778</v>
      </c>
      <c r="E213" s="333" t="s">
        <v>39</v>
      </c>
      <c r="F213" s="335" t="s">
        <v>4695</v>
      </c>
      <c r="G213" s="333" t="s">
        <v>4696</v>
      </c>
      <c r="H213" s="333" t="s">
        <v>4697</v>
      </c>
      <c r="I213" s="333" t="s">
        <v>4667</v>
      </c>
      <c r="J213" s="336">
        <v>1780857.6526795</v>
      </c>
      <c r="K213" s="337" t="s">
        <v>4698</v>
      </c>
      <c r="L213" s="303"/>
      <c r="M213" s="303"/>
      <c r="N213" s="303"/>
      <c r="O213" s="303"/>
      <c r="P213" s="303"/>
      <c r="Q213" s="303"/>
      <c r="R213" s="303"/>
      <c r="S213" s="303"/>
      <c r="T213" s="303"/>
      <c r="U213" s="303"/>
      <c r="V213" s="303"/>
      <c r="W213" s="303"/>
      <c r="X213" s="303"/>
      <c r="Y213" s="303"/>
      <c r="Z213" s="303"/>
    </row>
    <row r="214" ht="12.75" customHeight="1">
      <c r="A214" s="332" t="s">
        <v>4699</v>
      </c>
      <c r="B214" s="333" t="s">
        <v>894</v>
      </c>
      <c r="C214" s="334" t="s">
        <v>4700</v>
      </c>
      <c r="D214" s="333" t="s">
        <v>3778</v>
      </c>
      <c r="E214" s="333" t="s">
        <v>946</v>
      </c>
      <c r="F214" s="335" t="s">
        <v>4570</v>
      </c>
      <c r="G214" s="333" t="s">
        <v>4396</v>
      </c>
      <c r="H214" s="333" t="s">
        <v>4701</v>
      </c>
      <c r="I214" s="333" t="s">
        <v>4667</v>
      </c>
      <c r="J214" s="336">
        <v>1781783.2336383</v>
      </c>
      <c r="K214" s="337" t="s">
        <v>4702</v>
      </c>
      <c r="L214" s="303"/>
      <c r="M214" s="303"/>
      <c r="N214" s="303"/>
      <c r="O214" s="303"/>
      <c r="P214" s="303"/>
      <c r="Q214" s="303"/>
      <c r="R214" s="303"/>
      <c r="S214" s="303"/>
      <c r="T214" s="303"/>
      <c r="U214" s="303"/>
      <c r="V214" s="303"/>
      <c r="W214" s="303"/>
      <c r="X214" s="303"/>
      <c r="Y214" s="303"/>
      <c r="Z214" s="303"/>
    </row>
    <row r="215" ht="12.75" customHeight="1">
      <c r="A215" s="332" t="s">
        <v>4703</v>
      </c>
      <c r="B215" s="333" t="s">
        <v>894</v>
      </c>
      <c r="C215" s="334" t="s">
        <v>2374</v>
      </c>
      <c r="D215" s="333" t="s">
        <v>3536</v>
      </c>
      <c r="E215" s="333" t="s">
        <v>39</v>
      </c>
      <c r="F215" s="335" t="s">
        <v>4533</v>
      </c>
      <c r="G215" s="333" t="s">
        <v>4704</v>
      </c>
      <c r="H215" s="333" t="s">
        <v>4705</v>
      </c>
      <c r="I215" s="333" t="s">
        <v>4667</v>
      </c>
      <c r="J215" s="336">
        <v>1782705.9936383</v>
      </c>
      <c r="K215" s="337" t="s">
        <v>4706</v>
      </c>
      <c r="L215" s="303"/>
      <c r="M215" s="303"/>
      <c r="N215" s="303"/>
      <c r="O215" s="303"/>
      <c r="P215" s="303"/>
      <c r="Q215" s="303"/>
      <c r="R215" s="303"/>
      <c r="S215" s="303"/>
      <c r="T215" s="303"/>
      <c r="U215" s="303"/>
      <c r="V215" s="303"/>
      <c r="W215" s="303"/>
      <c r="X215" s="303"/>
      <c r="Y215" s="303"/>
      <c r="Z215" s="303"/>
    </row>
    <row r="216" ht="12.75" customHeight="1">
      <c r="A216" s="332" t="s">
        <v>4707</v>
      </c>
      <c r="B216" s="333" t="s">
        <v>894</v>
      </c>
      <c r="C216" s="334" t="s">
        <v>1727</v>
      </c>
      <c r="D216" s="333" t="s">
        <v>3536</v>
      </c>
      <c r="E216" s="333" t="s">
        <v>39</v>
      </c>
      <c r="F216" s="335" t="s">
        <v>4708</v>
      </c>
      <c r="G216" s="333" t="s">
        <v>4709</v>
      </c>
      <c r="H216" s="333" t="s">
        <v>4710</v>
      </c>
      <c r="I216" s="333" t="s">
        <v>4667</v>
      </c>
      <c r="J216" s="336">
        <v>1783620.0836383</v>
      </c>
      <c r="K216" s="337" t="s">
        <v>4711</v>
      </c>
      <c r="L216" s="303"/>
      <c r="M216" s="303"/>
      <c r="N216" s="303"/>
      <c r="O216" s="303"/>
      <c r="P216" s="303"/>
      <c r="Q216" s="303"/>
      <c r="R216" s="303"/>
      <c r="S216" s="303"/>
      <c r="T216" s="303"/>
      <c r="U216" s="303"/>
      <c r="V216" s="303"/>
      <c r="W216" s="303"/>
      <c r="X216" s="303"/>
      <c r="Y216" s="303"/>
      <c r="Z216" s="303"/>
    </row>
    <row r="217" ht="12.75" customHeight="1">
      <c r="A217" s="332" t="s">
        <v>4712</v>
      </c>
      <c r="B217" s="333" t="s">
        <v>894</v>
      </c>
      <c r="C217" s="334" t="s">
        <v>4713</v>
      </c>
      <c r="D217" s="333" t="s">
        <v>3536</v>
      </c>
      <c r="E217" s="333" t="s">
        <v>39</v>
      </c>
      <c r="F217" s="335" t="s">
        <v>4127</v>
      </c>
      <c r="G217" s="333" t="s">
        <v>4714</v>
      </c>
      <c r="H217" s="333" t="s">
        <v>4715</v>
      </c>
      <c r="I217" s="333" t="s">
        <v>4667</v>
      </c>
      <c r="J217" s="336">
        <v>1784522.6836383</v>
      </c>
      <c r="K217" s="337" t="s">
        <v>4716</v>
      </c>
      <c r="L217" s="303"/>
      <c r="M217" s="303"/>
      <c r="N217" s="303"/>
      <c r="O217" s="303"/>
      <c r="P217" s="303"/>
      <c r="Q217" s="303"/>
      <c r="R217" s="303"/>
      <c r="S217" s="303"/>
      <c r="T217" s="303"/>
      <c r="U217" s="303"/>
      <c r="V217" s="303"/>
      <c r="W217" s="303"/>
      <c r="X217" s="303"/>
      <c r="Y217" s="303"/>
      <c r="Z217" s="303"/>
    </row>
    <row r="218" ht="12.75" customHeight="1">
      <c r="A218" s="332" t="s">
        <v>4717</v>
      </c>
      <c r="B218" s="333" t="s">
        <v>894</v>
      </c>
      <c r="C218" s="334" t="s">
        <v>4718</v>
      </c>
      <c r="D218" s="333" t="s">
        <v>3778</v>
      </c>
      <c r="E218" s="333" t="s">
        <v>946</v>
      </c>
      <c r="F218" s="335" t="s">
        <v>4443</v>
      </c>
      <c r="G218" s="333" t="s">
        <v>4245</v>
      </c>
      <c r="H218" s="333" t="s">
        <v>4719</v>
      </c>
      <c r="I218" s="333" t="s">
        <v>4667</v>
      </c>
      <c r="J218" s="336">
        <v>1785402.4726095</v>
      </c>
      <c r="K218" s="337" t="s">
        <v>4720</v>
      </c>
      <c r="L218" s="303"/>
      <c r="M218" s="303"/>
      <c r="N218" s="303"/>
      <c r="O218" s="303"/>
      <c r="P218" s="303"/>
      <c r="Q218" s="303"/>
      <c r="R218" s="303"/>
      <c r="S218" s="303"/>
      <c r="T218" s="303"/>
      <c r="U218" s="303"/>
      <c r="V218" s="303"/>
      <c r="W218" s="303"/>
      <c r="X218" s="303"/>
      <c r="Y218" s="303"/>
      <c r="Z218" s="303"/>
    </row>
    <row r="219" ht="12.75" customHeight="1">
      <c r="A219" s="332" t="s">
        <v>4721</v>
      </c>
      <c r="B219" s="333" t="s">
        <v>891</v>
      </c>
      <c r="C219" s="334" t="s">
        <v>2283</v>
      </c>
      <c r="D219" s="333" t="s">
        <v>3536</v>
      </c>
      <c r="E219" s="333" t="s">
        <v>933</v>
      </c>
      <c r="F219" s="335" t="s">
        <v>4722</v>
      </c>
      <c r="G219" s="333" t="s">
        <v>4723</v>
      </c>
      <c r="H219" s="333" t="s">
        <v>4724</v>
      </c>
      <c r="I219" s="333" t="s">
        <v>4667</v>
      </c>
      <c r="J219" s="336">
        <v>1786280.1076095</v>
      </c>
      <c r="K219" s="337" t="s">
        <v>4725</v>
      </c>
      <c r="L219" s="303"/>
      <c r="M219" s="303"/>
      <c r="N219" s="303"/>
      <c r="O219" s="303"/>
      <c r="P219" s="303"/>
      <c r="Q219" s="303"/>
      <c r="R219" s="303"/>
      <c r="S219" s="303"/>
      <c r="T219" s="303"/>
      <c r="U219" s="303"/>
      <c r="V219" s="303"/>
      <c r="W219" s="303"/>
      <c r="X219" s="303"/>
      <c r="Y219" s="303"/>
      <c r="Z219" s="303"/>
    </row>
    <row r="220" ht="12.75" customHeight="1">
      <c r="A220" s="332" t="s">
        <v>4726</v>
      </c>
      <c r="B220" s="333" t="s">
        <v>894</v>
      </c>
      <c r="C220" s="334" t="s">
        <v>4727</v>
      </c>
      <c r="D220" s="333" t="s">
        <v>3778</v>
      </c>
      <c r="E220" s="333" t="s">
        <v>39</v>
      </c>
      <c r="F220" s="335" t="s">
        <v>4728</v>
      </c>
      <c r="G220" s="333" t="s">
        <v>4729</v>
      </c>
      <c r="H220" s="333" t="s">
        <v>4730</v>
      </c>
      <c r="I220" s="333" t="s">
        <v>4667</v>
      </c>
      <c r="J220" s="336">
        <v>1787151.5181275</v>
      </c>
      <c r="K220" s="337" t="s">
        <v>4731</v>
      </c>
      <c r="L220" s="303"/>
      <c r="M220" s="303"/>
      <c r="N220" s="303"/>
      <c r="O220" s="303"/>
      <c r="P220" s="303"/>
      <c r="Q220" s="303"/>
      <c r="R220" s="303"/>
      <c r="S220" s="303"/>
      <c r="T220" s="303"/>
      <c r="U220" s="303"/>
      <c r="V220" s="303"/>
      <c r="W220" s="303"/>
      <c r="X220" s="303"/>
      <c r="Y220" s="303"/>
      <c r="Z220" s="303"/>
    </row>
    <row r="221" ht="12.75" customHeight="1">
      <c r="A221" s="332" t="s">
        <v>4732</v>
      </c>
      <c r="B221" s="333" t="s">
        <v>891</v>
      </c>
      <c r="C221" s="334" t="s">
        <v>4733</v>
      </c>
      <c r="D221" s="333" t="s">
        <v>3536</v>
      </c>
      <c r="E221" s="333" t="s">
        <v>941</v>
      </c>
      <c r="F221" s="335" t="s">
        <v>3673</v>
      </c>
      <c r="G221" s="333" t="s">
        <v>3182</v>
      </c>
      <c r="H221" s="333" t="s">
        <v>4734</v>
      </c>
      <c r="I221" s="333" t="s">
        <v>4667</v>
      </c>
      <c r="J221" s="336">
        <v>1788020.8156601</v>
      </c>
      <c r="K221" s="337" t="s">
        <v>4735</v>
      </c>
      <c r="L221" s="303"/>
      <c r="M221" s="303"/>
      <c r="N221" s="303"/>
      <c r="O221" s="303"/>
      <c r="P221" s="303"/>
      <c r="Q221" s="303"/>
      <c r="R221" s="303"/>
      <c r="S221" s="303"/>
      <c r="T221" s="303"/>
      <c r="U221" s="303"/>
      <c r="V221" s="303"/>
      <c r="W221" s="303"/>
      <c r="X221" s="303"/>
      <c r="Y221" s="303"/>
      <c r="Z221" s="303"/>
    </row>
    <row r="222" ht="12.75" customHeight="1">
      <c r="A222" s="332" t="s">
        <v>4736</v>
      </c>
      <c r="B222" s="333" t="s">
        <v>894</v>
      </c>
      <c r="C222" s="334" t="s">
        <v>2327</v>
      </c>
      <c r="D222" s="333" t="s">
        <v>3536</v>
      </c>
      <c r="E222" s="333" t="s">
        <v>39</v>
      </c>
      <c r="F222" s="335" t="s">
        <v>4737</v>
      </c>
      <c r="G222" s="333" t="s">
        <v>4738</v>
      </c>
      <c r="H222" s="333" t="s">
        <v>4739</v>
      </c>
      <c r="I222" s="333" t="s">
        <v>4667</v>
      </c>
      <c r="J222" s="336">
        <v>1788880.4656601</v>
      </c>
      <c r="K222" s="337" t="s">
        <v>4740</v>
      </c>
      <c r="L222" s="303"/>
      <c r="M222" s="303"/>
      <c r="N222" s="303"/>
      <c r="O222" s="303"/>
      <c r="P222" s="303"/>
      <c r="Q222" s="303"/>
      <c r="R222" s="303"/>
      <c r="S222" s="303"/>
      <c r="T222" s="303"/>
      <c r="U222" s="303"/>
      <c r="V222" s="303"/>
      <c r="W222" s="303"/>
      <c r="X222" s="303"/>
      <c r="Y222" s="303"/>
      <c r="Z222" s="303"/>
    </row>
    <row r="223" ht="12.75" customHeight="1">
      <c r="A223" s="332" t="s">
        <v>4741</v>
      </c>
      <c r="B223" s="333" t="s">
        <v>891</v>
      </c>
      <c r="C223" s="334" t="s">
        <v>4742</v>
      </c>
      <c r="D223" s="333" t="s">
        <v>3536</v>
      </c>
      <c r="E223" s="333" t="s">
        <v>930</v>
      </c>
      <c r="F223" s="335" t="s">
        <v>4743</v>
      </c>
      <c r="G223" s="333" t="s">
        <v>4744</v>
      </c>
      <c r="H223" s="333" t="s">
        <v>4745</v>
      </c>
      <c r="I223" s="333" t="s">
        <v>4667</v>
      </c>
      <c r="J223" s="336">
        <v>1789739.9578521</v>
      </c>
      <c r="K223" s="337" t="s">
        <v>4746</v>
      </c>
      <c r="L223" s="303"/>
      <c r="M223" s="303"/>
      <c r="N223" s="303"/>
      <c r="O223" s="303"/>
      <c r="P223" s="303"/>
      <c r="Q223" s="303"/>
      <c r="R223" s="303"/>
      <c r="S223" s="303"/>
      <c r="T223" s="303"/>
      <c r="U223" s="303"/>
      <c r="V223" s="303"/>
      <c r="W223" s="303"/>
      <c r="X223" s="303"/>
      <c r="Y223" s="303"/>
      <c r="Z223" s="303"/>
    </row>
    <row r="224" ht="12.75" customHeight="1">
      <c r="A224" s="18" t="s">
        <v>4747</v>
      </c>
      <c r="B224" s="19" t="s">
        <v>894</v>
      </c>
      <c r="C224" s="20" t="s">
        <v>4748</v>
      </c>
      <c r="D224" s="19" t="s">
        <v>3548</v>
      </c>
      <c r="E224" s="19" t="s">
        <v>946</v>
      </c>
      <c r="F224" s="338" t="s">
        <v>4749</v>
      </c>
      <c r="G224" s="19" t="s">
        <v>4750</v>
      </c>
      <c r="H224" s="19" t="s">
        <v>4751</v>
      </c>
      <c r="I224" s="19" t="s">
        <v>4752</v>
      </c>
      <c r="J224" s="27">
        <v>1790581.1892859</v>
      </c>
      <c r="K224" s="315" t="s">
        <v>4753</v>
      </c>
      <c r="L224" s="303"/>
      <c r="M224" s="303"/>
      <c r="N224" s="303"/>
      <c r="O224" s="303"/>
      <c r="P224" s="303"/>
      <c r="Q224" s="303"/>
      <c r="R224" s="303"/>
      <c r="S224" s="303"/>
      <c r="T224" s="303"/>
      <c r="U224" s="303"/>
      <c r="V224" s="303"/>
      <c r="W224" s="303"/>
      <c r="X224" s="303"/>
      <c r="Y224" s="303"/>
      <c r="Z224" s="303"/>
    </row>
    <row r="225" ht="12.75" customHeight="1">
      <c r="A225" s="18" t="s">
        <v>4754</v>
      </c>
      <c r="B225" s="19" t="s">
        <v>894</v>
      </c>
      <c r="C225" s="20" t="s">
        <v>4755</v>
      </c>
      <c r="D225" s="19" t="s">
        <v>3778</v>
      </c>
      <c r="E225" s="19" t="s">
        <v>39</v>
      </c>
      <c r="F225" s="338" t="s">
        <v>4756</v>
      </c>
      <c r="G225" s="19" t="s">
        <v>4757</v>
      </c>
      <c r="H225" s="19" t="s">
        <v>4758</v>
      </c>
      <c r="I225" s="19" t="s">
        <v>4752</v>
      </c>
      <c r="J225" s="27">
        <v>1791420.0920342</v>
      </c>
      <c r="K225" s="315" t="s">
        <v>4759</v>
      </c>
      <c r="L225" s="303"/>
      <c r="M225" s="303"/>
      <c r="N225" s="303"/>
      <c r="O225" s="303"/>
      <c r="P225" s="303"/>
      <c r="Q225" s="303"/>
      <c r="R225" s="303"/>
      <c r="S225" s="303"/>
      <c r="T225" s="303"/>
      <c r="U225" s="303"/>
      <c r="V225" s="303"/>
      <c r="W225" s="303"/>
      <c r="X225" s="303"/>
      <c r="Y225" s="303"/>
      <c r="Z225" s="303"/>
    </row>
    <row r="226" ht="12.75" customHeight="1">
      <c r="A226" s="18" t="s">
        <v>4760</v>
      </c>
      <c r="B226" s="19" t="s">
        <v>963</v>
      </c>
      <c r="C226" s="20" t="s">
        <v>992</v>
      </c>
      <c r="D226" s="19" t="s">
        <v>3778</v>
      </c>
      <c r="E226" s="19" t="s">
        <v>39</v>
      </c>
      <c r="F226" s="338" t="s">
        <v>4761</v>
      </c>
      <c r="G226" s="19" t="s">
        <v>4762</v>
      </c>
      <c r="H226" s="19" t="s">
        <v>4763</v>
      </c>
      <c r="I226" s="19" t="s">
        <v>4752</v>
      </c>
      <c r="J226" s="27">
        <v>1792256.0155634</v>
      </c>
      <c r="K226" s="315" t="s">
        <v>4764</v>
      </c>
      <c r="L226" s="303"/>
      <c r="M226" s="303"/>
      <c r="N226" s="303"/>
      <c r="O226" s="303"/>
      <c r="P226" s="303"/>
      <c r="Q226" s="303"/>
      <c r="R226" s="303"/>
      <c r="S226" s="303"/>
      <c r="T226" s="303"/>
      <c r="U226" s="303"/>
      <c r="V226" s="303"/>
      <c r="W226" s="303"/>
      <c r="X226" s="303"/>
      <c r="Y226" s="303"/>
      <c r="Z226" s="303"/>
    </row>
    <row r="227" ht="12.75" customHeight="1">
      <c r="A227" s="18" t="s">
        <v>4765</v>
      </c>
      <c r="B227" s="19" t="s">
        <v>894</v>
      </c>
      <c r="C227" s="20" t="s">
        <v>1585</v>
      </c>
      <c r="D227" s="19" t="s">
        <v>3536</v>
      </c>
      <c r="E227" s="19" t="s">
        <v>39</v>
      </c>
      <c r="F227" s="338" t="s">
        <v>4766</v>
      </c>
      <c r="G227" s="19" t="s">
        <v>4767</v>
      </c>
      <c r="H227" s="19" t="s">
        <v>4768</v>
      </c>
      <c r="I227" s="19" t="s">
        <v>4752</v>
      </c>
      <c r="J227" s="27">
        <v>1793087.5202079</v>
      </c>
      <c r="K227" s="315" t="s">
        <v>4769</v>
      </c>
      <c r="L227" s="303"/>
      <c r="M227" s="303"/>
      <c r="N227" s="303"/>
      <c r="O227" s="303"/>
      <c r="P227" s="303"/>
      <c r="Q227" s="303"/>
      <c r="R227" s="303"/>
      <c r="S227" s="303"/>
      <c r="T227" s="303"/>
      <c r="U227" s="303"/>
      <c r="V227" s="303"/>
      <c r="W227" s="303"/>
      <c r="X227" s="303"/>
      <c r="Y227" s="303"/>
      <c r="Z227" s="303"/>
    </row>
    <row r="228" ht="12.75" customHeight="1">
      <c r="A228" s="18" t="s">
        <v>4770</v>
      </c>
      <c r="B228" s="19" t="s">
        <v>894</v>
      </c>
      <c r="C228" s="20" t="s">
        <v>1856</v>
      </c>
      <c r="D228" s="19" t="s">
        <v>3536</v>
      </c>
      <c r="E228" s="19" t="s">
        <v>39</v>
      </c>
      <c r="F228" s="338" t="s">
        <v>4771</v>
      </c>
      <c r="G228" s="19" t="s">
        <v>4772</v>
      </c>
      <c r="H228" s="19" t="s">
        <v>4773</v>
      </c>
      <c r="I228" s="19" t="s">
        <v>4752</v>
      </c>
      <c r="J228" s="27">
        <v>1793913.9294096</v>
      </c>
      <c r="K228" s="315" t="s">
        <v>4774</v>
      </c>
      <c r="L228" s="303"/>
      <c r="M228" s="303"/>
      <c r="N228" s="303"/>
      <c r="O228" s="303"/>
      <c r="P228" s="303"/>
      <c r="Q228" s="303"/>
      <c r="R228" s="303"/>
      <c r="S228" s="303"/>
      <c r="T228" s="303"/>
      <c r="U228" s="303"/>
      <c r="V228" s="303"/>
      <c r="W228" s="303"/>
      <c r="X228" s="303"/>
      <c r="Y228" s="303"/>
      <c r="Z228" s="303"/>
    </row>
    <row r="229" ht="12.75" customHeight="1">
      <c r="A229" s="18" t="s">
        <v>4775</v>
      </c>
      <c r="B229" s="19" t="s">
        <v>891</v>
      </c>
      <c r="C229" s="20" t="s">
        <v>2237</v>
      </c>
      <c r="D229" s="19" t="s">
        <v>3536</v>
      </c>
      <c r="E229" s="19" t="s">
        <v>1213</v>
      </c>
      <c r="F229" s="338" t="s">
        <v>4012</v>
      </c>
      <c r="G229" s="19" t="s">
        <v>4776</v>
      </c>
      <c r="H229" s="19" t="s">
        <v>4777</v>
      </c>
      <c r="I229" s="19" t="s">
        <v>4752</v>
      </c>
      <c r="J229" s="27">
        <v>1794722.1294096</v>
      </c>
      <c r="K229" s="315" t="s">
        <v>4778</v>
      </c>
      <c r="L229" s="303"/>
      <c r="M229" s="303"/>
      <c r="N229" s="303"/>
      <c r="O229" s="303"/>
      <c r="P229" s="303"/>
      <c r="Q229" s="303"/>
      <c r="R229" s="303"/>
      <c r="S229" s="303"/>
      <c r="T229" s="303"/>
      <c r="U229" s="303"/>
      <c r="V229" s="303"/>
      <c r="W229" s="303"/>
      <c r="X229" s="303"/>
      <c r="Y229" s="303"/>
      <c r="Z229" s="303"/>
    </row>
    <row r="230" ht="12.75" customHeight="1">
      <c r="A230" s="18" t="s">
        <v>4779</v>
      </c>
      <c r="B230" s="19" t="s">
        <v>894</v>
      </c>
      <c r="C230" s="20" t="s">
        <v>4780</v>
      </c>
      <c r="D230" s="19" t="s">
        <v>3778</v>
      </c>
      <c r="E230" s="19" t="s">
        <v>946</v>
      </c>
      <c r="F230" s="338" t="s">
        <v>4781</v>
      </c>
      <c r="G230" s="19" t="s">
        <v>2697</v>
      </c>
      <c r="H230" s="19" t="s">
        <v>4782</v>
      </c>
      <c r="I230" s="19" t="s">
        <v>4752</v>
      </c>
      <c r="J230" s="27">
        <v>1795524.1636493</v>
      </c>
      <c r="K230" s="315" t="s">
        <v>4783</v>
      </c>
      <c r="L230" s="303"/>
      <c r="M230" s="303"/>
      <c r="N230" s="303"/>
      <c r="O230" s="303"/>
      <c r="P230" s="303"/>
      <c r="Q230" s="303"/>
      <c r="R230" s="303"/>
      <c r="S230" s="303"/>
      <c r="T230" s="303"/>
      <c r="U230" s="303"/>
      <c r="V230" s="303"/>
      <c r="W230" s="303"/>
      <c r="X230" s="303"/>
      <c r="Y230" s="303"/>
      <c r="Z230" s="303"/>
    </row>
    <row r="231" ht="12.75" customHeight="1">
      <c r="A231" s="18" t="s">
        <v>4784</v>
      </c>
      <c r="B231" s="19" t="s">
        <v>894</v>
      </c>
      <c r="C231" s="20" t="s">
        <v>4785</v>
      </c>
      <c r="D231" s="19" t="s">
        <v>3778</v>
      </c>
      <c r="E231" s="19" t="s">
        <v>946</v>
      </c>
      <c r="F231" s="338" t="s">
        <v>4786</v>
      </c>
      <c r="G231" s="19" t="s">
        <v>4787</v>
      </c>
      <c r="H231" s="19" t="s">
        <v>4788</v>
      </c>
      <c r="I231" s="19" t="s">
        <v>4752</v>
      </c>
      <c r="J231" s="27">
        <v>1796322.1959504</v>
      </c>
      <c r="K231" s="315" t="s">
        <v>4789</v>
      </c>
      <c r="L231" s="303"/>
      <c r="M231" s="303"/>
      <c r="N231" s="303"/>
      <c r="O231" s="303"/>
      <c r="P231" s="303"/>
      <c r="Q231" s="303"/>
      <c r="R231" s="303"/>
      <c r="S231" s="303"/>
      <c r="T231" s="303"/>
      <c r="U231" s="303"/>
      <c r="V231" s="303"/>
      <c r="W231" s="303"/>
      <c r="X231" s="303"/>
      <c r="Y231" s="303"/>
      <c r="Z231" s="303"/>
    </row>
    <row r="232" ht="12.75" customHeight="1">
      <c r="A232" s="18" t="s">
        <v>4790</v>
      </c>
      <c r="B232" s="19" t="s">
        <v>891</v>
      </c>
      <c r="C232" s="20" t="s">
        <v>4791</v>
      </c>
      <c r="D232" s="19" t="s">
        <v>3536</v>
      </c>
      <c r="E232" s="19" t="s">
        <v>1213</v>
      </c>
      <c r="F232" s="338" t="s">
        <v>4792</v>
      </c>
      <c r="G232" s="19" t="s">
        <v>2687</v>
      </c>
      <c r="H232" s="19" t="s">
        <v>4793</v>
      </c>
      <c r="I232" s="19" t="s">
        <v>4752</v>
      </c>
      <c r="J232" s="27">
        <v>1797120.1959305</v>
      </c>
      <c r="K232" s="315" t="s">
        <v>4794</v>
      </c>
      <c r="L232" s="303"/>
      <c r="M232" s="303"/>
      <c r="N232" s="303"/>
      <c r="O232" s="303"/>
      <c r="P232" s="303"/>
      <c r="Q232" s="303"/>
      <c r="R232" s="303"/>
      <c r="S232" s="303"/>
      <c r="T232" s="303"/>
      <c r="U232" s="303"/>
      <c r="V232" s="303"/>
      <c r="W232" s="303"/>
      <c r="X232" s="303"/>
      <c r="Y232" s="303"/>
      <c r="Z232" s="303"/>
    </row>
    <row r="233" ht="12.75" customHeight="1">
      <c r="A233" s="18" t="s">
        <v>4795</v>
      </c>
      <c r="B233" s="19" t="s">
        <v>891</v>
      </c>
      <c r="C233" s="20" t="s">
        <v>4796</v>
      </c>
      <c r="D233" s="19" t="s">
        <v>3536</v>
      </c>
      <c r="E233" s="19" t="s">
        <v>930</v>
      </c>
      <c r="F233" s="338" t="s">
        <v>4797</v>
      </c>
      <c r="G233" s="19" t="s">
        <v>4798</v>
      </c>
      <c r="H233" s="19" t="s">
        <v>4799</v>
      </c>
      <c r="I233" s="19" t="s">
        <v>4752</v>
      </c>
      <c r="J233" s="27">
        <v>1797911.1960089</v>
      </c>
      <c r="K233" s="315" t="s">
        <v>4800</v>
      </c>
      <c r="L233" s="303"/>
      <c r="M233" s="303"/>
      <c r="N233" s="303"/>
      <c r="O233" s="303"/>
      <c r="P233" s="303"/>
      <c r="Q233" s="303"/>
      <c r="R233" s="303"/>
      <c r="S233" s="303"/>
      <c r="T233" s="303"/>
      <c r="U233" s="303"/>
      <c r="V233" s="303"/>
      <c r="W233" s="303"/>
      <c r="X233" s="303"/>
      <c r="Y233" s="303"/>
      <c r="Z233" s="303"/>
    </row>
    <row r="234" ht="12.75" customHeight="1">
      <c r="A234" s="18" t="s">
        <v>4801</v>
      </c>
      <c r="B234" s="19" t="s">
        <v>891</v>
      </c>
      <c r="C234" s="20" t="s">
        <v>1749</v>
      </c>
      <c r="D234" s="19" t="s">
        <v>3536</v>
      </c>
      <c r="E234" s="19" t="s">
        <v>1213</v>
      </c>
      <c r="F234" s="338" t="s">
        <v>4802</v>
      </c>
      <c r="G234" s="19" t="s">
        <v>4803</v>
      </c>
      <c r="H234" s="19" t="s">
        <v>4804</v>
      </c>
      <c r="I234" s="19" t="s">
        <v>4752</v>
      </c>
      <c r="J234" s="27">
        <v>1798689.6360089</v>
      </c>
      <c r="K234" s="315" t="s">
        <v>4805</v>
      </c>
      <c r="L234" s="303"/>
      <c r="M234" s="303"/>
      <c r="N234" s="303"/>
      <c r="O234" s="303"/>
      <c r="P234" s="303"/>
      <c r="Q234" s="303"/>
      <c r="R234" s="303"/>
      <c r="S234" s="303"/>
      <c r="T234" s="303"/>
      <c r="U234" s="303"/>
      <c r="V234" s="303"/>
      <c r="W234" s="303"/>
      <c r="X234" s="303"/>
      <c r="Y234" s="303"/>
      <c r="Z234" s="303"/>
    </row>
    <row r="235" ht="12.75" customHeight="1">
      <c r="A235" s="18" t="s">
        <v>4806</v>
      </c>
      <c r="B235" s="19" t="s">
        <v>894</v>
      </c>
      <c r="C235" s="20" t="s">
        <v>1275</v>
      </c>
      <c r="D235" s="19" t="s">
        <v>3536</v>
      </c>
      <c r="E235" s="19" t="s">
        <v>1276</v>
      </c>
      <c r="F235" s="338" t="s">
        <v>4807</v>
      </c>
      <c r="G235" s="19" t="s">
        <v>4808</v>
      </c>
      <c r="H235" s="19" t="s">
        <v>4809</v>
      </c>
      <c r="I235" s="19" t="s">
        <v>4752</v>
      </c>
      <c r="J235" s="27">
        <v>1799468.0386627</v>
      </c>
      <c r="K235" s="315" t="s">
        <v>4810</v>
      </c>
      <c r="L235" s="303"/>
      <c r="M235" s="303"/>
      <c r="N235" s="303"/>
      <c r="O235" s="303"/>
      <c r="P235" s="303"/>
      <c r="Q235" s="303"/>
      <c r="R235" s="303"/>
      <c r="S235" s="303"/>
      <c r="T235" s="303"/>
      <c r="U235" s="303"/>
      <c r="V235" s="303"/>
      <c r="W235" s="303"/>
      <c r="X235" s="303"/>
      <c r="Y235" s="303"/>
      <c r="Z235" s="303"/>
    </row>
    <row r="236" ht="12.75" customHeight="1">
      <c r="A236" s="18" t="s">
        <v>4811</v>
      </c>
      <c r="B236" s="19" t="s">
        <v>894</v>
      </c>
      <c r="C236" s="20" t="s">
        <v>1965</v>
      </c>
      <c r="D236" s="19" t="s">
        <v>3536</v>
      </c>
      <c r="E236" s="19" t="s">
        <v>39</v>
      </c>
      <c r="F236" s="338" t="s">
        <v>4812</v>
      </c>
      <c r="G236" s="19" t="s">
        <v>4813</v>
      </c>
      <c r="H236" s="19" t="s">
        <v>4814</v>
      </c>
      <c r="I236" s="19" t="s">
        <v>4752</v>
      </c>
      <c r="J236" s="27">
        <v>1800237.1586627</v>
      </c>
      <c r="K236" s="315" t="s">
        <v>4815</v>
      </c>
      <c r="L236" s="303"/>
      <c r="M236" s="303"/>
      <c r="N236" s="303"/>
      <c r="O236" s="303"/>
      <c r="P236" s="303"/>
      <c r="Q236" s="303"/>
      <c r="R236" s="303"/>
      <c r="S236" s="303"/>
      <c r="T236" s="303"/>
      <c r="U236" s="303"/>
      <c r="V236" s="303"/>
      <c r="W236" s="303"/>
      <c r="X236" s="303"/>
      <c r="Y236" s="303"/>
      <c r="Z236" s="303"/>
    </row>
    <row r="237" ht="12.75" customHeight="1">
      <c r="A237" s="18" t="s">
        <v>4816</v>
      </c>
      <c r="B237" s="19" t="s">
        <v>891</v>
      </c>
      <c r="C237" s="20" t="s">
        <v>4051</v>
      </c>
      <c r="D237" s="19" t="s">
        <v>3548</v>
      </c>
      <c r="E237" s="19" t="s">
        <v>946</v>
      </c>
      <c r="F237" s="338" t="s">
        <v>4817</v>
      </c>
      <c r="G237" s="19" t="s">
        <v>3576</v>
      </c>
      <c r="H237" s="19" t="s">
        <v>4818</v>
      </c>
      <c r="I237" s="19" t="s">
        <v>4752</v>
      </c>
      <c r="J237" s="27">
        <v>1801002.0866627</v>
      </c>
      <c r="K237" s="315" t="s">
        <v>4819</v>
      </c>
      <c r="L237" s="303"/>
      <c r="M237" s="303"/>
      <c r="N237" s="303"/>
      <c r="O237" s="303"/>
      <c r="P237" s="303"/>
      <c r="Q237" s="303"/>
      <c r="R237" s="303"/>
      <c r="S237" s="303"/>
      <c r="T237" s="303"/>
      <c r="U237" s="303"/>
      <c r="V237" s="303"/>
      <c r="W237" s="303"/>
      <c r="X237" s="303"/>
      <c r="Y237" s="303"/>
      <c r="Z237" s="303"/>
    </row>
    <row r="238" ht="12.75" customHeight="1">
      <c r="A238" s="18" t="s">
        <v>4820</v>
      </c>
      <c r="B238" s="19" t="s">
        <v>891</v>
      </c>
      <c r="C238" s="20" t="s">
        <v>4821</v>
      </c>
      <c r="D238" s="19" t="s">
        <v>3536</v>
      </c>
      <c r="E238" s="19" t="s">
        <v>941</v>
      </c>
      <c r="F238" s="338" t="s">
        <v>4822</v>
      </c>
      <c r="G238" s="19" t="s">
        <v>2755</v>
      </c>
      <c r="H238" s="19" t="s">
        <v>4823</v>
      </c>
      <c r="I238" s="19" t="s">
        <v>4752</v>
      </c>
      <c r="J238" s="27">
        <v>1801765.0470988</v>
      </c>
      <c r="K238" s="315" t="s">
        <v>4824</v>
      </c>
      <c r="L238" s="303"/>
      <c r="M238" s="303"/>
      <c r="N238" s="303"/>
      <c r="O238" s="303"/>
      <c r="P238" s="303"/>
      <c r="Q238" s="303"/>
      <c r="R238" s="303"/>
      <c r="S238" s="303"/>
      <c r="T238" s="303"/>
      <c r="U238" s="303"/>
      <c r="V238" s="303"/>
      <c r="W238" s="303"/>
      <c r="X238" s="303"/>
      <c r="Y238" s="303"/>
      <c r="Z238" s="303"/>
    </row>
    <row r="239" ht="12.75" customHeight="1">
      <c r="A239" s="18" t="s">
        <v>4825</v>
      </c>
      <c r="B239" s="19" t="s">
        <v>891</v>
      </c>
      <c r="C239" s="20" t="s">
        <v>2233</v>
      </c>
      <c r="D239" s="19" t="s">
        <v>3536</v>
      </c>
      <c r="E239" s="19" t="s">
        <v>1213</v>
      </c>
      <c r="F239" s="338" t="s">
        <v>4012</v>
      </c>
      <c r="G239" s="19" t="s">
        <v>4826</v>
      </c>
      <c r="H239" s="19" t="s">
        <v>4827</v>
      </c>
      <c r="I239" s="19" t="s">
        <v>4752</v>
      </c>
      <c r="J239" s="27">
        <v>1802523.6070988</v>
      </c>
      <c r="K239" s="315" t="s">
        <v>4828</v>
      </c>
      <c r="L239" s="303"/>
      <c r="M239" s="303"/>
      <c r="N239" s="303"/>
      <c r="O239" s="303"/>
      <c r="P239" s="303"/>
      <c r="Q239" s="303"/>
      <c r="R239" s="303"/>
      <c r="S239" s="303"/>
      <c r="T239" s="303"/>
      <c r="U239" s="303"/>
      <c r="V239" s="303"/>
      <c r="W239" s="303"/>
      <c r="X239" s="303"/>
      <c r="Y239" s="303"/>
      <c r="Z239" s="303"/>
    </row>
    <row r="240" ht="12.75" customHeight="1">
      <c r="A240" s="18" t="s">
        <v>4829</v>
      </c>
      <c r="B240" s="19" t="s">
        <v>894</v>
      </c>
      <c r="C240" s="20" t="s">
        <v>1646</v>
      </c>
      <c r="D240" s="19" t="s">
        <v>3536</v>
      </c>
      <c r="E240" s="19" t="s">
        <v>950</v>
      </c>
      <c r="F240" s="338" t="s">
        <v>4830</v>
      </c>
      <c r="G240" s="19" t="s">
        <v>3522</v>
      </c>
      <c r="H240" s="19" t="s">
        <v>4831</v>
      </c>
      <c r="I240" s="19" t="s">
        <v>4752</v>
      </c>
      <c r="J240" s="27">
        <v>1803277.7755388</v>
      </c>
      <c r="K240" s="315" t="s">
        <v>4832</v>
      </c>
      <c r="L240" s="303"/>
      <c r="M240" s="303"/>
      <c r="N240" s="303"/>
      <c r="O240" s="303"/>
      <c r="P240" s="303"/>
      <c r="Q240" s="303"/>
      <c r="R240" s="303"/>
      <c r="S240" s="303"/>
      <c r="T240" s="303"/>
      <c r="U240" s="303"/>
      <c r="V240" s="303"/>
      <c r="W240" s="303"/>
      <c r="X240" s="303"/>
      <c r="Y240" s="303"/>
      <c r="Z240" s="303"/>
    </row>
    <row r="241" ht="12.75" customHeight="1">
      <c r="A241" s="18" t="s">
        <v>4833</v>
      </c>
      <c r="B241" s="19" t="s">
        <v>894</v>
      </c>
      <c r="C241" s="20" t="s">
        <v>4834</v>
      </c>
      <c r="D241" s="19" t="s">
        <v>3548</v>
      </c>
      <c r="E241" s="19" t="s">
        <v>946</v>
      </c>
      <c r="F241" s="338" t="s">
        <v>4835</v>
      </c>
      <c r="G241" s="19" t="s">
        <v>4836</v>
      </c>
      <c r="H241" s="19" t="s">
        <v>4837</v>
      </c>
      <c r="I241" s="19" t="s">
        <v>4752</v>
      </c>
      <c r="J241" s="27">
        <v>1804024.2347837</v>
      </c>
      <c r="K241" s="315" t="s">
        <v>4838</v>
      </c>
      <c r="L241" s="303"/>
      <c r="M241" s="303"/>
      <c r="N241" s="303"/>
      <c r="O241" s="303"/>
      <c r="P241" s="303"/>
      <c r="Q241" s="303"/>
      <c r="R241" s="303"/>
      <c r="S241" s="303"/>
      <c r="T241" s="303"/>
      <c r="U241" s="303"/>
      <c r="V241" s="303"/>
      <c r="W241" s="303"/>
      <c r="X241" s="303"/>
      <c r="Y241" s="303"/>
      <c r="Z241" s="303"/>
    </row>
    <row r="242" ht="12.75" customHeight="1">
      <c r="A242" s="18" t="s">
        <v>4839</v>
      </c>
      <c r="B242" s="19" t="s">
        <v>891</v>
      </c>
      <c r="C242" s="20" t="s">
        <v>3672</v>
      </c>
      <c r="D242" s="19" t="s">
        <v>3536</v>
      </c>
      <c r="E242" s="19" t="s">
        <v>941</v>
      </c>
      <c r="F242" s="338" t="s">
        <v>4840</v>
      </c>
      <c r="G242" s="19" t="s">
        <v>4841</v>
      </c>
      <c r="H242" s="19" t="s">
        <v>4842</v>
      </c>
      <c r="I242" s="19" t="s">
        <v>4752</v>
      </c>
      <c r="J242" s="27">
        <v>1804770.6853067</v>
      </c>
      <c r="K242" s="315" t="s">
        <v>4843</v>
      </c>
      <c r="L242" s="303"/>
      <c r="M242" s="303"/>
      <c r="N242" s="303"/>
      <c r="O242" s="303"/>
      <c r="P242" s="303"/>
      <c r="Q242" s="303"/>
      <c r="R242" s="303"/>
      <c r="S242" s="303"/>
      <c r="T242" s="303"/>
      <c r="U242" s="303"/>
      <c r="V242" s="303"/>
      <c r="W242" s="303"/>
      <c r="X242" s="303"/>
      <c r="Y242" s="303"/>
      <c r="Z242" s="303"/>
    </row>
    <row r="243" ht="12.75" customHeight="1">
      <c r="A243" s="18" t="s">
        <v>4844</v>
      </c>
      <c r="B243" s="19" t="s">
        <v>891</v>
      </c>
      <c r="C243" s="20" t="s">
        <v>4845</v>
      </c>
      <c r="D243" s="19" t="s">
        <v>3536</v>
      </c>
      <c r="E243" s="19" t="s">
        <v>1213</v>
      </c>
      <c r="F243" s="338" t="s">
        <v>4846</v>
      </c>
      <c r="G243" s="19" t="s">
        <v>4847</v>
      </c>
      <c r="H243" s="19" t="s">
        <v>4848</v>
      </c>
      <c r="I243" s="19" t="s">
        <v>4752</v>
      </c>
      <c r="J243" s="27">
        <v>1805504.5430455</v>
      </c>
      <c r="K243" s="315" t="s">
        <v>4849</v>
      </c>
      <c r="L243" s="303"/>
      <c r="M243" s="303"/>
      <c r="N243" s="303"/>
      <c r="O243" s="303"/>
      <c r="P243" s="303"/>
      <c r="Q243" s="303"/>
      <c r="R243" s="303"/>
      <c r="S243" s="303"/>
      <c r="T243" s="303"/>
      <c r="U243" s="303"/>
      <c r="V243" s="303"/>
      <c r="W243" s="303"/>
      <c r="X243" s="303"/>
      <c r="Y243" s="303"/>
      <c r="Z243" s="303"/>
    </row>
    <row r="244" ht="12.75" customHeight="1">
      <c r="A244" s="18" t="s">
        <v>4850</v>
      </c>
      <c r="B244" s="19" t="s">
        <v>894</v>
      </c>
      <c r="C244" s="20" t="s">
        <v>2295</v>
      </c>
      <c r="D244" s="19" t="s">
        <v>3536</v>
      </c>
      <c r="E244" s="19" t="s">
        <v>78</v>
      </c>
      <c r="F244" s="338" t="s">
        <v>4851</v>
      </c>
      <c r="G244" s="19" t="s">
        <v>4852</v>
      </c>
      <c r="H244" s="19" t="s">
        <v>4853</v>
      </c>
      <c r="I244" s="19" t="s">
        <v>4752</v>
      </c>
      <c r="J244" s="27">
        <v>1806230.8887955</v>
      </c>
      <c r="K244" s="315" t="s">
        <v>4854</v>
      </c>
      <c r="L244" s="303"/>
      <c r="M244" s="303"/>
      <c r="N244" s="303"/>
      <c r="O244" s="303"/>
      <c r="P244" s="303"/>
      <c r="Q244" s="303"/>
      <c r="R244" s="303"/>
      <c r="S244" s="303"/>
      <c r="T244" s="303"/>
      <c r="U244" s="303"/>
      <c r="V244" s="303"/>
      <c r="W244" s="303"/>
      <c r="X244" s="303"/>
      <c r="Y244" s="303"/>
      <c r="Z244" s="303"/>
    </row>
    <row r="245" ht="12.75" customHeight="1">
      <c r="A245" s="18" t="s">
        <v>4855</v>
      </c>
      <c r="B245" s="19" t="s">
        <v>894</v>
      </c>
      <c r="C245" s="20" t="s">
        <v>2007</v>
      </c>
      <c r="D245" s="19" t="s">
        <v>3536</v>
      </c>
      <c r="E245" s="19" t="s">
        <v>78</v>
      </c>
      <c r="F245" s="338" t="s">
        <v>4856</v>
      </c>
      <c r="G245" s="19" t="s">
        <v>2610</v>
      </c>
      <c r="H245" s="19" t="s">
        <v>4857</v>
      </c>
      <c r="I245" s="19" t="s">
        <v>4752</v>
      </c>
      <c r="J245" s="27">
        <v>1806950.6337738</v>
      </c>
      <c r="K245" s="315" t="s">
        <v>4858</v>
      </c>
      <c r="L245" s="303"/>
      <c r="M245" s="303"/>
      <c r="N245" s="303"/>
      <c r="O245" s="303"/>
      <c r="P245" s="303"/>
      <c r="Q245" s="303"/>
      <c r="R245" s="303"/>
      <c r="S245" s="303"/>
      <c r="T245" s="303"/>
      <c r="U245" s="303"/>
      <c r="V245" s="303"/>
      <c r="W245" s="303"/>
      <c r="X245" s="303"/>
      <c r="Y245" s="303"/>
      <c r="Z245" s="303"/>
    </row>
    <row r="246" ht="12.75" customHeight="1">
      <c r="A246" s="18" t="s">
        <v>4859</v>
      </c>
      <c r="B246" s="19" t="s">
        <v>891</v>
      </c>
      <c r="C246" s="20" t="s">
        <v>2143</v>
      </c>
      <c r="D246" s="19" t="s">
        <v>3536</v>
      </c>
      <c r="E246" s="19" t="s">
        <v>933</v>
      </c>
      <c r="F246" s="338" t="s">
        <v>4860</v>
      </c>
      <c r="G246" s="19" t="s">
        <v>4861</v>
      </c>
      <c r="H246" s="19" t="s">
        <v>4862</v>
      </c>
      <c r="I246" s="19" t="s">
        <v>4752</v>
      </c>
      <c r="J246" s="27">
        <v>1807633.4331638</v>
      </c>
      <c r="K246" s="315" t="s">
        <v>4863</v>
      </c>
      <c r="L246" s="303"/>
      <c r="M246" s="303"/>
      <c r="N246" s="303"/>
      <c r="O246" s="303"/>
      <c r="P246" s="303"/>
      <c r="Q246" s="303"/>
      <c r="R246" s="303"/>
      <c r="S246" s="303"/>
      <c r="T246" s="303"/>
      <c r="U246" s="303"/>
      <c r="V246" s="303"/>
      <c r="W246" s="303"/>
      <c r="X246" s="303"/>
      <c r="Y246" s="303"/>
      <c r="Z246" s="303"/>
    </row>
    <row r="247" ht="12.75" customHeight="1">
      <c r="A247" s="18" t="s">
        <v>4864</v>
      </c>
      <c r="B247" s="19" t="s">
        <v>891</v>
      </c>
      <c r="C247" s="20" t="s">
        <v>937</v>
      </c>
      <c r="D247" s="19" t="s">
        <v>3536</v>
      </c>
      <c r="E247" s="19" t="s">
        <v>921</v>
      </c>
      <c r="F247" s="338" t="s">
        <v>4865</v>
      </c>
      <c r="G247" s="19" t="s">
        <v>4866</v>
      </c>
      <c r="H247" s="19" t="s">
        <v>4867</v>
      </c>
      <c r="I247" s="19" t="s">
        <v>4752</v>
      </c>
      <c r="J247" s="27">
        <v>1808308.2292598</v>
      </c>
      <c r="K247" s="315" t="s">
        <v>4868</v>
      </c>
      <c r="L247" s="303"/>
      <c r="M247" s="303"/>
      <c r="N247" s="303"/>
      <c r="O247" s="303"/>
      <c r="P247" s="303"/>
      <c r="Q247" s="303"/>
      <c r="R247" s="303"/>
      <c r="S247" s="303"/>
      <c r="T247" s="303"/>
      <c r="U247" s="303"/>
      <c r="V247" s="303"/>
      <c r="W247" s="303"/>
      <c r="X247" s="303"/>
      <c r="Y247" s="303"/>
      <c r="Z247" s="303"/>
    </row>
    <row r="248" ht="12.75" customHeight="1">
      <c r="A248" s="18" t="s">
        <v>4869</v>
      </c>
      <c r="B248" s="19" t="s">
        <v>894</v>
      </c>
      <c r="C248" s="20" t="s">
        <v>2030</v>
      </c>
      <c r="D248" s="19" t="s">
        <v>3536</v>
      </c>
      <c r="E248" s="19" t="s">
        <v>39</v>
      </c>
      <c r="F248" s="338" t="s">
        <v>4870</v>
      </c>
      <c r="G248" s="19" t="s">
        <v>4871</v>
      </c>
      <c r="H248" s="19" t="s">
        <v>4872</v>
      </c>
      <c r="I248" s="19" t="s">
        <v>4752</v>
      </c>
      <c r="J248" s="27">
        <v>1808982.6792598</v>
      </c>
      <c r="K248" s="315" t="s">
        <v>4873</v>
      </c>
      <c r="L248" s="303"/>
      <c r="M248" s="303"/>
      <c r="N248" s="303"/>
      <c r="O248" s="303"/>
      <c r="P248" s="303"/>
      <c r="Q248" s="303"/>
      <c r="R248" s="303"/>
      <c r="S248" s="303"/>
      <c r="T248" s="303"/>
      <c r="U248" s="303"/>
      <c r="V248" s="303"/>
      <c r="W248" s="303"/>
      <c r="X248" s="303"/>
      <c r="Y248" s="303"/>
      <c r="Z248" s="303"/>
    </row>
    <row r="249" ht="12.75" customHeight="1">
      <c r="A249" s="18" t="s">
        <v>4874</v>
      </c>
      <c r="B249" s="19" t="s">
        <v>894</v>
      </c>
      <c r="C249" s="20" t="s">
        <v>1915</v>
      </c>
      <c r="D249" s="19" t="s">
        <v>3536</v>
      </c>
      <c r="E249" s="19" t="s">
        <v>39</v>
      </c>
      <c r="F249" s="338" t="s">
        <v>4249</v>
      </c>
      <c r="G249" s="19" t="s">
        <v>4875</v>
      </c>
      <c r="H249" s="19" t="s">
        <v>4876</v>
      </c>
      <c r="I249" s="19" t="s">
        <v>4752</v>
      </c>
      <c r="J249" s="27">
        <v>1809657.0792598</v>
      </c>
      <c r="K249" s="315" t="s">
        <v>4877</v>
      </c>
      <c r="L249" s="303"/>
      <c r="M249" s="303"/>
      <c r="N249" s="303"/>
      <c r="O249" s="303"/>
      <c r="P249" s="303"/>
      <c r="Q249" s="303"/>
      <c r="R249" s="303"/>
      <c r="S249" s="303"/>
      <c r="T249" s="303"/>
      <c r="U249" s="303"/>
      <c r="V249" s="303"/>
      <c r="W249" s="303"/>
      <c r="X249" s="303"/>
      <c r="Y249" s="303"/>
      <c r="Z249" s="303"/>
    </row>
    <row r="250" ht="12.75" customHeight="1">
      <c r="A250" s="18" t="s">
        <v>4878</v>
      </c>
      <c r="B250" s="19" t="s">
        <v>891</v>
      </c>
      <c r="C250" s="20" t="s">
        <v>1299</v>
      </c>
      <c r="D250" s="19" t="s">
        <v>3536</v>
      </c>
      <c r="E250" s="19" t="s">
        <v>1213</v>
      </c>
      <c r="F250" s="338" t="s">
        <v>4879</v>
      </c>
      <c r="G250" s="19" t="s">
        <v>4880</v>
      </c>
      <c r="H250" s="19" t="s">
        <v>4881</v>
      </c>
      <c r="I250" s="19" t="s">
        <v>4752</v>
      </c>
      <c r="J250" s="27">
        <v>1810322.7247201</v>
      </c>
      <c r="K250" s="315" t="s">
        <v>4882</v>
      </c>
      <c r="L250" s="303"/>
      <c r="M250" s="303"/>
      <c r="N250" s="303"/>
      <c r="O250" s="303"/>
      <c r="P250" s="303"/>
      <c r="Q250" s="303"/>
      <c r="R250" s="303"/>
      <c r="S250" s="303"/>
      <c r="T250" s="303"/>
      <c r="U250" s="303"/>
      <c r="V250" s="303"/>
      <c r="W250" s="303"/>
      <c r="X250" s="303"/>
      <c r="Y250" s="303"/>
      <c r="Z250" s="303"/>
    </row>
    <row r="251" ht="12.75" customHeight="1">
      <c r="A251" s="18" t="s">
        <v>4883</v>
      </c>
      <c r="B251" s="19" t="s">
        <v>891</v>
      </c>
      <c r="C251" s="20" t="s">
        <v>1607</v>
      </c>
      <c r="D251" s="19" t="s">
        <v>3536</v>
      </c>
      <c r="E251" s="19" t="s">
        <v>933</v>
      </c>
      <c r="F251" s="338" t="s">
        <v>4884</v>
      </c>
      <c r="G251" s="19" t="s">
        <v>4885</v>
      </c>
      <c r="H251" s="19" t="s">
        <v>4886</v>
      </c>
      <c r="I251" s="19" t="s">
        <v>4752</v>
      </c>
      <c r="J251" s="27">
        <v>1810985.7521401</v>
      </c>
      <c r="K251" s="315" t="s">
        <v>4887</v>
      </c>
      <c r="L251" s="303"/>
      <c r="M251" s="303"/>
      <c r="N251" s="303"/>
      <c r="O251" s="303"/>
      <c r="P251" s="303"/>
      <c r="Q251" s="303"/>
      <c r="R251" s="303"/>
      <c r="S251" s="303"/>
      <c r="T251" s="303"/>
      <c r="U251" s="303"/>
      <c r="V251" s="303"/>
      <c r="W251" s="303"/>
      <c r="X251" s="303"/>
      <c r="Y251" s="303"/>
      <c r="Z251" s="303"/>
    </row>
    <row r="252" ht="12.75" customHeight="1">
      <c r="A252" s="18" t="s">
        <v>4888</v>
      </c>
      <c r="B252" s="19" t="s">
        <v>894</v>
      </c>
      <c r="C252" s="20" t="s">
        <v>2290</v>
      </c>
      <c r="D252" s="19" t="s">
        <v>3536</v>
      </c>
      <c r="E252" s="19" t="s">
        <v>39</v>
      </c>
      <c r="F252" s="338" t="s">
        <v>4889</v>
      </c>
      <c r="G252" s="19" t="s">
        <v>4890</v>
      </c>
      <c r="H252" s="19" t="s">
        <v>4891</v>
      </c>
      <c r="I252" s="19" t="s">
        <v>4892</v>
      </c>
      <c r="J252" s="27">
        <v>1811636.4230401</v>
      </c>
      <c r="K252" s="315" t="s">
        <v>4893</v>
      </c>
      <c r="L252" s="303"/>
      <c r="M252" s="303"/>
      <c r="N252" s="303"/>
      <c r="O252" s="303"/>
      <c r="P252" s="303"/>
      <c r="Q252" s="303"/>
      <c r="R252" s="303"/>
      <c r="S252" s="303"/>
      <c r="T252" s="303"/>
      <c r="U252" s="303"/>
      <c r="V252" s="303"/>
      <c r="W252" s="303"/>
      <c r="X252" s="303"/>
      <c r="Y252" s="303"/>
      <c r="Z252" s="303"/>
    </row>
    <row r="253" ht="12.75" customHeight="1">
      <c r="A253" s="18" t="s">
        <v>4894</v>
      </c>
      <c r="B253" s="19" t="s">
        <v>963</v>
      </c>
      <c r="C253" s="20" t="s">
        <v>1007</v>
      </c>
      <c r="D253" s="19" t="s">
        <v>3778</v>
      </c>
      <c r="E253" s="19" t="s">
        <v>39</v>
      </c>
      <c r="F253" s="338" t="s">
        <v>4895</v>
      </c>
      <c r="G253" s="19" t="s">
        <v>4896</v>
      </c>
      <c r="H253" s="19" t="s">
        <v>4897</v>
      </c>
      <c r="I253" s="19" t="s">
        <v>4892</v>
      </c>
      <c r="J253" s="27">
        <v>1812278.6732212</v>
      </c>
      <c r="K253" s="315" t="s">
        <v>4898</v>
      </c>
      <c r="L253" s="303"/>
      <c r="M253" s="303"/>
      <c r="N253" s="303"/>
      <c r="O253" s="303"/>
      <c r="P253" s="303"/>
      <c r="Q253" s="303"/>
      <c r="R253" s="303"/>
      <c r="S253" s="303"/>
      <c r="T253" s="303"/>
      <c r="U253" s="303"/>
      <c r="V253" s="303"/>
      <c r="W253" s="303"/>
      <c r="X253" s="303"/>
      <c r="Y253" s="303"/>
      <c r="Z253" s="303"/>
    </row>
    <row r="254" ht="12.75" customHeight="1">
      <c r="A254" s="18" t="s">
        <v>4899</v>
      </c>
      <c r="B254" s="19" t="s">
        <v>891</v>
      </c>
      <c r="C254" s="20" t="s">
        <v>4900</v>
      </c>
      <c r="D254" s="19" t="s">
        <v>3536</v>
      </c>
      <c r="E254" s="19" t="s">
        <v>950</v>
      </c>
      <c r="F254" s="338" t="s">
        <v>4901</v>
      </c>
      <c r="G254" s="19" t="s">
        <v>4902</v>
      </c>
      <c r="H254" s="19" t="s">
        <v>4903</v>
      </c>
      <c r="I254" s="19" t="s">
        <v>4892</v>
      </c>
      <c r="J254" s="27">
        <v>1812918.2464018</v>
      </c>
      <c r="K254" s="315" t="s">
        <v>4904</v>
      </c>
      <c r="L254" s="303"/>
      <c r="M254" s="303"/>
      <c r="N254" s="303"/>
      <c r="O254" s="303"/>
      <c r="P254" s="303"/>
      <c r="Q254" s="303"/>
      <c r="R254" s="303"/>
      <c r="S254" s="303"/>
      <c r="T254" s="303"/>
      <c r="U254" s="303"/>
      <c r="V254" s="303"/>
      <c r="W254" s="303"/>
      <c r="X254" s="303"/>
      <c r="Y254" s="303"/>
      <c r="Z254" s="303"/>
    </row>
    <row r="255" ht="12.75" customHeight="1">
      <c r="A255" s="18" t="s">
        <v>4905</v>
      </c>
      <c r="B255" s="19" t="s">
        <v>894</v>
      </c>
      <c r="C255" s="20" t="s">
        <v>2035</v>
      </c>
      <c r="D255" s="19" t="s">
        <v>3536</v>
      </c>
      <c r="E255" s="19" t="s">
        <v>39</v>
      </c>
      <c r="F255" s="338" t="s">
        <v>4906</v>
      </c>
      <c r="G255" s="19" t="s">
        <v>4907</v>
      </c>
      <c r="H255" s="19" t="s">
        <v>4908</v>
      </c>
      <c r="I255" s="19" t="s">
        <v>4892</v>
      </c>
      <c r="J255" s="27">
        <v>1813556.0264018</v>
      </c>
      <c r="K255" s="315" t="s">
        <v>4909</v>
      </c>
      <c r="L255" s="303"/>
      <c r="M255" s="303"/>
      <c r="N255" s="303"/>
      <c r="O255" s="303"/>
      <c r="P255" s="303"/>
      <c r="Q255" s="303"/>
      <c r="R255" s="303"/>
      <c r="S255" s="303"/>
      <c r="T255" s="303"/>
      <c r="U255" s="303"/>
      <c r="V255" s="303"/>
      <c r="W255" s="303"/>
      <c r="X255" s="303"/>
      <c r="Y255" s="303"/>
      <c r="Z255" s="303"/>
    </row>
    <row r="256" ht="12.75" customHeight="1">
      <c r="A256" s="18" t="s">
        <v>4910</v>
      </c>
      <c r="B256" s="19" t="s">
        <v>891</v>
      </c>
      <c r="C256" s="20" t="s">
        <v>4911</v>
      </c>
      <c r="D256" s="19" t="s">
        <v>3536</v>
      </c>
      <c r="E256" s="19" t="s">
        <v>1213</v>
      </c>
      <c r="F256" s="338" t="s">
        <v>4249</v>
      </c>
      <c r="G256" s="19" t="s">
        <v>4912</v>
      </c>
      <c r="H256" s="19" t="s">
        <v>4913</v>
      </c>
      <c r="I256" s="19" t="s">
        <v>4892</v>
      </c>
      <c r="J256" s="27">
        <v>1814174.2664018</v>
      </c>
      <c r="K256" s="315" t="s">
        <v>4914</v>
      </c>
      <c r="L256" s="303"/>
      <c r="M256" s="303"/>
      <c r="N256" s="303"/>
      <c r="O256" s="303"/>
      <c r="P256" s="303"/>
      <c r="Q256" s="303"/>
      <c r="R256" s="303"/>
      <c r="S256" s="303"/>
      <c r="T256" s="303"/>
      <c r="U256" s="303"/>
      <c r="V256" s="303"/>
      <c r="W256" s="303"/>
      <c r="X256" s="303"/>
      <c r="Y256" s="303"/>
      <c r="Z256" s="303"/>
    </row>
    <row r="257" ht="12.75" customHeight="1">
      <c r="A257" s="18" t="s">
        <v>4915</v>
      </c>
      <c r="B257" s="19" t="s">
        <v>891</v>
      </c>
      <c r="C257" s="20" t="s">
        <v>4916</v>
      </c>
      <c r="D257" s="19" t="s">
        <v>3548</v>
      </c>
      <c r="E257" s="19" t="s">
        <v>946</v>
      </c>
      <c r="F257" s="338" t="s">
        <v>4917</v>
      </c>
      <c r="G257" s="19" t="s">
        <v>3569</v>
      </c>
      <c r="H257" s="19" t="s">
        <v>4918</v>
      </c>
      <c r="I257" s="19" t="s">
        <v>4892</v>
      </c>
      <c r="J257" s="27">
        <v>1814791.9399671</v>
      </c>
      <c r="K257" s="315" t="s">
        <v>4919</v>
      </c>
      <c r="L257" s="303"/>
      <c r="M257" s="303"/>
      <c r="N257" s="303"/>
      <c r="O257" s="303"/>
      <c r="P257" s="303"/>
      <c r="Q257" s="303"/>
      <c r="R257" s="303"/>
      <c r="S257" s="303"/>
      <c r="T257" s="303"/>
      <c r="U257" s="303"/>
      <c r="V257" s="303"/>
      <c r="W257" s="303"/>
      <c r="X257" s="303"/>
      <c r="Y257" s="303"/>
      <c r="Z257" s="303"/>
    </row>
    <row r="258" ht="12.75" customHeight="1">
      <c r="A258" s="18" t="s">
        <v>4920</v>
      </c>
      <c r="B258" s="19" t="s">
        <v>894</v>
      </c>
      <c r="C258" s="20" t="s">
        <v>4921</v>
      </c>
      <c r="D258" s="19" t="s">
        <v>3778</v>
      </c>
      <c r="E258" s="19" t="s">
        <v>946</v>
      </c>
      <c r="F258" s="338" t="s">
        <v>4922</v>
      </c>
      <c r="G258" s="19" t="s">
        <v>2755</v>
      </c>
      <c r="H258" s="19" t="s">
        <v>4923</v>
      </c>
      <c r="I258" s="19" t="s">
        <v>4892</v>
      </c>
      <c r="J258" s="27">
        <v>1815408.6628958</v>
      </c>
      <c r="K258" s="315" t="s">
        <v>4924</v>
      </c>
      <c r="L258" s="303"/>
      <c r="M258" s="303"/>
      <c r="N258" s="303"/>
      <c r="O258" s="303"/>
      <c r="P258" s="303"/>
      <c r="Q258" s="303"/>
      <c r="R258" s="303"/>
      <c r="S258" s="303"/>
      <c r="T258" s="303"/>
      <c r="U258" s="303"/>
      <c r="V258" s="303"/>
      <c r="W258" s="303"/>
      <c r="X258" s="303"/>
      <c r="Y258" s="303"/>
      <c r="Z258" s="303"/>
    </row>
    <row r="259" ht="12.75" customHeight="1">
      <c r="A259" s="18" t="s">
        <v>4925</v>
      </c>
      <c r="B259" s="19" t="s">
        <v>894</v>
      </c>
      <c r="C259" s="20" t="s">
        <v>1720</v>
      </c>
      <c r="D259" s="19" t="s">
        <v>3536</v>
      </c>
      <c r="E259" s="19" t="s">
        <v>39</v>
      </c>
      <c r="F259" s="338" t="s">
        <v>4802</v>
      </c>
      <c r="G259" s="19" t="s">
        <v>4926</v>
      </c>
      <c r="H259" s="19" t="s">
        <v>4927</v>
      </c>
      <c r="I259" s="19" t="s">
        <v>4892</v>
      </c>
      <c r="J259" s="27">
        <v>1816013.4628958</v>
      </c>
      <c r="K259" s="315" t="s">
        <v>4928</v>
      </c>
      <c r="L259" s="303"/>
      <c r="M259" s="303"/>
      <c r="N259" s="303"/>
      <c r="O259" s="303"/>
      <c r="P259" s="303"/>
      <c r="Q259" s="303"/>
      <c r="R259" s="303"/>
      <c r="S259" s="303"/>
      <c r="T259" s="303"/>
      <c r="U259" s="303"/>
      <c r="V259" s="303"/>
      <c r="W259" s="303"/>
      <c r="X259" s="303"/>
      <c r="Y259" s="303"/>
      <c r="Z259" s="303"/>
    </row>
    <row r="260" ht="12.75" customHeight="1">
      <c r="A260" s="18" t="s">
        <v>4929</v>
      </c>
      <c r="B260" s="19" t="s">
        <v>894</v>
      </c>
      <c r="C260" s="20" t="s">
        <v>1044</v>
      </c>
      <c r="D260" s="19" t="s">
        <v>3536</v>
      </c>
      <c r="E260" s="19" t="s">
        <v>39</v>
      </c>
      <c r="F260" s="338" t="s">
        <v>4930</v>
      </c>
      <c r="G260" s="19" t="s">
        <v>2976</v>
      </c>
      <c r="H260" s="19" t="s">
        <v>4931</v>
      </c>
      <c r="I260" s="19" t="s">
        <v>4892</v>
      </c>
      <c r="J260" s="27">
        <v>1816613.8033297</v>
      </c>
      <c r="K260" s="315" t="s">
        <v>4932</v>
      </c>
      <c r="L260" s="303"/>
      <c r="M260" s="303"/>
      <c r="N260" s="303"/>
      <c r="O260" s="303"/>
      <c r="P260" s="303"/>
      <c r="Q260" s="303"/>
      <c r="R260" s="303"/>
      <c r="S260" s="303"/>
      <c r="T260" s="303"/>
      <c r="U260" s="303"/>
      <c r="V260" s="303"/>
      <c r="W260" s="303"/>
      <c r="X260" s="303"/>
      <c r="Y260" s="303"/>
      <c r="Z260" s="303"/>
    </row>
    <row r="261" ht="12.75" customHeight="1">
      <c r="A261" s="18" t="s">
        <v>4933</v>
      </c>
      <c r="B261" s="19" t="s">
        <v>894</v>
      </c>
      <c r="C261" s="20" t="s">
        <v>2341</v>
      </c>
      <c r="D261" s="19" t="s">
        <v>3536</v>
      </c>
      <c r="E261" s="19" t="s">
        <v>39</v>
      </c>
      <c r="F261" s="338" t="s">
        <v>4074</v>
      </c>
      <c r="G261" s="19" t="s">
        <v>4934</v>
      </c>
      <c r="H261" s="19" t="s">
        <v>4934</v>
      </c>
      <c r="I261" s="19" t="s">
        <v>4892</v>
      </c>
      <c r="J261" s="27">
        <v>1817212.7533297</v>
      </c>
      <c r="K261" s="315" t="s">
        <v>4935</v>
      </c>
      <c r="L261" s="303"/>
      <c r="M261" s="303"/>
      <c r="N261" s="303"/>
      <c r="O261" s="303"/>
      <c r="P261" s="303"/>
      <c r="Q261" s="303"/>
      <c r="R261" s="303"/>
      <c r="S261" s="303"/>
      <c r="T261" s="303"/>
      <c r="U261" s="303"/>
      <c r="V261" s="303"/>
      <c r="W261" s="303"/>
      <c r="X261" s="303"/>
      <c r="Y261" s="303"/>
      <c r="Z261" s="303"/>
    </row>
    <row r="262" ht="12.75" customHeight="1">
      <c r="A262" s="18" t="s">
        <v>4936</v>
      </c>
      <c r="B262" s="19" t="s">
        <v>891</v>
      </c>
      <c r="C262" s="20" t="s">
        <v>4937</v>
      </c>
      <c r="D262" s="19" t="s">
        <v>3536</v>
      </c>
      <c r="E262" s="19" t="s">
        <v>930</v>
      </c>
      <c r="F262" s="338" t="s">
        <v>4938</v>
      </c>
      <c r="G262" s="19" t="s">
        <v>3612</v>
      </c>
      <c r="H262" s="19" t="s">
        <v>4939</v>
      </c>
      <c r="I262" s="19" t="s">
        <v>4892</v>
      </c>
      <c r="J262" s="27">
        <v>1817808.3442183</v>
      </c>
      <c r="K262" s="315" t="s">
        <v>4940</v>
      </c>
      <c r="L262" s="303"/>
      <c r="M262" s="303"/>
      <c r="N262" s="303"/>
      <c r="O262" s="303"/>
      <c r="P262" s="303"/>
      <c r="Q262" s="303"/>
      <c r="R262" s="303"/>
      <c r="S262" s="303"/>
      <c r="T262" s="303"/>
      <c r="U262" s="303"/>
      <c r="V262" s="303"/>
      <c r="W262" s="303"/>
      <c r="X262" s="303"/>
      <c r="Y262" s="303"/>
      <c r="Z262" s="303"/>
    </row>
    <row r="263" ht="12.75" customHeight="1">
      <c r="A263" s="18" t="s">
        <v>4941</v>
      </c>
      <c r="B263" s="19" t="s">
        <v>894</v>
      </c>
      <c r="C263" s="20" t="s">
        <v>2040</v>
      </c>
      <c r="D263" s="19" t="s">
        <v>3536</v>
      </c>
      <c r="E263" s="19" t="s">
        <v>39</v>
      </c>
      <c r="F263" s="338" t="s">
        <v>4473</v>
      </c>
      <c r="G263" s="19" t="s">
        <v>4942</v>
      </c>
      <c r="H263" s="19" t="s">
        <v>4943</v>
      </c>
      <c r="I263" s="19" t="s">
        <v>4892</v>
      </c>
      <c r="J263" s="27">
        <v>1818396.2742183</v>
      </c>
      <c r="K263" s="315" t="s">
        <v>4944</v>
      </c>
      <c r="L263" s="303"/>
      <c r="M263" s="303"/>
      <c r="N263" s="303"/>
      <c r="O263" s="303"/>
      <c r="P263" s="303"/>
      <c r="Q263" s="303"/>
      <c r="R263" s="303"/>
      <c r="S263" s="303"/>
      <c r="T263" s="303"/>
      <c r="U263" s="303"/>
      <c r="V263" s="303"/>
      <c r="W263" s="303"/>
      <c r="X263" s="303"/>
      <c r="Y263" s="303"/>
      <c r="Z263" s="303"/>
    </row>
    <row r="264" ht="12.75" customHeight="1">
      <c r="A264" s="18" t="s">
        <v>4945</v>
      </c>
      <c r="B264" s="19" t="s">
        <v>894</v>
      </c>
      <c r="C264" s="20" t="s">
        <v>1893</v>
      </c>
      <c r="D264" s="19" t="s">
        <v>3536</v>
      </c>
      <c r="E264" s="19" t="s">
        <v>39</v>
      </c>
      <c r="F264" s="338" t="s">
        <v>4946</v>
      </c>
      <c r="G264" s="19" t="s">
        <v>4947</v>
      </c>
      <c r="H264" s="19" t="s">
        <v>4948</v>
      </c>
      <c r="I264" s="19" t="s">
        <v>4892</v>
      </c>
      <c r="J264" s="27">
        <v>1818979.4742183</v>
      </c>
      <c r="K264" s="315" t="s">
        <v>4949</v>
      </c>
      <c r="L264" s="303"/>
      <c r="M264" s="303"/>
      <c r="N264" s="303"/>
      <c r="O264" s="303"/>
      <c r="P264" s="303"/>
      <c r="Q264" s="303"/>
      <c r="R264" s="303"/>
      <c r="S264" s="303"/>
      <c r="T264" s="303"/>
      <c r="U264" s="303"/>
      <c r="V264" s="303"/>
      <c r="W264" s="303"/>
      <c r="X264" s="303"/>
      <c r="Y264" s="303"/>
      <c r="Z264" s="303"/>
    </row>
    <row r="265" ht="12.75" customHeight="1">
      <c r="A265" s="18" t="s">
        <v>4950</v>
      </c>
      <c r="B265" s="19" t="s">
        <v>891</v>
      </c>
      <c r="C265" s="20" t="s">
        <v>2483</v>
      </c>
      <c r="D265" s="19" t="s">
        <v>3536</v>
      </c>
      <c r="E265" s="19" t="s">
        <v>1213</v>
      </c>
      <c r="F265" s="338" t="s">
        <v>4074</v>
      </c>
      <c r="G265" s="19" t="s">
        <v>4951</v>
      </c>
      <c r="H265" s="19" t="s">
        <v>4951</v>
      </c>
      <c r="I265" s="19" t="s">
        <v>4892</v>
      </c>
      <c r="J265" s="27">
        <v>1819560.5842183</v>
      </c>
      <c r="K265" s="315" t="s">
        <v>4952</v>
      </c>
      <c r="L265" s="303"/>
      <c r="M265" s="303"/>
      <c r="N265" s="303"/>
      <c r="O265" s="303"/>
      <c r="P265" s="303"/>
      <c r="Q265" s="303"/>
      <c r="R265" s="303"/>
      <c r="S265" s="303"/>
      <c r="T265" s="303"/>
      <c r="U265" s="303"/>
      <c r="V265" s="303"/>
      <c r="W265" s="303"/>
      <c r="X265" s="303"/>
      <c r="Y265" s="303"/>
      <c r="Z265" s="303"/>
    </row>
    <row r="266" ht="12.75" customHeight="1">
      <c r="A266" s="18" t="s">
        <v>4953</v>
      </c>
      <c r="B266" s="19" t="s">
        <v>894</v>
      </c>
      <c r="C266" s="20" t="s">
        <v>1370</v>
      </c>
      <c r="D266" s="19" t="s">
        <v>3536</v>
      </c>
      <c r="E266" s="19" t="s">
        <v>78</v>
      </c>
      <c r="F266" s="338" t="s">
        <v>4954</v>
      </c>
      <c r="G266" s="19" t="s">
        <v>4955</v>
      </c>
      <c r="H266" s="19" t="s">
        <v>4956</v>
      </c>
      <c r="I266" s="19" t="s">
        <v>4892</v>
      </c>
      <c r="J266" s="27">
        <v>1820140.9637383</v>
      </c>
      <c r="K266" s="315" t="s">
        <v>4957</v>
      </c>
      <c r="L266" s="303"/>
      <c r="M266" s="303"/>
      <c r="N266" s="303"/>
      <c r="O266" s="303"/>
      <c r="P266" s="303"/>
      <c r="Q266" s="303"/>
      <c r="R266" s="303"/>
      <c r="S266" s="303"/>
      <c r="T266" s="303"/>
      <c r="U266" s="303"/>
      <c r="V266" s="303"/>
      <c r="W266" s="303"/>
      <c r="X266" s="303"/>
      <c r="Y266" s="303"/>
      <c r="Z266" s="303"/>
    </row>
    <row r="267" ht="12.75" customHeight="1">
      <c r="A267" s="18" t="s">
        <v>4958</v>
      </c>
      <c r="B267" s="19" t="s">
        <v>891</v>
      </c>
      <c r="C267" s="20" t="s">
        <v>2477</v>
      </c>
      <c r="D267" s="19" t="s">
        <v>3536</v>
      </c>
      <c r="E267" s="19" t="s">
        <v>950</v>
      </c>
      <c r="F267" s="338" t="s">
        <v>4959</v>
      </c>
      <c r="G267" s="19" t="s">
        <v>2955</v>
      </c>
      <c r="H267" s="19" t="s">
        <v>4960</v>
      </c>
      <c r="I267" s="19" t="s">
        <v>4892</v>
      </c>
      <c r="J267" s="27">
        <v>1820720.2455883</v>
      </c>
      <c r="K267" s="315" t="s">
        <v>4961</v>
      </c>
      <c r="L267" s="303"/>
      <c r="M267" s="303"/>
      <c r="N267" s="303"/>
      <c r="O267" s="303"/>
      <c r="P267" s="303"/>
      <c r="Q267" s="303"/>
      <c r="R267" s="303"/>
      <c r="S267" s="303"/>
      <c r="T267" s="303"/>
      <c r="U267" s="303"/>
      <c r="V267" s="303"/>
      <c r="W267" s="303"/>
      <c r="X267" s="303"/>
      <c r="Y267" s="303"/>
      <c r="Z267" s="303"/>
    </row>
    <row r="268" ht="12.75" customHeight="1">
      <c r="A268" s="18" t="s">
        <v>4962</v>
      </c>
      <c r="B268" s="19" t="s">
        <v>891</v>
      </c>
      <c r="C268" s="20" t="s">
        <v>1605</v>
      </c>
      <c r="D268" s="19" t="s">
        <v>3536</v>
      </c>
      <c r="E268" s="19" t="s">
        <v>933</v>
      </c>
      <c r="F268" s="338" t="s">
        <v>4963</v>
      </c>
      <c r="G268" s="19" t="s">
        <v>4964</v>
      </c>
      <c r="H268" s="19" t="s">
        <v>4965</v>
      </c>
      <c r="I268" s="19" t="s">
        <v>4892</v>
      </c>
      <c r="J268" s="27">
        <v>1821292.3671733</v>
      </c>
      <c r="K268" s="315" t="s">
        <v>4966</v>
      </c>
      <c r="L268" s="303"/>
      <c r="M268" s="303"/>
      <c r="N268" s="303"/>
      <c r="O268" s="303"/>
      <c r="P268" s="303"/>
      <c r="Q268" s="303"/>
      <c r="R268" s="303"/>
      <c r="S268" s="303"/>
      <c r="T268" s="303"/>
      <c r="U268" s="303"/>
      <c r="V268" s="303"/>
      <c r="W268" s="303"/>
      <c r="X268" s="303"/>
      <c r="Y268" s="303"/>
      <c r="Z268" s="303"/>
    </row>
    <row r="269" ht="12.75" customHeight="1">
      <c r="A269" s="18" t="s">
        <v>4967</v>
      </c>
      <c r="B269" s="19" t="s">
        <v>894</v>
      </c>
      <c r="C269" s="20" t="s">
        <v>1839</v>
      </c>
      <c r="D269" s="19" t="s">
        <v>3536</v>
      </c>
      <c r="E269" s="19" t="s">
        <v>39</v>
      </c>
      <c r="F269" s="338" t="s">
        <v>4968</v>
      </c>
      <c r="G269" s="19" t="s">
        <v>4969</v>
      </c>
      <c r="H269" s="19" t="s">
        <v>4970</v>
      </c>
      <c r="I269" s="19" t="s">
        <v>4892</v>
      </c>
      <c r="J269" s="27">
        <v>1821862.2871733</v>
      </c>
      <c r="K269" s="315" t="s">
        <v>4971</v>
      </c>
      <c r="L269" s="303"/>
      <c r="M269" s="303"/>
      <c r="N269" s="303"/>
      <c r="O269" s="303"/>
      <c r="P269" s="303"/>
      <c r="Q269" s="303"/>
      <c r="R269" s="303"/>
      <c r="S269" s="303"/>
      <c r="T269" s="303"/>
      <c r="U269" s="303"/>
      <c r="V269" s="303"/>
      <c r="W269" s="303"/>
      <c r="X269" s="303"/>
      <c r="Y269" s="303"/>
      <c r="Z269" s="303"/>
    </row>
    <row r="270" ht="12.75" customHeight="1">
      <c r="A270" s="18" t="s">
        <v>4972</v>
      </c>
      <c r="B270" s="19" t="s">
        <v>894</v>
      </c>
      <c r="C270" s="20" t="s">
        <v>2376</v>
      </c>
      <c r="D270" s="19" t="s">
        <v>3536</v>
      </c>
      <c r="E270" s="19" t="s">
        <v>39</v>
      </c>
      <c r="F270" s="338" t="s">
        <v>4973</v>
      </c>
      <c r="G270" s="19" t="s">
        <v>4974</v>
      </c>
      <c r="H270" s="19" t="s">
        <v>4975</v>
      </c>
      <c r="I270" s="19" t="s">
        <v>4892</v>
      </c>
      <c r="J270" s="27">
        <v>1822431.2071733</v>
      </c>
      <c r="K270" s="315" t="s">
        <v>4976</v>
      </c>
      <c r="L270" s="303"/>
      <c r="M270" s="303"/>
      <c r="N270" s="303"/>
      <c r="O270" s="303"/>
      <c r="P270" s="303"/>
      <c r="Q270" s="303"/>
      <c r="R270" s="303"/>
      <c r="S270" s="303"/>
      <c r="T270" s="303"/>
      <c r="U270" s="303"/>
      <c r="V270" s="303"/>
      <c r="W270" s="303"/>
      <c r="X270" s="303"/>
      <c r="Y270" s="303"/>
      <c r="Z270" s="303"/>
    </row>
    <row r="271" ht="12.75" customHeight="1">
      <c r="A271" s="18" t="s">
        <v>4977</v>
      </c>
      <c r="B271" s="19" t="s">
        <v>894</v>
      </c>
      <c r="C271" s="20" t="s">
        <v>4978</v>
      </c>
      <c r="D271" s="19" t="s">
        <v>3548</v>
      </c>
      <c r="E271" s="19" t="s">
        <v>946</v>
      </c>
      <c r="F271" s="338" t="s">
        <v>4979</v>
      </c>
      <c r="G271" s="19" t="s">
        <v>3576</v>
      </c>
      <c r="H271" s="19" t="s">
        <v>4980</v>
      </c>
      <c r="I271" s="19" t="s">
        <v>4892</v>
      </c>
      <c r="J271" s="27">
        <v>1822996.4064487</v>
      </c>
      <c r="K271" s="315" t="s">
        <v>4981</v>
      </c>
      <c r="L271" s="303"/>
      <c r="M271" s="303"/>
      <c r="N271" s="303"/>
      <c r="O271" s="303"/>
      <c r="P271" s="303"/>
      <c r="Q271" s="303"/>
      <c r="R271" s="303"/>
      <c r="S271" s="303"/>
      <c r="T271" s="303"/>
      <c r="U271" s="303"/>
      <c r="V271" s="303"/>
      <c r="W271" s="303"/>
      <c r="X271" s="303"/>
      <c r="Y271" s="303"/>
      <c r="Z271" s="303"/>
    </row>
    <row r="272" ht="12.75" customHeight="1">
      <c r="A272" s="18" t="s">
        <v>4982</v>
      </c>
      <c r="B272" s="19" t="s">
        <v>891</v>
      </c>
      <c r="C272" s="20" t="s">
        <v>4983</v>
      </c>
      <c r="D272" s="19" t="s">
        <v>3536</v>
      </c>
      <c r="E272" s="19" t="s">
        <v>1213</v>
      </c>
      <c r="F272" s="338" t="s">
        <v>4984</v>
      </c>
      <c r="G272" s="19" t="s">
        <v>2625</v>
      </c>
      <c r="H272" s="19" t="s">
        <v>4985</v>
      </c>
      <c r="I272" s="19" t="s">
        <v>4892</v>
      </c>
      <c r="J272" s="27">
        <v>1823559.0063924</v>
      </c>
      <c r="K272" s="315" t="s">
        <v>4986</v>
      </c>
      <c r="L272" s="303"/>
      <c r="M272" s="303"/>
      <c r="N272" s="303"/>
      <c r="O272" s="303"/>
      <c r="P272" s="303"/>
      <c r="Q272" s="303"/>
      <c r="R272" s="303"/>
      <c r="S272" s="303"/>
      <c r="T272" s="303"/>
      <c r="U272" s="303"/>
      <c r="V272" s="303"/>
      <c r="W272" s="303"/>
      <c r="X272" s="303"/>
      <c r="Y272" s="303"/>
      <c r="Z272" s="303"/>
    </row>
    <row r="273" ht="12.75" customHeight="1">
      <c r="A273" s="18" t="s">
        <v>4987</v>
      </c>
      <c r="B273" s="19" t="s">
        <v>891</v>
      </c>
      <c r="C273" s="20" t="s">
        <v>4988</v>
      </c>
      <c r="D273" s="19" t="s">
        <v>3536</v>
      </c>
      <c r="E273" s="19" t="s">
        <v>941</v>
      </c>
      <c r="F273" s="338" t="s">
        <v>4505</v>
      </c>
      <c r="G273" s="19" t="s">
        <v>4989</v>
      </c>
      <c r="H273" s="19" t="s">
        <v>4990</v>
      </c>
      <c r="I273" s="19" t="s">
        <v>4892</v>
      </c>
      <c r="J273" s="27">
        <v>1824117.5874291</v>
      </c>
      <c r="K273" s="315" t="s">
        <v>4991</v>
      </c>
      <c r="L273" s="303"/>
      <c r="M273" s="303"/>
      <c r="N273" s="303"/>
      <c r="O273" s="303"/>
      <c r="P273" s="303"/>
      <c r="Q273" s="303"/>
      <c r="R273" s="303"/>
      <c r="S273" s="303"/>
      <c r="T273" s="303"/>
      <c r="U273" s="303"/>
      <c r="V273" s="303"/>
      <c r="W273" s="303"/>
      <c r="X273" s="303"/>
      <c r="Y273" s="303"/>
      <c r="Z273" s="303"/>
    </row>
    <row r="274" ht="12.75" customHeight="1">
      <c r="A274" s="18" t="s">
        <v>4992</v>
      </c>
      <c r="B274" s="19" t="s">
        <v>894</v>
      </c>
      <c r="C274" s="20" t="s">
        <v>1834</v>
      </c>
      <c r="D274" s="19" t="s">
        <v>3536</v>
      </c>
      <c r="E274" s="19" t="s">
        <v>39</v>
      </c>
      <c r="F274" s="338" t="s">
        <v>4993</v>
      </c>
      <c r="G274" s="19" t="s">
        <v>2778</v>
      </c>
      <c r="H274" s="19" t="s">
        <v>4994</v>
      </c>
      <c r="I274" s="19" t="s">
        <v>4892</v>
      </c>
      <c r="J274" s="27">
        <v>1824672.7101291</v>
      </c>
      <c r="K274" s="315" t="s">
        <v>4995</v>
      </c>
      <c r="L274" s="303"/>
      <c r="M274" s="303"/>
      <c r="N274" s="303"/>
      <c r="O274" s="303"/>
      <c r="P274" s="303"/>
      <c r="Q274" s="303"/>
      <c r="R274" s="303"/>
      <c r="S274" s="303"/>
      <c r="T274" s="303"/>
      <c r="U274" s="303"/>
      <c r="V274" s="303"/>
      <c r="W274" s="303"/>
      <c r="X274" s="303"/>
      <c r="Y274" s="303"/>
      <c r="Z274" s="303"/>
    </row>
    <row r="275" ht="12.75" customHeight="1">
      <c r="A275" s="18" t="s">
        <v>4996</v>
      </c>
      <c r="B275" s="19" t="s">
        <v>894</v>
      </c>
      <c r="C275" s="20" t="s">
        <v>2345</v>
      </c>
      <c r="D275" s="19" t="s">
        <v>3536</v>
      </c>
      <c r="E275" s="19" t="s">
        <v>39</v>
      </c>
      <c r="F275" s="338" t="s">
        <v>4074</v>
      </c>
      <c r="G275" s="19" t="s">
        <v>4997</v>
      </c>
      <c r="H275" s="19" t="s">
        <v>4997</v>
      </c>
      <c r="I275" s="19" t="s">
        <v>4892</v>
      </c>
      <c r="J275" s="27">
        <v>1825223.2401291</v>
      </c>
      <c r="K275" s="315" t="s">
        <v>4998</v>
      </c>
      <c r="L275" s="303"/>
      <c r="M275" s="303"/>
      <c r="N275" s="303"/>
      <c r="O275" s="303"/>
      <c r="P275" s="303"/>
      <c r="Q275" s="303"/>
      <c r="R275" s="303"/>
      <c r="S275" s="303"/>
      <c r="T275" s="303"/>
      <c r="U275" s="303"/>
      <c r="V275" s="303"/>
      <c r="W275" s="303"/>
      <c r="X275" s="303"/>
      <c r="Y275" s="303"/>
      <c r="Z275" s="303"/>
    </row>
    <row r="276" ht="12.75" customHeight="1">
      <c r="A276" s="18" t="s">
        <v>4999</v>
      </c>
      <c r="B276" s="19" t="s">
        <v>891</v>
      </c>
      <c r="C276" s="20" t="s">
        <v>2250</v>
      </c>
      <c r="D276" s="19" t="s">
        <v>3536</v>
      </c>
      <c r="E276" s="19" t="s">
        <v>1213</v>
      </c>
      <c r="F276" s="338" t="s">
        <v>4012</v>
      </c>
      <c r="G276" s="19" t="s">
        <v>5000</v>
      </c>
      <c r="H276" s="19" t="s">
        <v>5001</v>
      </c>
      <c r="I276" s="19" t="s">
        <v>4892</v>
      </c>
      <c r="J276" s="27">
        <v>1825770.7201291</v>
      </c>
      <c r="K276" s="315" t="s">
        <v>5002</v>
      </c>
      <c r="L276" s="303"/>
      <c r="M276" s="303"/>
      <c r="N276" s="303"/>
      <c r="O276" s="303"/>
      <c r="P276" s="303"/>
      <c r="Q276" s="303"/>
      <c r="R276" s="303"/>
      <c r="S276" s="303"/>
      <c r="T276" s="303"/>
      <c r="U276" s="303"/>
      <c r="V276" s="303"/>
      <c r="W276" s="303"/>
      <c r="X276" s="303"/>
      <c r="Y276" s="303"/>
      <c r="Z276" s="303"/>
    </row>
    <row r="277" ht="12.75" customHeight="1">
      <c r="A277" s="18" t="s">
        <v>5003</v>
      </c>
      <c r="B277" s="19" t="s">
        <v>894</v>
      </c>
      <c r="C277" s="20" t="s">
        <v>5004</v>
      </c>
      <c r="D277" s="19" t="s">
        <v>3778</v>
      </c>
      <c r="E277" s="19" t="s">
        <v>39</v>
      </c>
      <c r="F277" s="338" t="s">
        <v>5005</v>
      </c>
      <c r="G277" s="19" t="s">
        <v>5006</v>
      </c>
      <c r="H277" s="19" t="s">
        <v>5007</v>
      </c>
      <c r="I277" s="19" t="s">
        <v>4892</v>
      </c>
      <c r="J277" s="27">
        <v>1826312.0122799</v>
      </c>
      <c r="K277" s="315" t="s">
        <v>5008</v>
      </c>
      <c r="L277" s="303"/>
      <c r="M277" s="303"/>
      <c r="N277" s="303"/>
      <c r="O277" s="303"/>
      <c r="P277" s="303"/>
      <c r="Q277" s="303"/>
      <c r="R277" s="303"/>
      <c r="S277" s="303"/>
      <c r="T277" s="303"/>
      <c r="U277" s="303"/>
      <c r="V277" s="303"/>
      <c r="W277" s="303"/>
      <c r="X277" s="303"/>
      <c r="Y277" s="303"/>
      <c r="Z277" s="303"/>
    </row>
    <row r="278" ht="12.75" customHeight="1">
      <c r="A278" s="18" t="s">
        <v>5009</v>
      </c>
      <c r="B278" s="19" t="s">
        <v>894</v>
      </c>
      <c r="C278" s="20" t="s">
        <v>5010</v>
      </c>
      <c r="D278" s="19" t="s">
        <v>3548</v>
      </c>
      <c r="E278" s="19" t="s">
        <v>946</v>
      </c>
      <c r="F278" s="338" t="s">
        <v>5011</v>
      </c>
      <c r="G278" s="19" t="s">
        <v>5012</v>
      </c>
      <c r="H278" s="19" t="s">
        <v>5013</v>
      </c>
      <c r="I278" s="19" t="s">
        <v>4892</v>
      </c>
      <c r="J278" s="27">
        <v>1826852.9651372</v>
      </c>
      <c r="K278" s="315" t="s">
        <v>5014</v>
      </c>
      <c r="L278" s="303"/>
      <c r="M278" s="303"/>
      <c r="N278" s="303"/>
      <c r="O278" s="303"/>
      <c r="P278" s="303"/>
      <c r="Q278" s="303"/>
      <c r="R278" s="303"/>
      <c r="S278" s="303"/>
      <c r="T278" s="303"/>
      <c r="U278" s="303"/>
      <c r="V278" s="303"/>
      <c r="W278" s="303"/>
      <c r="X278" s="303"/>
      <c r="Y278" s="303"/>
      <c r="Z278" s="303"/>
    </row>
    <row r="279" ht="12.75" customHeight="1">
      <c r="A279" s="18" t="s">
        <v>5015</v>
      </c>
      <c r="B279" s="19" t="s">
        <v>891</v>
      </c>
      <c r="C279" s="20" t="s">
        <v>2227</v>
      </c>
      <c r="D279" s="19" t="s">
        <v>3536</v>
      </c>
      <c r="E279" s="19" t="s">
        <v>1213</v>
      </c>
      <c r="F279" s="338" t="s">
        <v>4012</v>
      </c>
      <c r="G279" s="19" t="s">
        <v>5016</v>
      </c>
      <c r="H279" s="19" t="s">
        <v>5017</v>
      </c>
      <c r="I279" s="19" t="s">
        <v>4892</v>
      </c>
      <c r="J279" s="27">
        <v>1827392.3651372</v>
      </c>
      <c r="K279" s="315" t="s">
        <v>5018</v>
      </c>
      <c r="L279" s="303"/>
      <c r="M279" s="303"/>
      <c r="N279" s="303"/>
      <c r="O279" s="303"/>
      <c r="P279" s="303"/>
      <c r="Q279" s="303"/>
      <c r="R279" s="303"/>
      <c r="S279" s="303"/>
      <c r="T279" s="303"/>
      <c r="U279" s="303"/>
      <c r="V279" s="303"/>
      <c r="W279" s="303"/>
      <c r="X279" s="303"/>
      <c r="Y279" s="303"/>
      <c r="Z279" s="303"/>
    </row>
    <row r="280" ht="12.75" customHeight="1">
      <c r="A280" s="18" t="s">
        <v>5019</v>
      </c>
      <c r="B280" s="19" t="s">
        <v>894</v>
      </c>
      <c r="C280" s="20" t="s">
        <v>1888</v>
      </c>
      <c r="D280" s="19" t="s">
        <v>3536</v>
      </c>
      <c r="E280" s="19" t="s">
        <v>39</v>
      </c>
      <c r="F280" s="338" t="s">
        <v>4968</v>
      </c>
      <c r="G280" s="19" t="s">
        <v>5020</v>
      </c>
      <c r="H280" s="19" t="s">
        <v>5021</v>
      </c>
      <c r="I280" s="19" t="s">
        <v>4892</v>
      </c>
      <c r="J280" s="27">
        <v>1827930.0451372</v>
      </c>
      <c r="K280" s="315" t="s">
        <v>5022</v>
      </c>
      <c r="L280" s="303"/>
      <c r="M280" s="303"/>
      <c r="N280" s="303"/>
      <c r="O280" s="303"/>
      <c r="P280" s="303"/>
      <c r="Q280" s="303"/>
      <c r="R280" s="303"/>
      <c r="S280" s="303"/>
      <c r="T280" s="303"/>
      <c r="U280" s="303"/>
      <c r="V280" s="303"/>
      <c r="W280" s="303"/>
      <c r="X280" s="303"/>
      <c r="Y280" s="303"/>
      <c r="Z280" s="303"/>
    </row>
    <row r="281" ht="12.75" customHeight="1">
      <c r="A281" s="18" t="s">
        <v>5023</v>
      </c>
      <c r="B281" s="19" t="s">
        <v>891</v>
      </c>
      <c r="C281" s="20" t="s">
        <v>5024</v>
      </c>
      <c r="D281" s="19" t="s">
        <v>3536</v>
      </c>
      <c r="E281" s="19" t="s">
        <v>930</v>
      </c>
      <c r="F281" s="338" t="s">
        <v>5025</v>
      </c>
      <c r="G281" s="19" t="s">
        <v>4041</v>
      </c>
      <c r="H281" s="19" t="s">
        <v>5026</v>
      </c>
      <c r="I281" s="19" t="s">
        <v>4892</v>
      </c>
      <c r="J281" s="27">
        <v>1828467.5904169</v>
      </c>
      <c r="K281" s="315" t="s">
        <v>5027</v>
      </c>
      <c r="L281" s="303"/>
      <c r="M281" s="303"/>
      <c r="N281" s="303"/>
      <c r="O281" s="303"/>
      <c r="P281" s="303"/>
      <c r="Q281" s="303"/>
      <c r="R281" s="303"/>
      <c r="S281" s="303"/>
      <c r="T281" s="303"/>
      <c r="U281" s="303"/>
      <c r="V281" s="303"/>
      <c r="W281" s="303"/>
      <c r="X281" s="303"/>
      <c r="Y281" s="303"/>
      <c r="Z281" s="303"/>
    </row>
    <row r="282" ht="12.75" customHeight="1">
      <c r="A282" s="18" t="s">
        <v>5028</v>
      </c>
      <c r="B282" s="19" t="s">
        <v>894</v>
      </c>
      <c r="C282" s="20" t="s">
        <v>5029</v>
      </c>
      <c r="D282" s="19" t="s">
        <v>3548</v>
      </c>
      <c r="E282" s="19" t="s">
        <v>946</v>
      </c>
      <c r="F282" s="338" t="s">
        <v>5030</v>
      </c>
      <c r="G282" s="19" t="s">
        <v>5031</v>
      </c>
      <c r="H282" s="19" t="s">
        <v>5032</v>
      </c>
      <c r="I282" s="19" t="s">
        <v>4892</v>
      </c>
      <c r="J282" s="27">
        <v>1828998.1798209</v>
      </c>
      <c r="K282" s="315" t="s">
        <v>5033</v>
      </c>
      <c r="L282" s="303"/>
      <c r="M282" s="303"/>
      <c r="N282" s="303"/>
      <c r="O282" s="303"/>
      <c r="P282" s="303"/>
      <c r="Q282" s="303"/>
      <c r="R282" s="303"/>
      <c r="S282" s="303"/>
      <c r="T282" s="303"/>
      <c r="U282" s="303"/>
      <c r="V282" s="303"/>
      <c r="W282" s="303"/>
      <c r="X282" s="303"/>
      <c r="Y282" s="303"/>
      <c r="Z282" s="303"/>
    </row>
    <row r="283" ht="12.75" customHeight="1">
      <c r="A283" s="18" t="s">
        <v>5034</v>
      </c>
      <c r="B283" s="19" t="s">
        <v>891</v>
      </c>
      <c r="C283" s="20" t="s">
        <v>5035</v>
      </c>
      <c r="D283" s="19" t="s">
        <v>3548</v>
      </c>
      <c r="E283" s="19" t="s">
        <v>946</v>
      </c>
      <c r="F283" s="338" t="s">
        <v>5036</v>
      </c>
      <c r="G283" s="19" t="s">
        <v>3569</v>
      </c>
      <c r="H283" s="19" t="s">
        <v>5037</v>
      </c>
      <c r="I283" s="19" t="s">
        <v>4892</v>
      </c>
      <c r="J283" s="27">
        <v>1829521.0580539</v>
      </c>
      <c r="K283" s="315" t="s">
        <v>5038</v>
      </c>
      <c r="L283" s="303"/>
      <c r="M283" s="303"/>
      <c r="N283" s="303"/>
      <c r="O283" s="303"/>
      <c r="P283" s="303"/>
      <c r="Q283" s="303"/>
      <c r="R283" s="303"/>
      <c r="S283" s="303"/>
      <c r="T283" s="303"/>
      <c r="U283" s="303"/>
      <c r="V283" s="303"/>
      <c r="W283" s="303"/>
      <c r="X283" s="303"/>
      <c r="Y283" s="303"/>
      <c r="Z283" s="303"/>
    </row>
    <row r="284" ht="12.75" customHeight="1">
      <c r="A284" s="18" t="s">
        <v>5039</v>
      </c>
      <c r="B284" s="19" t="s">
        <v>894</v>
      </c>
      <c r="C284" s="20" t="s">
        <v>1502</v>
      </c>
      <c r="D284" s="19" t="s">
        <v>3778</v>
      </c>
      <c r="E284" s="19" t="s">
        <v>39</v>
      </c>
      <c r="F284" s="338" t="s">
        <v>5040</v>
      </c>
      <c r="G284" s="19" t="s">
        <v>5041</v>
      </c>
      <c r="H284" s="19" t="s">
        <v>5042</v>
      </c>
      <c r="I284" s="19" t="s">
        <v>4892</v>
      </c>
      <c r="J284" s="27">
        <v>1830041.7824808</v>
      </c>
      <c r="K284" s="315" t="s">
        <v>5043</v>
      </c>
      <c r="L284" s="303"/>
      <c r="M284" s="303"/>
      <c r="N284" s="303"/>
      <c r="O284" s="303"/>
      <c r="P284" s="303"/>
      <c r="Q284" s="303"/>
      <c r="R284" s="303"/>
      <c r="S284" s="303"/>
      <c r="T284" s="303"/>
      <c r="U284" s="303"/>
      <c r="V284" s="303"/>
      <c r="W284" s="303"/>
      <c r="X284" s="303"/>
      <c r="Y284" s="303"/>
      <c r="Z284" s="303"/>
    </row>
    <row r="285" ht="12.75" customHeight="1">
      <c r="A285" s="18" t="s">
        <v>5044</v>
      </c>
      <c r="B285" s="19" t="s">
        <v>891</v>
      </c>
      <c r="C285" s="20" t="s">
        <v>2139</v>
      </c>
      <c r="D285" s="19" t="s">
        <v>3536</v>
      </c>
      <c r="E285" s="19" t="s">
        <v>933</v>
      </c>
      <c r="F285" s="338" t="s">
        <v>5045</v>
      </c>
      <c r="G285" s="19" t="s">
        <v>5046</v>
      </c>
      <c r="H285" s="19" t="s">
        <v>5047</v>
      </c>
      <c r="I285" s="19" t="s">
        <v>4892</v>
      </c>
      <c r="J285" s="27">
        <v>1830559.3940308</v>
      </c>
      <c r="K285" s="315" t="s">
        <v>5048</v>
      </c>
      <c r="L285" s="303"/>
      <c r="M285" s="303"/>
      <c r="N285" s="303"/>
      <c r="O285" s="303"/>
      <c r="P285" s="303"/>
      <c r="Q285" s="303"/>
      <c r="R285" s="303"/>
      <c r="S285" s="303"/>
      <c r="T285" s="303"/>
      <c r="U285" s="303"/>
      <c r="V285" s="303"/>
      <c r="W285" s="303"/>
      <c r="X285" s="303"/>
      <c r="Y285" s="303"/>
      <c r="Z285" s="303"/>
    </row>
    <row r="286" ht="12.75" customHeight="1">
      <c r="A286" s="18" t="s">
        <v>5049</v>
      </c>
      <c r="B286" s="19" t="s">
        <v>894</v>
      </c>
      <c r="C286" s="20" t="s">
        <v>5050</v>
      </c>
      <c r="D286" s="19" t="s">
        <v>3536</v>
      </c>
      <c r="E286" s="19" t="s">
        <v>39</v>
      </c>
      <c r="F286" s="338" t="s">
        <v>5051</v>
      </c>
      <c r="G286" s="19" t="s">
        <v>5052</v>
      </c>
      <c r="H286" s="19" t="s">
        <v>5053</v>
      </c>
      <c r="I286" s="19" t="s">
        <v>4892</v>
      </c>
      <c r="J286" s="27">
        <v>1831076.7723936</v>
      </c>
      <c r="K286" s="315" t="s">
        <v>5054</v>
      </c>
      <c r="L286" s="303"/>
      <c r="M286" s="303"/>
      <c r="N286" s="303"/>
      <c r="O286" s="303"/>
      <c r="P286" s="303"/>
      <c r="Q286" s="303"/>
      <c r="R286" s="303"/>
      <c r="S286" s="303"/>
      <c r="T286" s="303"/>
      <c r="U286" s="303"/>
      <c r="V286" s="303"/>
      <c r="W286" s="303"/>
      <c r="X286" s="303"/>
      <c r="Y286" s="303"/>
      <c r="Z286" s="303"/>
    </row>
    <row r="287" ht="12.75" customHeight="1">
      <c r="A287" s="18" t="s">
        <v>5055</v>
      </c>
      <c r="B287" s="19" t="s">
        <v>894</v>
      </c>
      <c r="C287" s="20" t="s">
        <v>1913</v>
      </c>
      <c r="D287" s="19" t="s">
        <v>3536</v>
      </c>
      <c r="E287" s="19" t="s">
        <v>39</v>
      </c>
      <c r="F287" s="338" t="s">
        <v>5056</v>
      </c>
      <c r="G287" s="19" t="s">
        <v>5057</v>
      </c>
      <c r="H287" s="19" t="s">
        <v>5058</v>
      </c>
      <c r="I287" s="19" t="s">
        <v>4892</v>
      </c>
      <c r="J287" s="27">
        <v>1831591.6416736</v>
      </c>
      <c r="K287" s="315" t="s">
        <v>5059</v>
      </c>
      <c r="L287" s="303"/>
      <c r="M287" s="303"/>
      <c r="N287" s="303"/>
      <c r="O287" s="303"/>
      <c r="P287" s="303"/>
      <c r="Q287" s="303"/>
      <c r="R287" s="303"/>
      <c r="S287" s="303"/>
      <c r="T287" s="303"/>
      <c r="U287" s="303"/>
      <c r="V287" s="303"/>
      <c r="W287" s="303"/>
      <c r="X287" s="303"/>
      <c r="Y287" s="303"/>
      <c r="Z287" s="303"/>
    </row>
    <row r="288" ht="12.75" customHeight="1">
      <c r="A288" s="18" t="s">
        <v>5060</v>
      </c>
      <c r="B288" s="19" t="s">
        <v>944</v>
      </c>
      <c r="C288" s="20" t="s">
        <v>1733</v>
      </c>
      <c r="D288" s="19" t="s">
        <v>5061</v>
      </c>
      <c r="E288" s="19" t="s">
        <v>39</v>
      </c>
      <c r="F288" s="338" t="s">
        <v>4074</v>
      </c>
      <c r="G288" s="19" t="s">
        <v>5062</v>
      </c>
      <c r="H288" s="19" t="s">
        <v>5062</v>
      </c>
      <c r="I288" s="19" t="s">
        <v>4892</v>
      </c>
      <c r="J288" s="27">
        <v>1832096.5816736</v>
      </c>
      <c r="K288" s="315" t="s">
        <v>5063</v>
      </c>
      <c r="L288" s="303"/>
      <c r="M288" s="303"/>
      <c r="N288" s="303"/>
      <c r="O288" s="303"/>
      <c r="P288" s="303"/>
      <c r="Q288" s="303"/>
      <c r="R288" s="303"/>
      <c r="S288" s="303"/>
      <c r="T288" s="303"/>
      <c r="U288" s="303"/>
      <c r="V288" s="303"/>
      <c r="W288" s="303"/>
      <c r="X288" s="303"/>
      <c r="Y288" s="303"/>
      <c r="Z288" s="303"/>
    </row>
    <row r="289" ht="12.75" customHeight="1">
      <c r="A289" s="18" t="s">
        <v>5064</v>
      </c>
      <c r="B289" s="19" t="s">
        <v>894</v>
      </c>
      <c r="C289" s="20" t="s">
        <v>1876</v>
      </c>
      <c r="D289" s="19" t="s">
        <v>3536</v>
      </c>
      <c r="E289" s="19" t="s">
        <v>39</v>
      </c>
      <c r="F289" s="338" t="s">
        <v>4802</v>
      </c>
      <c r="G289" s="19" t="s">
        <v>5065</v>
      </c>
      <c r="H289" s="19" t="s">
        <v>5066</v>
      </c>
      <c r="I289" s="19" t="s">
        <v>4892</v>
      </c>
      <c r="J289" s="27">
        <v>1832593.3216736</v>
      </c>
      <c r="K289" s="315" t="s">
        <v>5067</v>
      </c>
      <c r="L289" s="303"/>
      <c r="M289" s="303"/>
      <c r="N289" s="303"/>
      <c r="O289" s="303"/>
      <c r="P289" s="303"/>
      <c r="Q289" s="303"/>
      <c r="R289" s="303"/>
      <c r="S289" s="303"/>
      <c r="T289" s="303"/>
      <c r="U289" s="303"/>
      <c r="V289" s="303"/>
      <c r="W289" s="303"/>
      <c r="X289" s="303"/>
      <c r="Y289" s="303"/>
      <c r="Z289" s="303"/>
    </row>
    <row r="290" ht="12.75" customHeight="1">
      <c r="A290" s="18" t="s">
        <v>5068</v>
      </c>
      <c r="B290" s="19" t="s">
        <v>894</v>
      </c>
      <c r="C290" s="20" t="s">
        <v>2015</v>
      </c>
      <c r="D290" s="19" t="s">
        <v>3536</v>
      </c>
      <c r="E290" s="19" t="s">
        <v>78</v>
      </c>
      <c r="F290" s="338" t="s">
        <v>5069</v>
      </c>
      <c r="G290" s="19" t="s">
        <v>5070</v>
      </c>
      <c r="H290" s="19" t="s">
        <v>5071</v>
      </c>
      <c r="I290" s="19" t="s">
        <v>4892</v>
      </c>
      <c r="J290" s="27">
        <v>1833087.3999121</v>
      </c>
      <c r="K290" s="315" t="s">
        <v>5072</v>
      </c>
      <c r="L290" s="303"/>
      <c r="M290" s="303"/>
      <c r="N290" s="303"/>
      <c r="O290" s="303"/>
      <c r="P290" s="303"/>
      <c r="Q290" s="303"/>
      <c r="R290" s="303"/>
      <c r="S290" s="303"/>
      <c r="T290" s="303"/>
      <c r="U290" s="303"/>
      <c r="V290" s="303"/>
      <c r="W290" s="303"/>
      <c r="X290" s="303"/>
      <c r="Y290" s="303"/>
      <c r="Z290" s="303"/>
    </row>
    <row r="291" ht="12.75" customHeight="1">
      <c r="A291" s="18" t="s">
        <v>5073</v>
      </c>
      <c r="B291" s="19" t="s">
        <v>894</v>
      </c>
      <c r="C291" s="20" t="s">
        <v>5074</v>
      </c>
      <c r="D291" s="19" t="s">
        <v>4073</v>
      </c>
      <c r="E291" s="19" t="s">
        <v>946</v>
      </c>
      <c r="F291" s="338" t="s">
        <v>3926</v>
      </c>
      <c r="G291" s="19" t="s">
        <v>3182</v>
      </c>
      <c r="H291" s="19" t="s">
        <v>5075</v>
      </c>
      <c r="I291" s="19" t="s">
        <v>4892</v>
      </c>
      <c r="J291" s="27">
        <v>1833579.9432131</v>
      </c>
      <c r="K291" s="315" t="s">
        <v>5076</v>
      </c>
      <c r="L291" s="303"/>
      <c r="M291" s="303"/>
      <c r="N291" s="303"/>
      <c r="O291" s="303"/>
      <c r="P291" s="303"/>
      <c r="Q291" s="303"/>
      <c r="R291" s="303"/>
      <c r="S291" s="303"/>
      <c r="T291" s="303"/>
      <c r="U291" s="303"/>
      <c r="V291" s="303"/>
      <c r="W291" s="303"/>
      <c r="X291" s="303"/>
      <c r="Y291" s="303"/>
      <c r="Z291" s="303"/>
    </row>
    <row r="292" ht="12.75" customHeight="1">
      <c r="A292" s="18" t="s">
        <v>5077</v>
      </c>
      <c r="B292" s="19" t="s">
        <v>894</v>
      </c>
      <c r="C292" s="20" t="s">
        <v>1226</v>
      </c>
      <c r="D292" s="19" t="s">
        <v>3536</v>
      </c>
      <c r="E292" s="19" t="s">
        <v>82</v>
      </c>
      <c r="F292" s="338" t="s">
        <v>5078</v>
      </c>
      <c r="G292" s="19" t="s">
        <v>2722</v>
      </c>
      <c r="H292" s="19" t="s">
        <v>5079</v>
      </c>
      <c r="I292" s="19" t="s">
        <v>4892</v>
      </c>
      <c r="J292" s="27">
        <v>1834066.9708945</v>
      </c>
      <c r="K292" s="315" t="s">
        <v>5080</v>
      </c>
      <c r="L292" s="303"/>
      <c r="M292" s="303"/>
      <c r="N292" s="303"/>
      <c r="O292" s="303"/>
      <c r="P292" s="303"/>
      <c r="Q292" s="303"/>
      <c r="R292" s="303"/>
      <c r="S292" s="303"/>
      <c r="T292" s="303"/>
      <c r="U292" s="303"/>
      <c r="V292" s="303"/>
      <c r="W292" s="303"/>
      <c r="X292" s="303"/>
      <c r="Y292" s="303"/>
      <c r="Z292" s="303"/>
    </row>
    <row r="293" ht="12.75" customHeight="1">
      <c r="A293" s="18" t="s">
        <v>5081</v>
      </c>
      <c r="B293" s="19" t="s">
        <v>891</v>
      </c>
      <c r="C293" s="20" t="s">
        <v>5082</v>
      </c>
      <c r="D293" s="19" t="s">
        <v>3949</v>
      </c>
      <c r="E293" s="19" t="s">
        <v>941</v>
      </c>
      <c r="F293" s="338" t="s">
        <v>4007</v>
      </c>
      <c r="G293" s="19" t="s">
        <v>5083</v>
      </c>
      <c r="H293" s="19" t="s">
        <v>5084</v>
      </c>
      <c r="I293" s="19" t="s">
        <v>4892</v>
      </c>
      <c r="J293" s="27">
        <v>1834550.5155862</v>
      </c>
      <c r="K293" s="315" t="s">
        <v>5085</v>
      </c>
      <c r="L293" s="303"/>
      <c r="M293" s="303"/>
      <c r="N293" s="303"/>
      <c r="O293" s="303"/>
      <c r="P293" s="303"/>
      <c r="Q293" s="303"/>
      <c r="R293" s="303"/>
      <c r="S293" s="303"/>
      <c r="T293" s="303"/>
      <c r="U293" s="303"/>
      <c r="V293" s="303"/>
      <c r="W293" s="303"/>
      <c r="X293" s="303"/>
      <c r="Y293" s="303"/>
      <c r="Z293" s="303"/>
    </row>
    <row r="294" ht="12.75" customHeight="1">
      <c r="A294" s="18" t="s">
        <v>5086</v>
      </c>
      <c r="B294" s="19" t="s">
        <v>894</v>
      </c>
      <c r="C294" s="20" t="s">
        <v>1917</v>
      </c>
      <c r="D294" s="19" t="s">
        <v>3536</v>
      </c>
      <c r="E294" s="19" t="s">
        <v>39</v>
      </c>
      <c r="F294" s="338" t="s">
        <v>5087</v>
      </c>
      <c r="G294" s="19" t="s">
        <v>5088</v>
      </c>
      <c r="H294" s="19" t="s">
        <v>5089</v>
      </c>
      <c r="I294" s="19" t="s">
        <v>4892</v>
      </c>
      <c r="J294" s="27">
        <v>1835028.4830613</v>
      </c>
      <c r="K294" s="315" t="s">
        <v>5090</v>
      </c>
      <c r="L294" s="303"/>
      <c r="M294" s="303"/>
      <c r="N294" s="303"/>
      <c r="O294" s="303"/>
      <c r="P294" s="303"/>
      <c r="Q294" s="303"/>
      <c r="R294" s="303"/>
      <c r="S294" s="303"/>
      <c r="T294" s="303"/>
      <c r="U294" s="303"/>
      <c r="V294" s="303"/>
      <c r="W294" s="303"/>
      <c r="X294" s="303"/>
      <c r="Y294" s="303"/>
      <c r="Z294" s="303"/>
    </row>
    <row r="295" ht="12.75" customHeight="1">
      <c r="A295" s="18" t="s">
        <v>5091</v>
      </c>
      <c r="B295" s="19" t="s">
        <v>894</v>
      </c>
      <c r="C295" s="20" t="s">
        <v>2186</v>
      </c>
      <c r="D295" s="19" t="s">
        <v>3536</v>
      </c>
      <c r="E295" s="19" t="s">
        <v>39</v>
      </c>
      <c r="F295" s="338" t="s">
        <v>5092</v>
      </c>
      <c r="G295" s="19" t="s">
        <v>5093</v>
      </c>
      <c r="H295" s="19" t="s">
        <v>5094</v>
      </c>
      <c r="I295" s="19" t="s">
        <v>5095</v>
      </c>
      <c r="J295" s="27">
        <v>1835499.2830613</v>
      </c>
      <c r="K295" s="315" t="s">
        <v>5096</v>
      </c>
      <c r="L295" s="303"/>
      <c r="M295" s="303"/>
      <c r="N295" s="303"/>
      <c r="O295" s="303"/>
      <c r="P295" s="303"/>
      <c r="Q295" s="303"/>
      <c r="R295" s="303"/>
      <c r="S295" s="303"/>
      <c r="T295" s="303"/>
      <c r="U295" s="303"/>
      <c r="V295" s="303"/>
      <c r="W295" s="303"/>
      <c r="X295" s="303"/>
      <c r="Y295" s="303"/>
      <c r="Z295" s="303"/>
    </row>
    <row r="296" ht="12.75" customHeight="1">
      <c r="A296" s="18" t="s">
        <v>5097</v>
      </c>
      <c r="B296" s="19" t="s">
        <v>894</v>
      </c>
      <c r="C296" s="20" t="s">
        <v>1662</v>
      </c>
      <c r="D296" s="19" t="s">
        <v>3536</v>
      </c>
      <c r="E296" s="19" t="s">
        <v>82</v>
      </c>
      <c r="F296" s="338" t="s">
        <v>5098</v>
      </c>
      <c r="G296" s="19" t="s">
        <v>5099</v>
      </c>
      <c r="H296" s="19" t="s">
        <v>5100</v>
      </c>
      <c r="I296" s="19" t="s">
        <v>5095</v>
      </c>
      <c r="J296" s="27">
        <v>1835965.9990613</v>
      </c>
      <c r="K296" s="315" t="s">
        <v>5101</v>
      </c>
      <c r="L296" s="303"/>
      <c r="M296" s="303"/>
      <c r="N296" s="303"/>
      <c r="O296" s="303"/>
      <c r="P296" s="303"/>
      <c r="Q296" s="303"/>
      <c r="R296" s="303"/>
      <c r="S296" s="303"/>
      <c r="T296" s="303"/>
      <c r="U296" s="303"/>
      <c r="V296" s="303"/>
      <c r="W296" s="303"/>
      <c r="X296" s="303"/>
      <c r="Y296" s="303"/>
      <c r="Z296" s="303"/>
    </row>
    <row r="297" ht="12.75" customHeight="1">
      <c r="A297" s="18" t="s">
        <v>5102</v>
      </c>
      <c r="B297" s="19" t="s">
        <v>894</v>
      </c>
      <c r="C297" s="20" t="s">
        <v>1228</v>
      </c>
      <c r="D297" s="19" t="s">
        <v>3536</v>
      </c>
      <c r="E297" s="19" t="s">
        <v>950</v>
      </c>
      <c r="F297" s="338" t="s">
        <v>5103</v>
      </c>
      <c r="G297" s="19" t="s">
        <v>5104</v>
      </c>
      <c r="H297" s="19" t="s">
        <v>5105</v>
      </c>
      <c r="I297" s="19" t="s">
        <v>5095</v>
      </c>
      <c r="J297" s="27">
        <v>1836432.5854228</v>
      </c>
      <c r="K297" s="315" t="s">
        <v>5106</v>
      </c>
      <c r="L297" s="303"/>
      <c r="M297" s="303"/>
      <c r="N297" s="303"/>
      <c r="O297" s="303"/>
      <c r="P297" s="303"/>
      <c r="Q297" s="303"/>
      <c r="R297" s="303"/>
      <c r="S297" s="303"/>
      <c r="T297" s="303"/>
      <c r="U297" s="303"/>
      <c r="V297" s="303"/>
      <c r="W297" s="303"/>
      <c r="X297" s="303"/>
      <c r="Y297" s="303"/>
      <c r="Z297" s="303"/>
    </row>
    <row r="298" ht="12.75" customHeight="1">
      <c r="A298" s="18" t="s">
        <v>5107</v>
      </c>
      <c r="B298" s="19" t="s">
        <v>891</v>
      </c>
      <c r="C298" s="20" t="s">
        <v>5108</v>
      </c>
      <c r="D298" s="19" t="s">
        <v>3536</v>
      </c>
      <c r="E298" s="19" t="s">
        <v>933</v>
      </c>
      <c r="F298" s="338" t="s">
        <v>5109</v>
      </c>
      <c r="G298" s="19" t="s">
        <v>5110</v>
      </c>
      <c r="H298" s="19" t="s">
        <v>5111</v>
      </c>
      <c r="I298" s="19" t="s">
        <v>5095</v>
      </c>
      <c r="J298" s="27">
        <v>1836898.7854228</v>
      </c>
      <c r="K298" s="315" t="s">
        <v>5112</v>
      </c>
      <c r="L298" s="303"/>
      <c r="M298" s="303"/>
      <c r="N298" s="303"/>
      <c r="O298" s="303"/>
      <c r="P298" s="303"/>
      <c r="Q298" s="303"/>
      <c r="R298" s="303"/>
      <c r="S298" s="303"/>
      <c r="T298" s="303"/>
      <c r="U298" s="303"/>
      <c r="V298" s="303"/>
      <c r="W298" s="303"/>
      <c r="X298" s="303"/>
      <c r="Y298" s="303"/>
      <c r="Z298" s="303"/>
    </row>
    <row r="299" ht="12.75" customHeight="1">
      <c r="A299" s="18" t="s">
        <v>5113</v>
      </c>
      <c r="B299" s="19" t="s">
        <v>891</v>
      </c>
      <c r="C299" s="20" t="s">
        <v>5114</v>
      </c>
      <c r="D299" s="19" t="s">
        <v>3548</v>
      </c>
      <c r="E299" s="19" t="s">
        <v>946</v>
      </c>
      <c r="F299" s="338" t="s">
        <v>5115</v>
      </c>
      <c r="G299" s="19" t="s">
        <v>3576</v>
      </c>
      <c r="H299" s="19" t="s">
        <v>5116</v>
      </c>
      <c r="I299" s="19" t="s">
        <v>5095</v>
      </c>
      <c r="J299" s="27">
        <v>1837362.2340274</v>
      </c>
      <c r="K299" s="315" t="s">
        <v>5117</v>
      </c>
      <c r="L299" s="303"/>
      <c r="M299" s="303"/>
      <c r="N299" s="303"/>
      <c r="O299" s="303"/>
      <c r="P299" s="303"/>
      <c r="Q299" s="303"/>
      <c r="R299" s="303"/>
      <c r="S299" s="303"/>
      <c r="T299" s="303"/>
      <c r="U299" s="303"/>
      <c r="V299" s="303"/>
      <c r="W299" s="303"/>
      <c r="X299" s="303"/>
      <c r="Y299" s="303"/>
      <c r="Z299" s="303"/>
    </row>
    <row r="300" ht="12.75" customHeight="1">
      <c r="A300" s="18" t="s">
        <v>5118</v>
      </c>
      <c r="B300" s="19" t="s">
        <v>963</v>
      </c>
      <c r="C300" s="20" t="s">
        <v>1005</v>
      </c>
      <c r="D300" s="19" t="s">
        <v>3778</v>
      </c>
      <c r="E300" s="19" t="s">
        <v>39</v>
      </c>
      <c r="F300" s="338" t="s">
        <v>5119</v>
      </c>
      <c r="G300" s="19" t="s">
        <v>5120</v>
      </c>
      <c r="H300" s="19" t="s">
        <v>5121</v>
      </c>
      <c r="I300" s="19" t="s">
        <v>5095</v>
      </c>
      <c r="J300" s="27">
        <v>1837821.8592073</v>
      </c>
      <c r="K300" s="315" t="s">
        <v>5122</v>
      </c>
      <c r="L300" s="303"/>
      <c r="M300" s="303"/>
      <c r="N300" s="303"/>
      <c r="O300" s="303"/>
      <c r="P300" s="303"/>
      <c r="Q300" s="303"/>
      <c r="R300" s="303"/>
      <c r="S300" s="303"/>
      <c r="T300" s="303"/>
      <c r="U300" s="303"/>
      <c r="V300" s="303"/>
      <c r="W300" s="303"/>
      <c r="X300" s="303"/>
      <c r="Y300" s="303"/>
      <c r="Z300" s="303"/>
    </row>
    <row r="301" ht="12.75" customHeight="1">
      <c r="A301" s="18" t="s">
        <v>5123</v>
      </c>
      <c r="B301" s="19" t="s">
        <v>891</v>
      </c>
      <c r="C301" s="20" t="s">
        <v>5124</v>
      </c>
      <c r="D301" s="19" t="s">
        <v>3536</v>
      </c>
      <c r="E301" s="19" t="s">
        <v>930</v>
      </c>
      <c r="F301" s="338" t="s">
        <v>5125</v>
      </c>
      <c r="G301" s="19" t="s">
        <v>3612</v>
      </c>
      <c r="H301" s="19" t="s">
        <v>5126</v>
      </c>
      <c r="I301" s="19" t="s">
        <v>5095</v>
      </c>
      <c r="J301" s="27">
        <v>1838276.1460027</v>
      </c>
      <c r="K301" s="315" t="s">
        <v>5127</v>
      </c>
      <c r="L301" s="303"/>
      <c r="M301" s="303"/>
      <c r="N301" s="303"/>
      <c r="O301" s="303"/>
      <c r="P301" s="303"/>
      <c r="Q301" s="303"/>
      <c r="R301" s="303"/>
      <c r="S301" s="303"/>
      <c r="T301" s="303"/>
      <c r="U301" s="303"/>
      <c r="V301" s="303"/>
      <c r="W301" s="303"/>
      <c r="X301" s="303"/>
      <c r="Y301" s="303"/>
      <c r="Z301" s="303"/>
    </row>
    <row r="302" ht="12.75" customHeight="1">
      <c r="A302" s="18" t="s">
        <v>5128</v>
      </c>
      <c r="B302" s="19" t="s">
        <v>891</v>
      </c>
      <c r="C302" s="20" t="s">
        <v>2215</v>
      </c>
      <c r="D302" s="19" t="s">
        <v>3536</v>
      </c>
      <c r="E302" s="19" t="s">
        <v>1213</v>
      </c>
      <c r="F302" s="338" t="s">
        <v>4012</v>
      </c>
      <c r="G302" s="19" t="s">
        <v>5129</v>
      </c>
      <c r="H302" s="19" t="s">
        <v>5130</v>
      </c>
      <c r="I302" s="19" t="s">
        <v>5095</v>
      </c>
      <c r="J302" s="27">
        <v>1838727.4660027</v>
      </c>
      <c r="K302" s="315" t="s">
        <v>5131</v>
      </c>
      <c r="L302" s="303"/>
      <c r="M302" s="303"/>
      <c r="N302" s="303"/>
      <c r="O302" s="303"/>
      <c r="P302" s="303"/>
      <c r="Q302" s="303"/>
      <c r="R302" s="303"/>
      <c r="S302" s="303"/>
      <c r="T302" s="303"/>
      <c r="U302" s="303"/>
      <c r="V302" s="303"/>
      <c r="W302" s="303"/>
      <c r="X302" s="303"/>
      <c r="Y302" s="303"/>
      <c r="Z302" s="303"/>
    </row>
    <row r="303" ht="12.75" customHeight="1">
      <c r="A303" s="18" t="s">
        <v>5132</v>
      </c>
      <c r="B303" s="19" t="s">
        <v>894</v>
      </c>
      <c r="C303" s="20" t="s">
        <v>1692</v>
      </c>
      <c r="D303" s="19" t="s">
        <v>3536</v>
      </c>
      <c r="E303" s="19" t="s">
        <v>39</v>
      </c>
      <c r="F303" s="338" t="s">
        <v>4074</v>
      </c>
      <c r="G303" s="19" t="s">
        <v>5133</v>
      </c>
      <c r="H303" s="19" t="s">
        <v>5133</v>
      </c>
      <c r="I303" s="19" t="s">
        <v>5095</v>
      </c>
      <c r="J303" s="27">
        <v>1839171.2260027</v>
      </c>
      <c r="K303" s="315" t="s">
        <v>5134</v>
      </c>
      <c r="L303" s="303"/>
      <c r="M303" s="303"/>
      <c r="N303" s="303"/>
      <c r="O303" s="303"/>
      <c r="P303" s="303"/>
      <c r="Q303" s="303"/>
      <c r="R303" s="303"/>
      <c r="S303" s="303"/>
      <c r="T303" s="303"/>
      <c r="U303" s="303"/>
      <c r="V303" s="303"/>
      <c r="W303" s="303"/>
      <c r="X303" s="303"/>
      <c r="Y303" s="303"/>
      <c r="Z303" s="303"/>
    </row>
    <row r="304" ht="12.75" customHeight="1">
      <c r="A304" s="18" t="s">
        <v>183</v>
      </c>
      <c r="B304" s="19" t="s">
        <v>894</v>
      </c>
      <c r="C304" s="20" t="s">
        <v>184</v>
      </c>
      <c r="D304" s="19" t="s">
        <v>3536</v>
      </c>
      <c r="E304" s="19" t="s">
        <v>950</v>
      </c>
      <c r="F304" s="338" t="s">
        <v>5135</v>
      </c>
      <c r="G304" s="19" t="s">
        <v>3441</v>
      </c>
      <c r="H304" s="19" t="s">
        <v>5136</v>
      </c>
      <c r="I304" s="19" t="s">
        <v>5095</v>
      </c>
      <c r="J304" s="27">
        <v>1839609.9709553</v>
      </c>
      <c r="K304" s="315" t="s">
        <v>5137</v>
      </c>
      <c r="L304" s="303"/>
      <c r="M304" s="303"/>
      <c r="N304" s="303"/>
      <c r="O304" s="303"/>
      <c r="P304" s="303"/>
      <c r="Q304" s="303"/>
      <c r="R304" s="303"/>
      <c r="S304" s="303"/>
      <c r="T304" s="303"/>
      <c r="U304" s="303"/>
      <c r="V304" s="303"/>
      <c r="W304" s="303"/>
      <c r="X304" s="303"/>
      <c r="Y304" s="303"/>
      <c r="Z304" s="303"/>
    </row>
    <row r="305" ht="12.75" customHeight="1">
      <c r="A305" s="18" t="s">
        <v>5138</v>
      </c>
      <c r="B305" s="19" t="s">
        <v>891</v>
      </c>
      <c r="C305" s="20" t="s">
        <v>1482</v>
      </c>
      <c r="D305" s="19" t="s">
        <v>3536</v>
      </c>
      <c r="E305" s="19" t="s">
        <v>930</v>
      </c>
      <c r="F305" s="338" t="s">
        <v>5139</v>
      </c>
      <c r="G305" s="19" t="s">
        <v>2802</v>
      </c>
      <c r="H305" s="19" t="s">
        <v>5140</v>
      </c>
      <c r="I305" s="19" t="s">
        <v>5095</v>
      </c>
      <c r="J305" s="27">
        <v>1840044.1072628</v>
      </c>
      <c r="K305" s="315" t="s">
        <v>5141</v>
      </c>
      <c r="L305" s="303"/>
      <c r="M305" s="303"/>
      <c r="N305" s="303"/>
      <c r="O305" s="303"/>
      <c r="P305" s="303"/>
      <c r="Q305" s="303"/>
      <c r="R305" s="303"/>
      <c r="S305" s="303"/>
      <c r="T305" s="303"/>
      <c r="U305" s="303"/>
      <c r="V305" s="303"/>
      <c r="W305" s="303"/>
      <c r="X305" s="303"/>
      <c r="Y305" s="303"/>
      <c r="Z305" s="303"/>
    </row>
    <row r="306" ht="12.75" customHeight="1">
      <c r="A306" s="18" t="s">
        <v>5142</v>
      </c>
      <c r="B306" s="19" t="s">
        <v>891</v>
      </c>
      <c r="C306" s="20" t="s">
        <v>3744</v>
      </c>
      <c r="D306" s="19" t="s">
        <v>3536</v>
      </c>
      <c r="E306" s="19" t="s">
        <v>941</v>
      </c>
      <c r="F306" s="338" t="s">
        <v>4840</v>
      </c>
      <c r="G306" s="19" t="s">
        <v>2750</v>
      </c>
      <c r="H306" s="19" t="s">
        <v>5143</v>
      </c>
      <c r="I306" s="19" t="s">
        <v>5095</v>
      </c>
      <c r="J306" s="27">
        <v>1840472.1418284</v>
      </c>
      <c r="K306" s="315" t="s">
        <v>5144</v>
      </c>
      <c r="L306" s="303"/>
      <c r="M306" s="303"/>
      <c r="N306" s="303"/>
      <c r="O306" s="303"/>
      <c r="P306" s="303"/>
      <c r="Q306" s="303"/>
      <c r="R306" s="303"/>
      <c r="S306" s="303"/>
      <c r="T306" s="303"/>
      <c r="U306" s="303"/>
      <c r="V306" s="303"/>
      <c r="W306" s="303"/>
      <c r="X306" s="303"/>
      <c r="Y306" s="303"/>
      <c r="Z306" s="303"/>
    </row>
    <row r="307" ht="12.75" customHeight="1">
      <c r="A307" s="18" t="s">
        <v>5145</v>
      </c>
      <c r="B307" s="19" t="s">
        <v>891</v>
      </c>
      <c r="C307" s="20" t="s">
        <v>1617</v>
      </c>
      <c r="D307" s="19" t="s">
        <v>3536</v>
      </c>
      <c r="E307" s="19" t="s">
        <v>933</v>
      </c>
      <c r="F307" s="338" t="s">
        <v>5146</v>
      </c>
      <c r="G307" s="19" t="s">
        <v>5147</v>
      </c>
      <c r="H307" s="19" t="s">
        <v>5148</v>
      </c>
      <c r="I307" s="19" t="s">
        <v>5095</v>
      </c>
      <c r="J307" s="27">
        <v>1840895.5522284</v>
      </c>
      <c r="K307" s="315" t="s">
        <v>5149</v>
      </c>
      <c r="L307" s="303"/>
      <c r="M307" s="303"/>
      <c r="N307" s="303"/>
      <c r="O307" s="303"/>
      <c r="P307" s="303"/>
      <c r="Q307" s="303"/>
      <c r="R307" s="303"/>
      <c r="S307" s="303"/>
      <c r="T307" s="303"/>
      <c r="U307" s="303"/>
      <c r="V307" s="303"/>
      <c r="W307" s="303"/>
      <c r="X307" s="303"/>
      <c r="Y307" s="303"/>
      <c r="Z307" s="303"/>
    </row>
    <row r="308" ht="12.75" customHeight="1">
      <c r="A308" s="18" t="s">
        <v>5150</v>
      </c>
      <c r="B308" s="19" t="s">
        <v>894</v>
      </c>
      <c r="C308" s="20" t="s">
        <v>1956</v>
      </c>
      <c r="D308" s="19" t="s">
        <v>3536</v>
      </c>
      <c r="E308" s="19" t="s">
        <v>39</v>
      </c>
      <c r="F308" s="338" t="s">
        <v>5151</v>
      </c>
      <c r="G308" s="19" t="s">
        <v>5152</v>
      </c>
      <c r="H308" s="19" t="s">
        <v>5153</v>
      </c>
      <c r="I308" s="19" t="s">
        <v>5095</v>
      </c>
      <c r="J308" s="27">
        <v>1841309.7022284</v>
      </c>
      <c r="K308" s="315" t="s">
        <v>5154</v>
      </c>
      <c r="L308" s="303"/>
      <c r="M308" s="303"/>
      <c r="N308" s="303"/>
      <c r="O308" s="303"/>
      <c r="P308" s="303"/>
      <c r="Q308" s="303"/>
      <c r="R308" s="303"/>
      <c r="S308" s="303"/>
      <c r="T308" s="303"/>
      <c r="U308" s="303"/>
      <c r="V308" s="303"/>
      <c r="W308" s="303"/>
      <c r="X308" s="303"/>
      <c r="Y308" s="303"/>
      <c r="Z308" s="303"/>
    </row>
    <row r="309" ht="12.75" customHeight="1">
      <c r="A309" s="18" t="s">
        <v>5155</v>
      </c>
      <c r="B309" s="19" t="s">
        <v>891</v>
      </c>
      <c r="C309" s="20" t="s">
        <v>1743</v>
      </c>
      <c r="D309" s="19" t="s">
        <v>3536</v>
      </c>
      <c r="E309" s="19" t="s">
        <v>1213</v>
      </c>
      <c r="F309" s="338" t="s">
        <v>4012</v>
      </c>
      <c r="G309" s="19" t="s">
        <v>5156</v>
      </c>
      <c r="H309" s="19" t="s">
        <v>5157</v>
      </c>
      <c r="I309" s="19" t="s">
        <v>5095</v>
      </c>
      <c r="J309" s="27">
        <v>1841722.2222284</v>
      </c>
      <c r="K309" s="315" t="s">
        <v>5158</v>
      </c>
      <c r="L309" s="303"/>
      <c r="M309" s="303"/>
      <c r="N309" s="303"/>
      <c r="O309" s="303"/>
      <c r="P309" s="303"/>
      <c r="Q309" s="303"/>
      <c r="R309" s="303"/>
      <c r="S309" s="303"/>
      <c r="T309" s="303"/>
      <c r="U309" s="303"/>
      <c r="V309" s="303"/>
      <c r="W309" s="303"/>
      <c r="X309" s="303"/>
      <c r="Y309" s="303"/>
      <c r="Z309" s="303"/>
    </row>
    <row r="310" ht="12.75" customHeight="1">
      <c r="A310" s="18" t="s">
        <v>5159</v>
      </c>
      <c r="B310" s="19" t="s">
        <v>891</v>
      </c>
      <c r="C310" s="20" t="s">
        <v>3768</v>
      </c>
      <c r="D310" s="19" t="s">
        <v>3536</v>
      </c>
      <c r="E310" s="19" t="s">
        <v>941</v>
      </c>
      <c r="F310" s="338" t="s">
        <v>4840</v>
      </c>
      <c r="G310" s="19" t="s">
        <v>4133</v>
      </c>
      <c r="H310" s="19" t="s">
        <v>5160</v>
      </c>
      <c r="I310" s="19" t="s">
        <v>5095</v>
      </c>
      <c r="J310" s="27">
        <v>1842129.3770591</v>
      </c>
      <c r="K310" s="315" t="s">
        <v>5161</v>
      </c>
      <c r="L310" s="303"/>
      <c r="M310" s="303"/>
      <c r="N310" s="303"/>
      <c r="O310" s="303"/>
      <c r="P310" s="303"/>
      <c r="Q310" s="303"/>
      <c r="R310" s="303"/>
      <c r="S310" s="303"/>
      <c r="T310" s="303"/>
      <c r="U310" s="303"/>
      <c r="V310" s="303"/>
      <c r="W310" s="303"/>
      <c r="X310" s="303"/>
      <c r="Y310" s="303"/>
      <c r="Z310" s="303"/>
    </row>
    <row r="311" ht="12.75" customHeight="1">
      <c r="A311" s="18" t="s">
        <v>5162</v>
      </c>
      <c r="B311" s="19" t="s">
        <v>894</v>
      </c>
      <c r="C311" s="20" t="s">
        <v>1754</v>
      </c>
      <c r="D311" s="19" t="s">
        <v>3536</v>
      </c>
      <c r="E311" s="19" t="s">
        <v>39</v>
      </c>
      <c r="F311" s="338" t="s">
        <v>4484</v>
      </c>
      <c r="G311" s="19" t="s">
        <v>5163</v>
      </c>
      <c r="H311" s="19" t="s">
        <v>5164</v>
      </c>
      <c r="I311" s="19" t="s">
        <v>5095</v>
      </c>
      <c r="J311" s="27">
        <v>1842533.3770591</v>
      </c>
      <c r="K311" s="315" t="s">
        <v>5165</v>
      </c>
      <c r="L311" s="303"/>
      <c r="M311" s="303"/>
      <c r="N311" s="303"/>
      <c r="O311" s="303"/>
      <c r="P311" s="303"/>
      <c r="Q311" s="303"/>
      <c r="R311" s="303"/>
      <c r="S311" s="303"/>
      <c r="T311" s="303"/>
      <c r="U311" s="303"/>
      <c r="V311" s="303"/>
      <c r="W311" s="303"/>
      <c r="X311" s="303"/>
      <c r="Y311" s="303"/>
      <c r="Z311" s="303"/>
    </row>
    <row r="312" ht="12.75" customHeight="1">
      <c r="A312" s="18" t="s">
        <v>5166</v>
      </c>
      <c r="B312" s="19" t="s">
        <v>894</v>
      </c>
      <c r="C312" s="20" t="s">
        <v>1686</v>
      </c>
      <c r="D312" s="19" t="s">
        <v>3536</v>
      </c>
      <c r="E312" s="19" t="s">
        <v>39</v>
      </c>
      <c r="F312" s="338" t="s">
        <v>4074</v>
      </c>
      <c r="G312" s="19" t="s">
        <v>5167</v>
      </c>
      <c r="H312" s="19" t="s">
        <v>5167</v>
      </c>
      <c r="I312" s="19" t="s">
        <v>5095</v>
      </c>
      <c r="J312" s="27">
        <v>1842935.8870591</v>
      </c>
      <c r="K312" s="315" t="s">
        <v>5168</v>
      </c>
      <c r="L312" s="303"/>
      <c r="M312" s="303"/>
      <c r="N312" s="303"/>
      <c r="O312" s="303"/>
      <c r="P312" s="303"/>
      <c r="Q312" s="303"/>
      <c r="R312" s="303"/>
      <c r="S312" s="303"/>
      <c r="T312" s="303"/>
      <c r="U312" s="303"/>
      <c r="V312" s="303"/>
      <c r="W312" s="303"/>
      <c r="X312" s="303"/>
      <c r="Y312" s="303"/>
      <c r="Z312" s="303"/>
    </row>
    <row r="313" ht="12.75" customHeight="1">
      <c r="A313" s="18" t="s">
        <v>5169</v>
      </c>
      <c r="B313" s="19" t="s">
        <v>891</v>
      </c>
      <c r="C313" s="20" t="s">
        <v>5170</v>
      </c>
      <c r="D313" s="19" t="s">
        <v>3536</v>
      </c>
      <c r="E313" s="19" t="s">
        <v>941</v>
      </c>
      <c r="F313" s="338" t="s">
        <v>5171</v>
      </c>
      <c r="G313" s="19" t="s">
        <v>4787</v>
      </c>
      <c r="H313" s="19" t="s">
        <v>5172</v>
      </c>
      <c r="I313" s="19" t="s">
        <v>5095</v>
      </c>
      <c r="J313" s="27">
        <v>1843333.5476215</v>
      </c>
      <c r="K313" s="315" t="s">
        <v>5173</v>
      </c>
      <c r="L313" s="303"/>
      <c r="M313" s="303"/>
      <c r="N313" s="303"/>
      <c r="O313" s="303"/>
      <c r="P313" s="303"/>
      <c r="Q313" s="303"/>
      <c r="R313" s="303"/>
      <c r="S313" s="303"/>
      <c r="T313" s="303"/>
      <c r="U313" s="303"/>
      <c r="V313" s="303"/>
      <c r="W313" s="303"/>
      <c r="X313" s="303"/>
      <c r="Y313" s="303"/>
      <c r="Z313" s="303"/>
    </row>
    <row r="314" ht="12.75" customHeight="1">
      <c r="A314" s="18" t="s">
        <v>5174</v>
      </c>
      <c r="B314" s="19" t="s">
        <v>891</v>
      </c>
      <c r="C314" s="20" t="s">
        <v>5175</v>
      </c>
      <c r="D314" s="19" t="s">
        <v>3536</v>
      </c>
      <c r="E314" s="19" t="s">
        <v>930</v>
      </c>
      <c r="F314" s="338" t="s">
        <v>5176</v>
      </c>
      <c r="G314" s="19" t="s">
        <v>5177</v>
      </c>
      <c r="H314" s="19" t="s">
        <v>5178</v>
      </c>
      <c r="I314" s="19" t="s">
        <v>5095</v>
      </c>
      <c r="J314" s="27">
        <v>1843726.8387201</v>
      </c>
      <c r="K314" s="315" t="s">
        <v>5179</v>
      </c>
      <c r="L314" s="303"/>
      <c r="M314" s="303"/>
      <c r="N314" s="303"/>
      <c r="O314" s="303"/>
      <c r="P314" s="303"/>
      <c r="Q314" s="303"/>
      <c r="R314" s="303"/>
      <c r="S314" s="303"/>
      <c r="T314" s="303"/>
      <c r="U314" s="303"/>
      <c r="V314" s="303"/>
      <c r="W314" s="303"/>
      <c r="X314" s="303"/>
      <c r="Y314" s="303"/>
      <c r="Z314" s="303"/>
    </row>
    <row r="315" ht="12.75" customHeight="1">
      <c r="A315" s="18" t="s">
        <v>5180</v>
      </c>
      <c r="B315" s="19" t="s">
        <v>891</v>
      </c>
      <c r="C315" s="20" t="s">
        <v>5181</v>
      </c>
      <c r="D315" s="19" t="s">
        <v>3536</v>
      </c>
      <c r="E315" s="19" t="s">
        <v>930</v>
      </c>
      <c r="F315" s="338" t="s">
        <v>5182</v>
      </c>
      <c r="G315" s="19" t="s">
        <v>5183</v>
      </c>
      <c r="H315" s="19" t="s">
        <v>5184</v>
      </c>
      <c r="I315" s="19" t="s">
        <v>5095</v>
      </c>
      <c r="J315" s="27">
        <v>1844115.4176349</v>
      </c>
      <c r="K315" s="315" t="s">
        <v>5185</v>
      </c>
      <c r="L315" s="303"/>
      <c r="M315" s="303"/>
      <c r="N315" s="303"/>
      <c r="O315" s="303"/>
      <c r="P315" s="303"/>
      <c r="Q315" s="303"/>
      <c r="R315" s="303"/>
      <c r="S315" s="303"/>
      <c r="T315" s="303"/>
      <c r="U315" s="303"/>
      <c r="V315" s="303"/>
      <c r="W315" s="303"/>
      <c r="X315" s="303"/>
      <c r="Y315" s="303"/>
      <c r="Z315" s="303"/>
    </row>
    <row r="316" ht="12.75" customHeight="1">
      <c r="A316" s="18" t="s">
        <v>5186</v>
      </c>
      <c r="B316" s="19" t="s">
        <v>894</v>
      </c>
      <c r="C316" s="20" t="s">
        <v>1260</v>
      </c>
      <c r="D316" s="19" t="s">
        <v>3536</v>
      </c>
      <c r="E316" s="19" t="s">
        <v>82</v>
      </c>
      <c r="F316" s="338" t="s">
        <v>5187</v>
      </c>
      <c r="G316" s="19" t="s">
        <v>5188</v>
      </c>
      <c r="H316" s="19" t="s">
        <v>5189</v>
      </c>
      <c r="I316" s="19" t="s">
        <v>5095</v>
      </c>
      <c r="J316" s="27">
        <v>1844501.4495581</v>
      </c>
      <c r="K316" s="315" t="s">
        <v>5190</v>
      </c>
      <c r="L316" s="303"/>
      <c r="M316" s="303"/>
      <c r="N316" s="303"/>
      <c r="O316" s="303"/>
      <c r="P316" s="303"/>
      <c r="Q316" s="303"/>
      <c r="R316" s="303"/>
      <c r="S316" s="303"/>
      <c r="T316" s="303"/>
      <c r="U316" s="303"/>
      <c r="V316" s="303"/>
      <c r="W316" s="303"/>
      <c r="X316" s="303"/>
      <c r="Y316" s="303"/>
      <c r="Z316" s="303"/>
    </row>
    <row r="317" ht="12.75" customHeight="1">
      <c r="A317" s="18" t="s">
        <v>5191</v>
      </c>
      <c r="B317" s="19" t="s">
        <v>891</v>
      </c>
      <c r="C317" s="20" t="s">
        <v>5192</v>
      </c>
      <c r="D317" s="19" t="s">
        <v>3536</v>
      </c>
      <c r="E317" s="19" t="s">
        <v>930</v>
      </c>
      <c r="F317" s="338" t="s">
        <v>5193</v>
      </c>
      <c r="G317" s="19" t="s">
        <v>5194</v>
      </c>
      <c r="H317" s="19" t="s">
        <v>5195</v>
      </c>
      <c r="I317" s="19" t="s">
        <v>5095</v>
      </c>
      <c r="J317" s="27">
        <v>1844878.0872041</v>
      </c>
      <c r="K317" s="315" t="s">
        <v>5196</v>
      </c>
      <c r="L317" s="303"/>
      <c r="M317" s="303"/>
      <c r="N317" s="303"/>
      <c r="O317" s="303"/>
      <c r="P317" s="303"/>
      <c r="Q317" s="303"/>
      <c r="R317" s="303"/>
      <c r="S317" s="303"/>
      <c r="T317" s="303"/>
      <c r="U317" s="303"/>
      <c r="V317" s="303"/>
      <c r="W317" s="303"/>
      <c r="X317" s="303"/>
      <c r="Y317" s="303"/>
      <c r="Z317" s="303"/>
    </row>
    <row r="318" ht="12.75" customHeight="1">
      <c r="A318" s="18" t="s">
        <v>5197</v>
      </c>
      <c r="B318" s="19" t="s">
        <v>894</v>
      </c>
      <c r="C318" s="20" t="s">
        <v>1883</v>
      </c>
      <c r="D318" s="19" t="s">
        <v>3536</v>
      </c>
      <c r="E318" s="19" t="s">
        <v>39</v>
      </c>
      <c r="F318" s="338" t="s">
        <v>5198</v>
      </c>
      <c r="G318" s="19" t="s">
        <v>5199</v>
      </c>
      <c r="H318" s="19" t="s">
        <v>5200</v>
      </c>
      <c r="I318" s="19" t="s">
        <v>5095</v>
      </c>
      <c r="J318" s="27">
        <v>1845249.8220175</v>
      </c>
      <c r="K318" s="315" t="s">
        <v>5201</v>
      </c>
      <c r="L318" s="303"/>
      <c r="M318" s="303"/>
      <c r="N318" s="303"/>
      <c r="O318" s="303"/>
      <c r="P318" s="303"/>
      <c r="Q318" s="303"/>
      <c r="R318" s="303"/>
      <c r="S318" s="303"/>
      <c r="T318" s="303"/>
      <c r="U318" s="303"/>
      <c r="V318" s="303"/>
      <c r="W318" s="303"/>
      <c r="X318" s="303"/>
      <c r="Y318" s="303"/>
      <c r="Z318" s="303"/>
    </row>
    <row r="319" ht="12.75" customHeight="1">
      <c r="A319" s="18" t="s">
        <v>5202</v>
      </c>
      <c r="B319" s="19" t="s">
        <v>894</v>
      </c>
      <c r="C319" s="20" t="s">
        <v>5203</v>
      </c>
      <c r="D319" s="19" t="s">
        <v>3536</v>
      </c>
      <c r="E319" s="19" t="s">
        <v>39</v>
      </c>
      <c r="F319" s="338" t="s">
        <v>4012</v>
      </c>
      <c r="G319" s="19" t="s">
        <v>5204</v>
      </c>
      <c r="H319" s="19" t="s">
        <v>5205</v>
      </c>
      <c r="I319" s="19" t="s">
        <v>5095</v>
      </c>
      <c r="J319" s="27">
        <v>1845621.1020175</v>
      </c>
      <c r="K319" s="315" t="s">
        <v>5206</v>
      </c>
      <c r="L319" s="303"/>
      <c r="M319" s="303"/>
      <c r="N319" s="303"/>
      <c r="O319" s="303"/>
      <c r="P319" s="303"/>
      <c r="Q319" s="303"/>
      <c r="R319" s="303"/>
      <c r="S319" s="303"/>
      <c r="T319" s="303"/>
      <c r="U319" s="303"/>
      <c r="V319" s="303"/>
      <c r="W319" s="303"/>
      <c r="X319" s="303"/>
      <c r="Y319" s="303"/>
      <c r="Z319" s="303"/>
    </row>
    <row r="320" ht="12.75" customHeight="1">
      <c r="A320" s="18" t="s">
        <v>5207</v>
      </c>
      <c r="B320" s="19" t="s">
        <v>894</v>
      </c>
      <c r="C320" s="20" t="s">
        <v>1881</v>
      </c>
      <c r="D320" s="19" t="s">
        <v>3536</v>
      </c>
      <c r="E320" s="19" t="s">
        <v>39</v>
      </c>
      <c r="F320" s="338" t="s">
        <v>5151</v>
      </c>
      <c r="G320" s="19" t="s">
        <v>5208</v>
      </c>
      <c r="H320" s="19" t="s">
        <v>5209</v>
      </c>
      <c r="I320" s="19" t="s">
        <v>5095</v>
      </c>
      <c r="J320" s="27">
        <v>1845972.8520175</v>
      </c>
      <c r="K320" s="315" t="s">
        <v>5210</v>
      </c>
      <c r="L320" s="303"/>
      <c r="M320" s="303"/>
      <c r="N320" s="303"/>
      <c r="O320" s="303"/>
      <c r="P320" s="303"/>
      <c r="Q320" s="303"/>
      <c r="R320" s="303"/>
      <c r="S320" s="303"/>
      <c r="T320" s="303"/>
      <c r="U320" s="303"/>
      <c r="V320" s="303"/>
      <c r="W320" s="303"/>
      <c r="X320" s="303"/>
      <c r="Y320" s="303"/>
      <c r="Z320" s="303"/>
    </row>
    <row r="321" ht="12.75" customHeight="1">
      <c r="A321" s="18" t="s">
        <v>5211</v>
      </c>
      <c r="B321" s="19" t="s">
        <v>894</v>
      </c>
      <c r="C321" s="20" t="s">
        <v>2118</v>
      </c>
      <c r="D321" s="19" t="s">
        <v>3536</v>
      </c>
      <c r="E321" s="19" t="s">
        <v>39</v>
      </c>
      <c r="F321" s="338" t="s">
        <v>5212</v>
      </c>
      <c r="G321" s="19" t="s">
        <v>5213</v>
      </c>
      <c r="H321" s="19" t="s">
        <v>5214</v>
      </c>
      <c r="I321" s="19" t="s">
        <v>5095</v>
      </c>
      <c r="J321" s="27">
        <v>1846319.4620175</v>
      </c>
      <c r="K321" s="315" t="s">
        <v>5215</v>
      </c>
      <c r="L321" s="303"/>
      <c r="M321" s="303"/>
      <c r="N321" s="303"/>
      <c r="O321" s="303"/>
      <c r="P321" s="303"/>
      <c r="Q321" s="303"/>
      <c r="R321" s="303"/>
      <c r="S321" s="303"/>
      <c r="T321" s="303"/>
      <c r="U321" s="303"/>
      <c r="V321" s="303"/>
      <c r="W321" s="303"/>
      <c r="X321" s="303"/>
      <c r="Y321" s="303"/>
      <c r="Z321" s="303"/>
    </row>
    <row r="322" ht="12.75" customHeight="1">
      <c r="A322" s="18" t="s">
        <v>5216</v>
      </c>
      <c r="B322" s="19" t="s">
        <v>894</v>
      </c>
      <c r="C322" s="20" t="s">
        <v>1937</v>
      </c>
      <c r="D322" s="19" t="s">
        <v>3536</v>
      </c>
      <c r="E322" s="19" t="s">
        <v>39</v>
      </c>
      <c r="F322" s="338" t="s">
        <v>5217</v>
      </c>
      <c r="G322" s="19" t="s">
        <v>5218</v>
      </c>
      <c r="H322" s="19" t="s">
        <v>5219</v>
      </c>
      <c r="I322" s="19" t="s">
        <v>5095</v>
      </c>
      <c r="J322" s="27">
        <v>1846658.3020175</v>
      </c>
      <c r="K322" s="315" t="s">
        <v>5220</v>
      </c>
      <c r="L322" s="303"/>
      <c r="M322" s="303"/>
      <c r="N322" s="303"/>
      <c r="O322" s="303"/>
      <c r="P322" s="303"/>
      <c r="Q322" s="303"/>
      <c r="R322" s="303"/>
      <c r="S322" s="303"/>
      <c r="T322" s="303"/>
      <c r="U322" s="303"/>
      <c r="V322" s="303"/>
      <c r="W322" s="303"/>
      <c r="X322" s="303"/>
      <c r="Y322" s="303"/>
      <c r="Z322" s="303"/>
    </row>
    <row r="323" ht="12.75" customHeight="1">
      <c r="A323" s="18" t="s">
        <v>5221</v>
      </c>
      <c r="B323" s="19" t="s">
        <v>894</v>
      </c>
      <c r="C323" s="20" t="s">
        <v>5222</v>
      </c>
      <c r="D323" s="19" t="s">
        <v>3536</v>
      </c>
      <c r="E323" s="19" t="s">
        <v>82</v>
      </c>
      <c r="F323" s="338" t="s">
        <v>5223</v>
      </c>
      <c r="G323" s="19" t="s">
        <v>5224</v>
      </c>
      <c r="H323" s="19" t="s">
        <v>5225</v>
      </c>
      <c r="I323" s="19" t="s">
        <v>5095</v>
      </c>
      <c r="J323" s="27">
        <v>1846996.7513815</v>
      </c>
      <c r="K323" s="315" t="s">
        <v>5226</v>
      </c>
      <c r="L323" s="303"/>
      <c r="M323" s="303"/>
      <c r="N323" s="303"/>
      <c r="O323" s="303"/>
      <c r="P323" s="303"/>
      <c r="Q323" s="303"/>
      <c r="R323" s="303"/>
      <c r="S323" s="303"/>
      <c r="T323" s="303"/>
      <c r="U323" s="303"/>
      <c r="V323" s="303"/>
      <c r="W323" s="303"/>
      <c r="X323" s="303"/>
      <c r="Y323" s="303"/>
      <c r="Z323" s="303"/>
    </row>
    <row r="324" ht="12.75" customHeight="1">
      <c r="A324" s="18" t="s">
        <v>5227</v>
      </c>
      <c r="B324" s="19" t="s">
        <v>894</v>
      </c>
      <c r="C324" s="20" t="s">
        <v>5228</v>
      </c>
      <c r="D324" s="19" t="s">
        <v>3548</v>
      </c>
      <c r="E324" s="19" t="s">
        <v>946</v>
      </c>
      <c r="F324" s="338" t="s">
        <v>5229</v>
      </c>
      <c r="G324" s="19" t="s">
        <v>5230</v>
      </c>
      <c r="H324" s="19" t="s">
        <v>5231</v>
      </c>
      <c r="I324" s="19" t="s">
        <v>5095</v>
      </c>
      <c r="J324" s="27">
        <v>1847333.0781954</v>
      </c>
      <c r="K324" s="315" t="s">
        <v>5232</v>
      </c>
      <c r="L324" s="303"/>
      <c r="M324" s="303"/>
      <c r="N324" s="303"/>
      <c r="O324" s="303"/>
      <c r="P324" s="303"/>
      <c r="Q324" s="303"/>
      <c r="R324" s="303"/>
      <c r="S324" s="303"/>
      <c r="T324" s="303"/>
      <c r="U324" s="303"/>
      <c r="V324" s="303"/>
      <c r="W324" s="303"/>
      <c r="X324" s="303"/>
      <c r="Y324" s="303"/>
      <c r="Z324" s="303"/>
    </row>
    <row r="325" ht="12.75" customHeight="1">
      <c r="A325" s="18" t="s">
        <v>5233</v>
      </c>
      <c r="B325" s="19" t="s">
        <v>891</v>
      </c>
      <c r="C325" s="20" t="s">
        <v>5234</v>
      </c>
      <c r="D325" s="19" t="s">
        <v>3536</v>
      </c>
      <c r="E325" s="19" t="s">
        <v>1213</v>
      </c>
      <c r="F325" s="338" t="s">
        <v>5235</v>
      </c>
      <c r="G325" s="19" t="s">
        <v>5236</v>
      </c>
      <c r="H325" s="19" t="s">
        <v>5237</v>
      </c>
      <c r="I325" s="19" t="s">
        <v>5095</v>
      </c>
      <c r="J325" s="27">
        <v>1847661.5448785</v>
      </c>
      <c r="K325" s="315" t="s">
        <v>5238</v>
      </c>
      <c r="L325" s="303"/>
      <c r="M325" s="303"/>
      <c r="N325" s="303"/>
      <c r="O325" s="303"/>
      <c r="P325" s="303"/>
      <c r="Q325" s="303"/>
      <c r="R325" s="303"/>
      <c r="S325" s="303"/>
      <c r="T325" s="303"/>
      <c r="U325" s="303"/>
      <c r="V325" s="303"/>
      <c r="W325" s="303"/>
      <c r="X325" s="303"/>
      <c r="Y325" s="303"/>
      <c r="Z325" s="303"/>
    </row>
    <row r="326" ht="12.75" customHeight="1">
      <c r="A326" s="18" t="s">
        <v>5239</v>
      </c>
      <c r="B326" s="19" t="s">
        <v>894</v>
      </c>
      <c r="C326" s="20" t="s">
        <v>2045</v>
      </c>
      <c r="D326" s="19" t="s">
        <v>3536</v>
      </c>
      <c r="E326" s="19" t="s">
        <v>39</v>
      </c>
      <c r="F326" s="338" t="s">
        <v>4074</v>
      </c>
      <c r="G326" s="19" t="s">
        <v>5240</v>
      </c>
      <c r="H326" s="19" t="s">
        <v>5240</v>
      </c>
      <c r="I326" s="19" t="s">
        <v>5095</v>
      </c>
      <c r="J326" s="27">
        <v>1847987.6048785</v>
      </c>
      <c r="K326" s="315" t="s">
        <v>5241</v>
      </c>
      <c r="L326" s="303"/>
      <c r="M326" s="303"/>
      <c r="N326" s="303"/>
      <c r="O326" s="303"/>
      <c r="P326" s="303"/>
      <c r="Q326" s="303"/>
      <c r="R326" s="303"/>
      <c r="S326" s="303"/>
      <c r="T326" s="303"/>
      <c r="U326" s="303"/>
      <c r="V326" s="303"/>
      <c r="W326" s="303"/>
      <c r="X326" s="303"/>
      <c r="Y326" s="303"/>
      <c r="Z326" s="303"/>
    </row>
    <row r="327" ht="12.75" customHeight="1">
      <c r="A327" s="18" t="s">
        <v>5242</v>
      </c>
      <c r="B327" s="19" t="s">
        <v>891</v>
      </c>
      <c r="C327" s="20" t="s">
        <v>5243</v>
      </c>
      <c r="D327" s="19" t="s">
        <v>3536</v>
      </c>
      <c r="E327" s="19" t="s">
        <v>933</v>
      </c>
      <c r="F327" s="338" t="s">
        <v>5244</v>
      </c>
      <c r="G327" s="19" t="s">
        <v>5245</v>
      </c>
      <c r="H327" s="19" t="s">
        <v>5246</v>
      </c>
      <c r="I327" s="19" t="s">
        <v>5095</v>
      </c>
      <c r="J327" s="27">
        <v>1848312.8079419</v>
      </c>
      <c r="K327" s="315" t="s">
        <v>5247</v>
      </c>
      <c r="L327" s="303"/>
      <c r="M327" s="303"/>
      <c r="N327" s="303"/>
      <c r="O327" s="303"/>
      <c r="P327" s="303"/>
      <c r="Q327" s="303"/>
      <c r="R327" s="303"/>
      <c r="S327" s="303"/>
      <c r="T327" s="303"/>
      <c r="U327" s="303"/>
      <c r="V327" s="303"/>
      <c r="W327" s="303"/>
      <c r="X327" s="303"/>
      <c r="Y327" s="303"/>
      <c r="Z327" s="303"/>
    </row>
    <row r="328" ht="12.75" customHeight="1">
      <c r="A328" s="18" t="s">
        <v>5248</v>
      </c>
      <c r="B328" s="19" t="s">
        <v>894</v>
      </c>
      <c r="C328" s="20" t="s">
        <v>1922</v>
      </c>
      <c r="D328" s="19" t="s">
        <v>3536</v>
      </c>
      <c r="E328" s="19" t="s">
        <v>39</v>
      </c>
      <c r="F328" s="338" t="s">
        <v>4654</v>
      </c>
      <c r="G328" s="19" t="s">
        <v>5249</v>
      </c>
      <c r="H328" s="19" t="s">
        <v>5250</v>
      </c>
      <c r="I328" s="19" t="s">
        <v>5095</v>
      </c>
      <c r="J328" s="27">
        <v>1848636.7179419</v>
      </c>
      <c r="K328" s="315" t="s">
        <v>5251</v>
      </c>
      <c r="L328" s="303"/>
      <c r="M328" s="303"/>
      <c r="N328" s="303"/>
      <c r="O328" s="303"/>
      <c r="P328" s="303"/>
      <c r="Q328" s="303"/>
      <c r="R328" s="303"/>
      <c r="S328" s="303"/>
      <c r="T328" s="303"/>
      <c r="U328" s="303"/>
      <c r="V328" s="303"/>
      <c r="W328" s="303"/>
      <c r="X328" s="303"/>
      <c r="Y328" s="303"/>
      <c r="Z328" s="303"/>
    </row>
    <row r="329" ht="12.75" customHeight="1">
      <c r="A329" s="18" t="s">
        <v>5252</v>
      </c>
      <c r="B329" s="19" t="s">
        <v>894</v>
      </c>
      <c r="C329" s="20" t="s">
        <v>2092</v>
      </c>
      <c r="D329" s="19" t="s">
        <v>3536</v>
      </c>
      <c r="E329" s="19" t="s">
        <v>39</v>
      </c>
      <c r="F329" s="338" t="s">
        <v>5253</v>
      </c>
      <c r="G329" s="19" t="s">
        <v>5254</v>
      </c>
      <c r="H329" s="19" t="s">
        <v>5255</v>
      </c>
      <c r="I329" s="19" t="s">
        <v>5095</v>
      </c>
      <c r="J329" s="27">
        <v>1848959.0579419</v>
      </c>
      <c r="K329" s="315" t="s">
        <v>5256</v>
      </c>
      <c r="L329" s="303"/>
      <c r="M329" s="303"/>
      <c r="N329" s="303"/>
      <c r="O329" s="303"/>
      <c r="P329" s="303"/>
      <c r="Q329" s="303"/>
      <c r="R329" s="303"/>
      <c r="S329" s="303"/>
      <c r="T329" s="303"/>
      <c r="U329" s="303"/>
      <c r="V329" s="303"/>
      <c r="W329" s="303"/>
      <c r="X329" s="303"/>
      <c r="Y329" s="303"/>
      <c r="Z329" s="303"/>
    </row>
    <row r="330" ht="12.75" customHeight="1">
      <c r="A330" s="18" t="s">
        <v>5257</v>
      </c>
      <c r="B330" s="19" t="s">
        <v>894</v>
      </c>
      <c r="C330" s="20" t="s">
        <v>1908</v>
      </c>
      <c r="D330" s="19" t="s">
        <v>3536</v>
      </c>
      <c r="E330" s="19" t="s">
        <v>39</v>
      </c>
      <c r="F330" s="338" t="s">
        <v>4654</v>
      </c>
      <c r="G330" s="19" t="s">
        <v>5258</v>
      </c>
      <c r="H330" s="19" t="s">
        <v>5259</v>
      </c>
      <c r="I330" s="19" t="s">
        <v>5095</v>
      </c>
      <c r="J330" s="27">
        <v>1849278.2479419</v>
      </c>
      <c r="K330" s="315" t="s">
        <v>5260</v>
      </c>
      <c r="L330" s="303"/>
      <c r="M330" s="303"/>
      <c r="N330" s="303"/>
      <c r="O330" s="303"/>
      <c r="P330" s="303"/>
      <c r="Q330" s="303"/>
      <c r="R330" s="303"/>
      <c r="S330" s="303"/>
      <c r="T330" s="303"/>
      <c r="U330" s="303"/>
      <c r="V330" s="303"/>
      <c r="W330" s="303"/>
      <c r="X330" s="303"/>
      <c r="Y330" s="303"/>
      <c r="Z330" s="303"/>
    </row>
    <row r="331" ht="12.75" customHeight="1">
      <c r="A331" s="18" t="s">
        <v>5261</v>
      </c>
      <c r="B331" s="19" t="s">
        <v>891</v>
      </c>
      <c r="C331" s="20" t="s">
        <v>1611</v>
      </c>
      <c r="D331" s="19" t="s">
        <v>3536</v>
      </c>
      <c r="E331" s="19" t="s">
        <v>930</v>
      </c>
      <c r="F331" s="338" t="s">
        <v>5262</v>
      </c>
      <c r="G331" s="19" t="s">
        <v>5263</v>
      </c>
      <c r="H331" s="19" t="s">
        <v>5264</v>
      </c>
      <c r="I331" s="19" t="s">
        <v>5095</v>
      </c>
      <c r="J331" s="27">
        <v>1849594.6549419</v>
      </c>
      <c r="K331" s="315" t="s">
        <v>5265</v>
      </c>
      <c r="L331" s="303"/>
      <c r="M331" s="303"/>
      <c r="N331" s="303"/>
      <c r="O331" s="303"/>
      <c r="P331" s="303"/>
      <c r="Q331" s="303"/>
      <c r="R331" s="303"/>
      <c r="S331" s="303"/>
      <c r="T331" s="303"/>
      <c r="U331" s="303"/>
      <c r="V331" s="303"/>
      <c r="W331" s="303"/>
      <c r="X331" s="303"/>
      <c r="Y331" s="303"/>
      <c r="Z331" s="303"/>
    </row>
    <row r="332" ht="12.75" customHeight="1">
      <c r="A332" s="18" t="s">
        <v>5266</v>
      </c>
      <c r="B332" s="19" t="s">
        <v>894</v>
      </c>
      <c r="C332" s="20" t="s">
        <v>2181</v>
      </c>
      <c r="D332" s="19" t="s">
        <v>3536</v>
      </c>
      <c r="E332" s="19" t="s">
        <v>39</v>
      </c>
      <c r="F332" s="338" t="s">
        <v>4473</v>
      </c>
      <c r="G332" s="19" t="s">
        <v>5267</v>
      </c>
      <c r="H332" s="19" t="s">
        <v>5268</v>
      </c>
      <c r="I332" s="19" t="s">
        <v>5095</v>
      </c>
      <c r="J332" s="27">
        <v>1849905.6649419</v>
      </c>
      <c r="K332" s="315" t="s">
        <v>5269</v>
      </c>
      <c r="L332" s="303"/>
      <c r="M332" s="303"/>
      <c r="N332" s="303"/>
      <c r="O332" s="303"/>
      <c r="P332" s="303"/>
      <c r="Q332" s="303"/>
      <c r="R332" s="303"/>
      <c r="S332" s="303"/>
      <c r="T332" s="303"/>
      <c r="U332" s="303"/>
      <c r="V332" s="303"/>
      <c r="W332" s="303"/>
      <c r="X332" s="303"/>
      <c r="Y332" s="303"/>
      <c r="Z332" s="303"/>
    </row>
    <row r="333" ht="12.75" customHeight="1">
      <c r="A333" s="18" t="s">
        <v>5270</v>
      </c>
      <c r="B333" s="19" t="s">
        <v>891</v>
      </c>
      <c r="C333" s="20" t="s">
        <v>5271</v>
      </c>
      <c r="D333" s="19" t="s">
        <v>3536</v>
      </c>
      <c r="E333" s="19" t="s">
        <v>930</v>
      </c>
      <c r="F333" s="338" t="s">
        <v>5272</v>
      </c>
      <c r="G333" s="19" t="s">
        <v>5273</v>
      </c>
      <c r="H333" s="19" t="s">
        <v>5274</v>
      </c>
      <c r="I333" s="19" t="s">
        <v>5095</v>
      </c>
      <c r="J333" s="27">
        <v>1850216.6031479</v>
      </c>
      <c r="K333" s="315" t="s">
        <v>5275</v>
      </c>
      <c r="L333" s="303"/>
      <c r="M333" s="303"/>
      <c r="N333" s="303"/>
      <c r="O333" s="303"/>
      <c r="P333" s="303"/>
      <c r="Q333" s="303"/>
      <c r="R333" s="303"/>
      <c r="S333" s="303"/>
      <c r="T333" s="303"/>
      <c r="U333" s="303"/>
      <c r="V333" s="303"/>
      <c r="W333" s="303"/>
      <c r="X333" s="303"/>
      <c r="Y333" s="303"/>
      <c r="Z333" s="303"/>
    </row>
    <row r="334" ht="12.75" customHeight="1">
      <c r="A334" s="18" t="s">
        <v>5276</v>
      </c>
      <c r="B334" s="19" t="s">
        <v>894</v>
      </c>
      <c r="C334" s="20" t="s">
        <v>2219</v>
      </c>
      <c r="D334" s="19" t="s">
        <v>3536</v>
      </c>
      <c r="E334" s="19" t="s">
        <v>39</v>
      </c>
      <c r="F334" s="338" t="s">
        <v>4968</v>
      </c>
      <c r="G334" s="19" t="s">
        <v>5277</v>
      </c>
      <c r="H334" s="19" t="s">
        <v>5278</v>
      </c>
      <c r="I334" s="19" t="s">
        <v>5095</v>
      </c>
      <c r="J334" s="27">
        <v>1850526.6031479</v>
      </c>
      <c r="K334" s="315" t="s">
        <v>5279</v>
      </c>
      <c r="L334" s="303"/>
      <c r="M334" s="303"/>
      <c r="N334" s="303"/>
      <c r="O334" s="303"/>
      <c r="P334" s="303"/>
      <c r="Q334" s="303"/>
      <c r="R334" s="303"/>
      <c r="S334" s="303"/>
      <c r="T334" s="303"/>
      <c r="U334" s="303"/>
      <c r="V334" s="303"/>
      <c r="W334" s="303"/>
      <c r="X334" s="303"/>
      <c r="Y334" s="303"/>
      <c r="Z334" s="303"/>
    </row>
    <row r="335" ht="12.75" customHeight="1">
      <c r="A335" s="18" t="s">
        <v>5280</v>
      </c>
      <c r="B335" s="19" t="s">
        <v>894</v>
      </c>
      <c r="C335" s="20" t="s">
        <v>5281</v>
      </c>
      <c r="D335" s="19" t="s">
        <v>3536</v>
      </c>
      <c r="E335" s="19" t="s">
        <v>39</v>
      </c>
      <c r="F335" s="338" t="s">
        <v>5282</v>
      </c>
      <c r="G335" s="19" t="s">
        <v>5283</v>
      </c>
      <c r="H335" s="19" t="s">
        <v>5284</v>
      </c>
      <c r="I335" s="19" t="s">
        <v>5095</v>
      </c>
      <c r="J335" s="27">
        <v>1850825.0359507</v>
      </c>
      <c r="K335" s="315" t="s">
        <v>5285</v>
      </c>
      <c r="L335" s="303"/>
      <c r="M335" s="303"/>
      <c r="N335" s="303"/>
      <c r="O335" s="303"/>
      <c r="P335" s="303"/>
      <c r="Q335" s="303"/>
      <c r="R335" s="303"/>
      <c r="S335" s="303"/>
      <c r="T335" s="303"/>
      <c r="U335" s="303"/>
      <c r="V335" s="303"/>
      <c r="W335" s="303"/>
      <c r="X335" s="303"/>
      <c r="Y335" s="303"/>
      <c r="Z335" s="303"/>
    </row>
    <row r="336" ht="12.75" customHeight="1">
      <c r="A336" s="18" t="s">
        <v>5286</v>
      </c>
      <c r="B336" s="19" t="s">
        <v>894</v>
      </c>
      <c r="C336" s="20" t="s">
        <v>5287</v>
      </c>
      <c r="D336" s="19" t="s">
        <v>3548</v>
      </c>
      <c r="E336" s="19" t="s">
        <v>946</v>
      </c>
      <c r="F336" s="338" t="s">
        <v>5288</v>
      </c>
      <c r="G336" s="19" t="s">
        <v>5289</v>
      </c>
      <c r="H336" s="19" t="s">
        <v>5290</v>
      </c>
      <c r="I336" s="19" t="s">
        <v>5095</v>
      </c>
      <c r="J336" s="27">
        <v>1851122.9914063</v>
      </c>
      <c r="K336" s="315" t="s">
        <v>5291</v>
      </c>
      <c r="L336" s="303"/>
      <c r="M336" s="303"/>
      <c r="N336" s="303"/>
      <c r="O336" s="303"/>
      <c r="P336" s="303"/>
      <c r="Q336" s="303"/>
      <c r="R336" s="303"/>
      <c r="S336" s="303"/>
      <c r="T336" s="303"/>
      <c r="U336" s="303"/>
      <c r="V336" s="303"/>
      <c r="W336" s="303"/>
      <c r="X336" s="303"/>
      <c r="Y336" s="303"/>
      <c r="Z336" s="303"/>
    </row>
    <row r="337" ht="12.75" customHeight="1">
      <c r="A337" s="18" t="s">
        <v>5292</v>
      </c>
      <c r="B337" s="19" t="s">
        <v>894</v>
      </c>
      <c r="C337" s="20" t="s">
        <v>5293</v>
      </c>
      <c r="D337" s="19" t="s">
        <v>3548</v>
      </c>
      <c r="E337" s="19" t="s">
        <v>946</v>
      </c>
      <c r="F337" s="338" t="s">
        <v>5294</v>
      </c>
      <c r="G337" s="19" t="s">
        <v>5295</v>
      </c>
      <c r="H337" s="19" t="s">
        <v>5296</v>
      </c>
      <c r="I337" s="19" t="s">
        <v>5095</v>
      </c>
      <c r="J337" s="27">
        <v>1851420.4955067</v>
      </c>
      <c r="K337" s="315" t="s">
        <v>5297</v>
      </c>
      <c r="L337" s="303"/>
      <c r="M337" s="303"/>
      <c r="N337" s="303"/>
      <c r="O337" s="303"/>
      <c r="P337" s="303"/>
      <c r="Q337" s="303"/>
      <c r="R337" s="303"/>
      <c r="S337" s="303"/>
      <c r="T337" s="303"/>
      <c r="U337" s="303"/>
      <c r="V337" s="303"/>
      <c r="W337" s="303"/>
      <c r="X337" s="303"/>
      <c r="Y337" s="303"/>
      <c r="Z337" s="303"/>
    </row>
    <row r="338" ht="12.75" customHeight="1">
      <c r="A338" s="18" t="s">
        <v>5298</v>
      </c>
      <c r="B338" s="19" t="s">
        <v>894</v>
      </c>
      <c r="C338" s="20" t="s">
        <v>1861</v>
      </c>
      <c r="D338" s="19" t="s">
        <v>3536</v>
      </c>
      <c r="E338" s="19" t="s">
        <v>39</v>
      </c>
      <c r="F338" s="338" t="s">
        <v>5299</v>
      </c>
      <c r="G338" s="19" t="s">
        <v>5300</v>
      </c>
      <c r="H338" s="19" t="s">
        <v>5301</v>
      </c>
      <c r="I338" s="19" t="s">
        <v>5095</v>
      </c>
      <c r="J338" s="27">
        <v>1851715.0655067</v>
      </c>
      <c r="K338" s="315" t="s">
        <v>5302</v>
      </c>
      <c r="L338" s="303"/>
      <c r="M338" s="303"/>
      <c r="N338" s="303"/>
      <c r="O338" s="303"/>
      <c r="P338" s="303"/>
      <c r="Q338" s="303"/>
      <c r="R338" s="303"/>
      <c r="S338" s="303"/>
      <c r="T338" s="303"/>
      <c r="U338" s="303"/>
      <c r="V338" s="303"/>
      <c r="W338" s="303"/>
      <c r="X338" s="303"/>
      <c r="Y338" s="303"/>
      <c r="Z338" s="303"/>
    </row>
    <row r="339" ht="12.75" customHeight="1">
      <c r="A339" s="18" t="s">
        <v>5303</v>
      </c>
      <c r="B339" s="19" t="s">
        <v>963</v>
      </c>
      <c r="C339" s="20" t="s">
        <v>1009</v>
      </c>
      <c r="D339" s="19" t="s">
        <v>3778</v>
      </c>
      <c r="E339" s="19" t="s">
        <v>39</v>
      </c>
      <c r="F339" s="338" t="s">
        <v>5304</v>
      </c>
      <c r="G339" s="19" t="s">
        <v>5305</v>
      </c>
      <c r="H339" s="19" t="s">
        <v>5306</v>
      </c>
      <c r="I339" s="19" t="s">
        <v>5095</v>
      </c>
      <c r="J339" s="27">
        <v>1852006.5191222</v>
      </c>
      <c r="K339" s="315" t="s">
        <v>5307</v>
      </c>
      <c r="L339" s="303"/>
      <c r="M339" s="303"/>
      <c r="N339" s="303"/>
      <c r="O339" s="303"/>
      <c r="P339" s="303"/>
      <c r="Q339" s="303"/>
      <c r="R339" s="303"/>
      <c r="S339" s="303"/>
      <c r="T339" s="303"/>
      <c r="U339" s="303"/>
      <c r="V339" s="303"/>
      <c r="W339" s="303"/>
      <c r="X339" s="303"/>
      <c r="Y339" s="303"/>
      <c r="Z339" s="303"/>
    </row>
    <row r="340" ht="12.75" customHeight="1">
      <c r="A340" s="18" t="s">
        <v>5308</v>
      </c>
      <c r="B340" s="19" t="s">
        <v>894</v>
      </c>
      <c r="C340" s="20" t="s">
        <v>1963</v>
      </c>
      <c r="D340" s="19" t="s">
        <v>3536</v>
      </c>
      <c r="E340" s="19" t="s">
        <v>39</v>
      </c>
      <c r="F340" s="338" t="s">
        <v>5309</v>
      </c>
      <c r="G340" s="19" t="s">
        <v>5310</v>
      </c>
      <c r="H340" s="19" t="s">
        <v>5311</v>
      </c>
      <c r="I340" s="19" t="s">
        <v>5095</v>
      </c>
      <c r="J340" s="27">
        <v>1852297.155551</v>
      </c>
      <c r="K340" s="315" t="s">
        <v>5312</v>
      </c>
      <c r="L340" s="303"/>
      <c r="M340" s="303"/>
      <c r="N340" s="303"/>
      <c r="O340" s="303"/>
      <c r="P340" s="303"/>
      <c r="Q340" s="303"/>
      <c r="R340" s="303"/>
      <c r="S340" s="303"/>
      <c r="T340" s="303"/>
      <c r="U340" s="303"/>
      <c r="V340" s="303"/>
      <c r="W340" s="303"/>
      <c r="X340" s="303"/>
      <c r="Y340" s="303"/>
      <c r="Z340" s="303"/>
    </row>
    <row r="341" ht="12.75" customHeight="1">
      <c r="A341" s="18" t="s">
        <v>5313</v>
      </c>
      <c r="B341" s="19" t="s">
        <v>891</v>
      </c>
      <c r="C341" s="20" t="s">
        <v>1558</v>
      </c>
      <c r="D341" s="19" t="s">
        <v>3536</v>
      </c>
      <c r="E341" s="19" t="s">
        <v>921</v>
      </c>
      <c r="F341" s="338" t="s">
        <v>5314</v>
      </c>
      <c r="G341" s="19" t="s">
        <v>5315</v>
      </c>
      <c r="H341" s="19" t="s">
        <v>5316</v>
      </c>
      <c r="I341" s="19" t="s">
        <v>5095</v>
      </c>
      <c r="J341" s="27">
        <v>1852587.643151</v>
      </c>
      <c r="K341" s="315" t="s">
        <v>5317</v>
      </c>
      <c r="L341" s="303"/>
      <c r="M341" s="303"/>
      <c r="N341" s="303"/>
      <c r="O341" s="303"/>
      <c r="P341" s="303"/>
      <c r="Q341" s="303"/>
      <c r="R341" s="303"/>
      <c r="S341" s="303"/>
      <c r="T341" s="303"/>
      <c r="U341" s="303"/>
      <c r="V341" s="303"/>
      <c r="W341" s="303"/>
      <c r="X341" s="303"/>
      <c r="Y341" s="303"/>
      <c r="Z341" s="303"/>
    </row>
    <row r="342" ht="12.75" customHeight="1">
      <c r="A342" s="18" t="s">
        <v>5318</v>
      </c>
      <c r="B342" s="19" t="s">
        <v>894</v>
      </c>
      <c r="C342" s="20" t="s">
        <v>2388</v>
      </c>
      <c r="D342" s="19" t="s">
        <v>3536</v>
      </c>
      <c r="E342" s="19" t="s">
        <v>39</v>
      </c>
      <c r="F342" s="338" t="s">
        <v>5319</v>
      </c>
      <c r="G342" s="19" t="s">
        <v>5320</v>
      </c>
      <c r="H342" s="19" t="s">
        <v>5321</v>
      </c>
      <c r="I342" s="19" t="s">
        <v>5095</v>
      </c>
      <c r="J342" s="27">
        <v>1852875.303151</v>
      </c>
      <c r="K342" s="315" t="s">
        <v>5322</v>
      </c>
      <c r="L342" s="303"/>
      <c r="M342" s="303"/>
      <c r="N342" s="303"/>
      <c r="O342" s="303"/>
      <c r="P342" s="303"/>
      <c r="Q342" s="303"/>
      <c r="R342" s="303"/>
      <c r="S342" s="303"/>
      <c r="T342" s="303"/>
      <c r="U342" s="303"/>
      <c r="V342" s="303"/>
      <c r="W342" s="303"/>
      <c r="X342" s="303"/>
      <c r="Y342" s="303"/>
      <c r="Z342" s="303"/>
    </row>
    <row r="343" ht="12.75" customHeight="1">
      <c r="A343" s="18" t="s">
        <v>5323</v>
      </c>
      <c r="B343" s="19" t="s">
        <v>894</v>
      </c>
      <c r="C343" s="20" t="s">
        <v>5324</v>
      </c>
      <c r="D343" s="19" t="s">
        <v>3778</v>
      </c>
      <c r="E343" s="19" t="s">
        <v>946</v>
      </c>
      <c r="F343" s="338" t="s">
        <v>4781</v>
      </c>
      <c r="G343" s="19" t="s">
        <v>4989</v>
      </c>
      <c r="H343" s="19" t="s">
        <v>5325</v>
      </c>
      <c r="I343" s="19" t="s">
        <v>5095</v>
      </c>
      <c r="J343" s="27">
        <v>1853161.7439509</v>
      </c>
      <c r="K343" s="315" t="s">
        <v>5326</v>
      </c>
      <c r="L343" s="303"/>
      <c r="M343" s="303"/>
      <c r="N343" s="303"/>
      <c r="O343" s="303"/>
      <c r="P343" s="303"/>
      <c r="Q343" s="303"/>
      <c r="R343" s="303"/>
      <c r="S343" s="303"/>
      <c r="T343" s="303"/>
      <c r="U343" s="303"/>
      <c r="V343" s="303"/>
      <c r="W343" s="303"/>
      <c r="X343" s="303"/>
      <c r="Y343" s="303"/>
      <c r="Z343" s="303"/>
    </row>
    <row r="344" ht="12.75" customHeight="1">
      <c r="A344" s="18" t="s">
        <v>5327</v>
      </c>
      <c r="B344" s="19" t="s">
        <v>891</v>
      </c>
      <c r="C344" s="20" t="s">
        <v>1765</v>
      </c>
      <c r="D344" s="19" t="s">
        <v>3536</v>
      </c>
      <c r="E344" s="19" t="s">
        <v>1213</v>
      </c>
      <c r="F344" s="338" t="s">
        <v>5328</v>
      </c>
      <c r="G344" s="19" t="s">
        <v>5329</v>
      </c>
      <c r="H344" s="19" t="s">
        <v>5330</v>
      </c>
      <c r="I344" s="19" t="s">
        <v>5095</v>
      </c>
      <c r="J344" s="27">
        <v>1853446.8139509</v>
      </c>
      <c r="K344" s="315" t="s">
        <v>5331</v>
      </c>
      <c r="L344" s="303"/>
      <c r="M344" s="303"/>
      <c r="N344" s="303"/>
      <c r="O344" s="303"/>
      <c r="P344" s="303"/>
      <c r="Q344" s="303"/>
      <c r="R344" s="303"/>
      <c r="S344" s="303"/>
      <c r="T344" s="303"/>
      <c r="U344" s="303"/>
      <c r="V344" s="303"/>
      <c r="W344" s="303"/>
      <c r="X344" s="303"/>
      <c r="Y344" s="303"/>
      <c r="Z344" s="303"/>
    </row>
    <row r="345" ht="12.75" customHeight="1">
      <c r="A345" s="18" t="s">
        <v>5332</v>
      </c>
      <c r="B345" s="19" t="s">
        <v>894</v>
      </c>
      <c r="C345" s="20" t="s">
        <v>5333</v>
      </c>
      <c r="D345" s="19" t="s">
        <v>3536</v>
      </c>
      <c r="E345" s="19" t="s">
        <v>39</v>
      </c>
      <c r="F345" s="338" t="s">
        <v>5334</v>
      </c>
      <c r="G345" s="19" t="s">
        <v>5335</v>
      </c>
      <c r="H345" s="19" t="s">
        <v>5336</v>
      </c>
      <c r="I345" s="19" t="s">
        <v>5095</v>
      </c>
      <c r="J345" s="27">
        <v>1853731.3509953</v>
      </c>
      <c r="K345" s="315" t="s">
        <v>5337</v>
      </c>
      <c r="L345" s="303"/>
      <c r="M345" s="303"/>
      <c r="N345" s="303"/>
      <c r="O345" s="303"/>
      <c r="P345" s="303"/>
      <c r="Q345" s="303"/>
      <c r="R345" s="303"/>
      <c r="S345" s="303"/>
      <c r="T345" s="303"/>
      <c r="U345" s="303"/>
      <c r="V345" s="303"/>
      <c r="W345" s="303"/>
      <c r="X345" s="303"/>
      <c r="Y345" s="303"/>
      <c r="Z345" s="303"/>
    </row>
    <row r="346" ht="12.75" customHeight="1">
      <c r="A346" s="18" t="s">
        <v>5338</v>
      </c>
      <c r="B346" s="19" t="s">
        <v>891</v>
      </c>
      <c r="C346" s="20" t="s">
        <v>5339</v>
      </c>
      <c r="D346" s="19" t="s">
        <v>3536</v>
      </c>
      <c r="E346" s="19" t="s">
        <v>1213</v>
      </c>
      <c r="F346" s="338" t="s">
        <v>4249</v>
      </c>
      <c r="G346" s="19" t="s">
        <v>5340</v>
      </c>
      <c r="H346" s="19" t="s">
        <v>5341</v>
      </c>
      <c r="I346" s="19" t="s">
        <v>5095</v>
      </c>
      <c r="J346" s="27">
        <v>1854015.0309953</v>
      </c>
      <c r="K346" s="315" t="s">
        <v>5342</v>
      </c>
      <c r="L346" s="303"/>
      <c r="M346" s="303"/>
      <c r="N346" s="303"/>
      <c r="O346" s="303"/>
      <c r="P346" s="303"/>
      <c r="Q346" s="303"/>
      <c r="R346" s="303"/>
      <c r="S346" s="303"/>
      <c r="T346" s="303"/>
      <c r="U346" s="303"/>
      <c r="V346" s="303"/>
      <c r="W346" s="303"/>
      <c r="X346" s="303"/>
      <c r="Y346" s="303"/>
      <c r="Z346" s="303"/>
    </row>
    <row r="347" ht="12.75" customHeight="1">
      <c r="A347" s="18" t="s">
        <v>5343</v>
      </c>
      <c r="B347" s="19" t="s">
        <v>894</v>
      </c>
      <c r="C347" s="20" t="s">
        <v>2419</v>
      </c>
      <c r="D347" s="19" t="s">
        <v>3536</v>
      </c>
      <c r="E347" s="19" t="s">
        <v>78</v>
      </c>
      <c r="F347" s="338" t="s">
        <v>4737</v>
      </c>
      <c r="G347" s="19" t="s">
        <v>5344</v>
      </c>
      <c r="H347" s="19" t="s">
        <v>5345</v>
      </c>
      <c r="I347" s="19" t="s">
        <v>5346</v>
      </c>
      <c r="J347" s="27">
        <v>1854295.5309953</v>
      </c>
      <c r="K347" s="315" t="s">
        <v>5347</v>
      </c>
      <c r="L347" s="303"/>
      <c r="M347" s="303"/>
      <c r="N347" s="303"/>
      <c r="O347" s="303"/>
      <c r="P347" s="303"/>
      <c r="Q347" s="303"/>
      <c r="R347" s="303"/>
      <c r="S347" s="303"/>
      <c r="T347" s="303"/>
      <c r="U347" s="303"/>
      <c r="V347" s="303"/>
      <c r="W347" s="303"/>
      <c r="X347" s="303"/>
      <c r="Y347" s="303"/>
      <c r="Z347" s="303"/>
    </row>
    <row r="348" ht="12.75" customHeight="1">
      <c r="A348" s="18" t="s">
        <v>5348</v>
      </c>
      <c r="B348" s="19" t="s">
        <v>894</v>
      </c>
      <c r="C348" s="20" t="s">
        <v>5349</v>
      </c>
      <c r="D348" s="19" t="s">
        <v>3536</v>
      </c>
      <c r="E348" s="19" t="s">
        <v>39</v>
      </c>
      <c r="F348" s="338" t="s">
        <v>4968</v>
      </c>
      <c r="G348" s="19" t="s">
        <v>5350</v>
      </c>
      <c r="H348" s="19" t="s">
        <v>5351</v>
      </c>
      <c r="I348" s="19" t="s">
        <v>5346</v>
      </c>
      <c r="J348" s="27">
        <v>1854574.0109953</v>
      </c>
      <c r="K348" s="315" t="s">
        <v>5352</v>
      </c>
      <c r="L348" s="303"/>
      <c r="M348" s="303"/>
      <c r="N348" s="303"/>
      <c r="O348" s="303"/>
      <c r="P348" s="303"/>
      <c r="Q348" s="303"/>
      <c r="R348" s="303"/>
      <c r="S348" s="303"/>
      <c r="T348" s="303"/>
      <c r="U348" s="303"/>
      <c r="V348" s="303"/>
      <c r="W348" s="303"/>
      <c r="X348" s="303"/>
      <c r="Y348" s="303"/>
      <c r="Z348" s="303"/>
    </row>
    <row r="349" ht="12.75" customHeight="1">
      <c r="A349" s="18" t="s">
        <v>5353</v>
      </c>
      <c r="B349" s="19" t="s">
        <v>894</v>
      </c>
      <c r="C349" s="20" t="s">
        <v>5354</v>
      </c>
      <c r="D349" s="19" t="s">
        <v>3548</v>
      </c>
      <c r="E349" s="19" t="s">
        <v>946</v>
      </c>
      <c r="F349" s="338" t="s">
        <v>5355</v>
      </c>
      <c r="G349" s="19" t="s">
        <v>5356</v>
      </c>
      <c r="H349" s="19" t="s">
        <v>5357</v>
      </c>
      <c r="I349" s="19" t="s">
        <v>5346</v>
      </c>
      <c r="J349" s="27">
        <v>1854850.2643589</v>
      </c>
      <c r="K349" s="315" t="s">
        <v>5358</v>
      </c>
      <c r="L349" s="303"/>
      <c r="M349" s="303"/>
      <c r="N349" s="303"/>
      <c r="O349" s="303"/>
      <c r="P349" s="303"/>
      <c r="Q349" s="303"/>
      <c r="R349" s="303"/>
      <c r="S349" s="303"/>
      <c r="T349" s="303"/>
      <c r="U349" s="303"/>
      <c r="V349" s="303"/>
      <c r="W349" s="303"/>
      <c r="X349" s="303"/>
      <c r="Y349" s="303"/>
      <c r="Z349" s="303"/>
    </row>
    <row r="350" ht="12.75" customHeight="1">
      <c r="A350" s="18" t="s">
        <v>5359</v>
      </c>
      <c r="B350" s="19" t="s">
        <v>894</v>
      </c>
      <c r="C350" s="20" t="s">
        <v>1761</v>
      </c>
      <c r="D350" s="19" t="s">
        <v>3536</v>
      </c>
      <c r="E350" s="19" t="s">
        <v>39</v>
      </c>
      <c r="F350" s="338" t="s">
        <v>4812</v>
      </c>
      <c r="G350" s="19" t="s">
        <v>5360</v>
      </c>
      <c r="H350" s="19" t="s">
        <v>5361</v>
      </c>
      <c r="I350" s="19" t="s">
        <v>5346</v>
      </c>
      <c r="J350" s="27">
        <v>1855126.3643589</v>
      </c>
      <c r="K350" s="315" t="s">
        <v>5362</v>
      </c>
      <c r="L350" s="303"/>
      <c r="M350" s="303"/>
      <c r="N350" s="303"/>
      <c r="O350" s="303"/>
      <c r="P350" s="303"/>
      <c r="Q350" s="303"/>
      <c r="R350" s="303"/>
      <c r="S350" s="303"/>
      <c r="T350" s="303"/>
      <c r="U350" s="303"/>
      <c r="V350" s="303"/>
      <c r="W350" s="303"/>
      <c r="X350" s="303"/>
      <c r="Y350" s="303"/>
      <c r="Z350" s="303"/>
    </row>
    <row r="351" ht="12.75" customHeight="1">
      <c r="A351" s="18" t="s">
        <v>5363</v>
      </c>
      <c r="B351" s="19" t="s">
        <v>894</v>
      </c>
      <c r="C351" s="20" t="s">
        <v>2156</v>
      </c>
      <c r="D351" s="19" t="s">
        <v>3536</v>
      </c>
      <c r="E351" s="19" t="s">
        <v>39</v>
      </c>
      <c r="F351" s="338" t="s">
        <v>4275</v>
      </c>
      <c r="G351" s="19" t="s">
        <v>5364</v>
      </c>
      <c r="H351" s="19" t="s">
        <v>5365</v>
      </c>
      <c r="I351" s="19" t="s">
        <v>5346</v>
      </c>
      <c r="J351" s="27">
        <v>1855398.9443589</v>
      </c>
      <c r="K351" s="315" t="s">
        <v>5366</v>
      </c>
      <c r="L351" s="303"/>
      <c r="M351" s="303"/>
      <c r="N351" s="303"/>
      <c r="O351" s="303"/>
      <c r="P351" s="303"/>
      <c r="Q351" s="303"/>
      <c r="R351" s="303"/>
      <c r="S351" s="303"/>
      <c r="T351" s="303"/>
      <c r="U351" s="303"/>
      <c r="V351" s="303"/>
      <c r="W351" s="303"/>
      <c r="X351" s="303"/>
      <c r="Y351" s="303"/>
      <c r="Z351" s="303"/>
    </row>
    <row r="352" ht="12.75" customHeight="1">
      <c r="A352" s="18" t="s">
        <v>5367</v>
      </c>
      <c r="B352" s="19" t="s">
        <v>894</v>
      </c>
      <c r="C352" s="20" t="s">
        <v>5368</v>
      </c>
      <c r="D352" s="19" t="s">
        <v>3778</v>
      </c>
      <c r="E352" s="19" t="s">
        <v>946</v>
      </c>
      <c r="F352" s="338" t="s">
        <v>4786</v>
      </c>
      <c r="G352" s="19" t="s">
        <v>5369</v>
      </c>
      <c r="H352" s="19" t="s">
        <v>5370</v>
      </c>
      <c r="I352" s="19" t="s">
        <v>5346</v>
      </c>
      <c r="J352" s="27">
        <v>1855670.6149295</v>
      </c>
      <c r="K352" s="315" t="s">
        <v>5371</v>
      </c>
      <c r="L352" s="303"/>
      <c r="M352" s="303"/>
      <c r="N352" s="303"/>
      <c r="O352" s="303"/>
      <c r="P352" s="303"/>
      <c r="Q352" s="303"/>
      <c r="R352" s="303"/>
      <c r="S352" s="303"/>
      <c r="T352" s="303"/>
      <c r="U352" s="303"/>
      <c r="V352" s="303"/>
      <c r="W352" s="303"/>
      <c r="X352" s="303"/>
      <c r="Y352" s="303"/>
      <c r="Z352" s="303"/>
    </row>
    <row r="353" ht="12.75" customHeight="1">
      <c r="A353" s="18" t="s">
        <v>5372</v>
      </c>
      <c r="B353" s="19" t="s">
        <v>891</v>
      </c>
      <c r="C353" s="20" t="s">
        <v>5373</v>
      </c>
      <c r="D353" s="19" t="s">
        <v>3536</v>
      </c>
      <c r="E353" s="19" t="s">
        <v>930</v>
      </c>
      <c r="F353" s="338" t="s">
        <v>5374</v>
      </c>
      <c r="G353" s="19" t="s">
        <v>5375</v>
      </c>
      <c r="H353" s="19" t="s">
        <v>5376</v>
      </c>
      <c r="I353" s="19" t="s">
        <v>5346</v>
      </c>
      <c r="J353" s="27">
        <v>1855941.1162331</v>
      </c>
      <c r="K353" s="315" t="s">
        <v>5377</v>
      </c>
      <c r="L353" s="303"/>
      <c r="M353" s="303"/>
      <c r="N353" s="303"/>
      <c r="O353" s="303"/>
      <c r="P353" s="303"/>
      <c r="Q353" s="303"/>
      <c r="R353" s="303"/>
      <c r="S353" s="303"/>
      <c r="T353" s="303"/>
      <c r="U353" s="303"/>
      <c r="V353" s="303"/>
      <c r="W353" s="303"/>
      <c r="X353" s="303"/>
      <c r="Y353" s="303"/>
      <c r="Z353" s="303"/>
    </row>
    <row r="354" ht="12.75" customHeight="1">
      <c r="A354" s="18" t="s">
        <v>5378</v>
      </c>
      <c r="B354" s="19" t="s">
        <v>891</v>
      </c>
      <c r="C354" s="20" t="s">
        <v>2244</v>
      </c>
      <c r="D354" s="19" t="s">
        <v>3536</v>
      </c>
      <c r="E354" s="19" t="s">
        <v>1213</v>
      </c>
      <c r="F354" s="338" t="s">
        <v>4968</v>
      </c>
      <c r="G354" s="19" t="s">
        <v>5379</v>
      </c>
      <c r="H354" s="19" t="s">
        <v>5380</v>
      </c>
      <c r="I354" s="19" t="s">
        <v>5346</v>
      </c>
      <c r="J354" s="27">
        <v>1856210.8762331</v>
      </c>
      <c r="K354" s="315" t="s">
        <v>5381</v>
      </c>
      <c r="L354" s="303"/>
      <c r="M354" s="303"/>
      <c r="N354" s="303"/>
      <c r="O354" s="303"/>
      <c r="P354" s="303"/>
      <c r="Q354" s="303"/>
      <c r="R354" s="303"/>
      <c r="S354" s="303"/>
      <c r="T354" s="303"/>
      <c r="U354" s="303"/>
      <c r="V354" s="303"/>
      <c r="W354" s="303"/>
      <c r="X354" s="303"/>
      <c r="Y354" s="303"/>
      <c r="Z354" s="303"/>
    </row>
    <row r="355" ht="12.75" customHeight="1">
      <c r="A355" s="18" t="s">
        <v>5382</v>
      </c>
      <c r="B355" s="19" t="s">
        <v>894</v>
      </c>
      <c r="C355" s="20" t="s">
        <v>5383</v>
      </c>
      <c r="D355" s="19" t="s">
        <v>3778</v>
      </c>
      <c r="E355" s="19" t="s">
        <v>39</v>
      </c>
      <c r="F355" s="338" t="s">
        <v>5384</v>
      </c>
      <c r="G355" s="19" t="s">
        <v>5385</v>
      </c>
      <c r="H355" s="19" t="s">
        <v>5386</v>
      </c>
      <c r="I355" s="19" t="s">
        <v>5346</v>
      </c>
      <c r="J355" s="27">
        <v>1856478.9442331</v>
      </c>
      <c r="K355" s="315" t="s">
        <v>5387</v>
      </c>
      <c r="L355" s="303"/>
      <c r="M355" s="303"/>
      <c r="N355" s="303"/>
      <c r="O355" s="303"/>
      <c r="P355" s="303"/>
      <c r="Q355" s="303"/>
      <c r="R355" s="303"/>
      <c r="S355" s="303"/>
      <c r="T355" s="303"/>
      <c r="U355" s="303"/>
      <c r="V355" s="303"/>
      <c r="W355" s="303"/>
      <c r="X355" s="303"/>
      <c r="Y355" s="303"/>
      <c r="Z355" s="303"/>
    </row>
    <row r="356" ht="12.75" customHeight="1">
      <c r="A356" s="18" t="s">
        <v>5388</v>
      </c>
      <c r="B356" s="19" t="s">
        <v>894</v>
      </c>
      <c r="C356" s="20" t="s">
        <v>5389</v>
      </c>
      <c r="D356" s="19" t="s">
        <v>3536</v>
      </c>
      <c r="E356" s="19" t="s">
        <v>39</v>
      </c>
      <c r="F356" s="338" t="s">
        <v>4012</v>
      </c>
      <c r="G356" s="19" t="s">
        <v>5390</v>
      </c>
      <c r="H356" s="19" t="s">
        <v>5391</v>
      </c>
      <c r="I356" s="19" t="s">
        <v>5346</v>
      </c>
      <c r="J356" s="27">
        <v>1856745.6242331</v>
      </c>
      <c r="K356" s="315" t="s">
        <v>5392</v>
      </c>
      <c r="L356" s="303"/>
      <c r="M356" s="303"/>
      <c r="N356" s="303"/>
      <c r="O356" s="303"/>
      <c r="P356" s="303"/>
      <c r="Q356" s="303"/>
      <c r="R356" s="303"/>
      <c r="S356" s="303"/>
      <c r="T356" s="303"/>
      <c r="U356" s="303"/>
      <c r="V356" s="303"/>
      <c r="W356" s="303"/>
      <c r="X356" s="303"/>
      <c r="Y356" s="303"/>
      <c r="Z356" s="303"/>
    </row>
    <row r="357" ht="12.75" customHeight="1">
      <c r="A357" s="18" t="s">
        <v>5393</v>
      </c>
      <c r="B357" s="19" t="s">
        <v>891</v>
      </c>
      <c r="C357" s="20" t="s">
        <v>5394</v>
      </c>
      <c r="D357" s="19" t="s">
        <v>3536</v>
      </c>
      <c r="E357" s="19" t="s">
        <v>933</v>
      </c>
      <c r="F357" s="338" t="s">
        <v>5395</v>
      </c>
      <c r="G357" s="19" t="s">
        <v>5396</v>
      </c>
      <c r="H357" s="19" t="s">
        <v>5397</v>
      </c>
      <c r="I357" s="19" t="s">
        <v>5346</v>
      </c>
      <c r="J357" s="27">
        <v>1857001.0667611</v>
      </c>
      <c r="K357" s="315" t="s">
        <v>5398</v>
      </c>
      <c r="L357" s="303"/>
      <c r="M357" s="303"/>
      <c r="N357" s="303"/>
      <c r="O357" s="303"/>
      <c r="P357" s="303"/>
      <c r="Q357" s="303"/>
      <c r="R357" s="303"/>
      <c r="S357" s="303"/>
      <c r="T357" s="303"/>
      <c r="U357" s="303"/>
      <c r="V357" s="303"/>
      <c r="W357" s="303"/>
      <c r="X357" s="303"/>
      <c r="Y357" s="303"/>
      <c r="Z357" s="303"/>
    </row>
    <row r="358" ht="12.75" customHeight="1">
      <c r="A358" s="18" t="s">
        <v>5399</v>
      </c>
      <c r="B358" s="19" t="s">
        <v>894</v>
      </c>
      <c r="C358" s="20" t="s">
        <v>1499</v>
      </c>
      <c r="D358" s="19" t="s">
        <v>3536</v>
      </c>
      <c r="E358" s="19" t="s">
        <v>1500</v>
      </c>
      <c r="F358" s="338" t="s">
        <v>5400</v>
      </c>
      <c r="G358" s="19" t="s">
        <v>5401</v>
      </c>
      <c r="H358" s="19" t="s">
        <v>5402</v>
      </c>
      <c r="I358" s="19" t="s">
        <v>5346</v>
      </c>
      <c r="J358" s="27">
        <v>1857254.7428511</v>
      </c>
      <c r="K358" s="315" t="s">
        <v>5403</v>
      </c>
      <c r="L358" s="303"/>
      <c r="M358" s="303"/>
      <c r="N358" s="303"/>
      <c r="O358" s="303"/>
      <c r="P358" s="303"/>
      <c r="Q358" s="303"/>
      <c r="R358" s="303"/>
      <c r="S358" s="303"/>
      <c r="T358" s="303"/>
      <c r="U358" s="303"/>
      <c r="V358" s="303"/>
      <c r="W358" s="303"/>
      <c r="X358" s="303"/>
      <c r="Y358" s="303"/>
      <c r="Z358" s="303"/>
    </row>
    <row r="359" ht="12.75" customHeight="1">
      <c r="A359" s="18" t="s">
        <v>5404</v>
      </c>
      <c r="B359" s="19" t="s">
        <v>891</v>
      </c>
      <c r="C359" s="20" t="s">
        <v>2129</v>
      </c>
      <c r="D359" s="19" t="s">
        <v>3536</v>
      </c>
      <c r="E359" s="19" t="s">
        <v>930</v>
      </c>
      <c r="F359" s="338" t="s">
        <v>5405</v>
      </c>
      <c r="G359" s="19" t="s">
        <v>5406</v>
      </c>
      <c r="H359" s="19" t="s">
        <v>5407</v>
      </c>
      <c r="I359" s="19" t="s">
        <v>5346</v>
      </c>
      <c r="J359" s="27">
        <v>1857506.2205904</v>
      </c>
      <c r="K359" s="315" t="s">
        <v>5408</v>
      </c>
      <c r="L359" s="303"/>
      <c r="M359" s="303"/>
      <c r="N359" s="303"/>
      <c r="O359" s="303"/>
      <c r="P359" s="303"/>
      <c r="Q359" s="303"/>
      <c r="R359" s="303"/>
      <c r="S359" s="303"/>
      <c r="T359" s="303"/>
      <c r="U359" s="303"/>
      <c r="V359" s="303"/>
      <c r="W359" s="303"/>
      <c r="X359" s="303"/>
      <c r="Y359" s="303"/>
      <c r="Z359" s="303"/>
    </row>
    <row r="360" ht="12.75" customHeight="1">
      <c r="A360" s="18" t="s">
        <v>5409</v>
      </c>
      <c r="B360" s="19" t="s">
        <v>894</v>
      </c>
      <c r="C360" s="20" t="s">
        <v>1690</v>
      </c>
      <c r="D360" s="19" t="s">
        <v>3536</v>
      </c>
      <c r="E360" s="19" t="s">
        <v>39</v>
      </c>
      <c r="F360" s="338" t="s">
        <v>4074</v>
      </c>
      <c r="G360" s="19" t="s">
        <v>5410</v>
      </c>
      <c r="H360" s="19" t="s">
        <v>5410</v>
      </c>
      <c r="I360" s="19" t="s">
        <v>5346</v>
      </c>
      <c r="J360" s="27">
        <v>1857756.3605904</v>
      </c>
      <c r="K360" s="315" t="s">
        <v>5411</v>
      </c>
      <c r="L360" s="303"/>
      <c r="M360" s="303"/>
      <c r="N360" s="303"/>
      <c r="O360" s="303"/>
      <c r="P360" s="303"/>
      <c r="Q360" s="303"/>
      <c r="R360" s="303"/>
      <c r="S360" s="303"/>
      <c r="T360" s="303"/>
      <c r="U360" s="303"/>
      <c r="V360" s="303"/>
      <c r="W360" s="303"/>
      <c r="X360" s="303"/>
      <c r="Y360" s="303"/>
      <c r="Z360" s="303"/>
    </row>
    <row r="361" ht="12.75" customHeight="1">
      <c r="A361" s="18" t="s">
        <v>5412</v>
      </c>
      <c r="B361" s="19" t="s">
        <v>894</v>
      </c>
      <c r="C361" s="20" t="s">
        <v>1927</v>
      </c>
      <c r="D361" s="19" t="s">
        <v>3536</v>
      </c>
      <c r="E361" s="19" t="s">
        <v>39</v>
      </c>
      <c r="F361" s="338" t="s">
        <v>5212</v>
      </c>
      <c r="G361" s="19" t="s">
        <v>5413</v>
      </c>
      <c r="H361" s="19" t="s">
        <v>5414</v>
      </c>
      <c r="I361" s="19" t="s">
        <v>5346</v>
      </c>
      <c r="J361" s="27">
        <v>1857998.7805904</v>
      </c>
      <c r="K361" s="315" t="s">
        <v>5415</v>
      </c>
      <c r="L361" s="303"/>
      <c r="M361" s="303"/>
      <c r="N361" s="303"/>
      <c r="O361" s="303"/>
      <c r="P361" s="303"/>
      <c r="Q361" s="303"/>
      <c r="R361" s="303"/>
      <c r="S361" s="303"/>
      <c r="T361" s="303"/>
      <c r="U361" s="303"/>
      <c r="V361" s="303"/>
      <c r="W361" s="303"/>
      <c r="X361" s="303"/>
      <c r="Y361" s="303"/>
      <c r="Z361" s="303"/>
    </row>
    <row r="362" ht="12.75" customHeight="1">
      <c r="A362" s="18" t="s">
        <v>5416</v>
      </c>
      <c r="B362" s="19" t="s">
        <v>894</v>
      </c>
      <c r="C362" s="20" t="s">
        <v>5417</v>
      </c>
      <c r="D362" s="19" t="s">
        <v>3536</v>
      </c>
      <c r="E362" s="19" t="s">
        <v>39</v>
      </c>
      <c r="F362" s="338" t="s">
        <v>5418</v>
      </c>
      <c r="G362" s="19" t="s">
        <v>5419</v>
      </c>
      <c r="H362" s="19" t="s">
        <v>5420</v>
      </c>
      <c r="I362" s="19" t="s">
        <v>5346</v>
      </c>
      <c r="J362" s="27">
        <v>1858238.6510585</v>
      </c>
      <c r="K362" s="315" t="s">
        <v>5421</v>
      </c>
      <c r="L362" s="303"/>
      <c r="M362" s="303"/>
      <c r="N362" s="303"/>
      <c r="O362" s="303"/>
      <c r="P362" s="303"/>
      <c r="Q362" s="303"/>
      <c r="R362" s="303"/>
      <c r="S362" s="303"/>
      <c r="T362" s="303"/>
      <c r="U362" s="303"/>
      <c r="V362" s="303"/>
      <c r="W362" s="303"/>
      <c r="X362" s="303"/>
      <c r="Y362" s="303"/>
      <c r="Z362" s="303"/>
    </row>
    <row r="363" ht="12.75" customHeight="1">
      <c r="A363" s="18" t="s">
        <v>5422</v>
      </c>
      <c r="B363" s="19" t="s">
        <v>894</v>
      </c>
      <c r="C363" s="20" t="s">
        <v>908</v>
      </c>
      <c r="D363" s="19" t="s">
        <v>3536</v>
      </c>
      <c r="E363" s="19" t="s">
        <v>22</v>
      </c>
      <c r="F363" s="338" t="s">
        <v>4127</v>
      </c>
      <c r="G363" s="19" t="s">
        <v>5423</v>
      </c>
      <c r="H363" s="19" t="s">
        <v>5424</v>
      </c>
      <c r="I363" s="19" t="s">
        <v>5346</v>
      </c>
      <c r="J363" s="27">
        <v>1858474.6510585</v>
      </c>
      <c r="K363" s="315" t="s">
        <v>5425</v>
      </c>
      <c r="L363" s="303"/>
      <c r="M363" s="303"/>
      <c r="N363" s="303"/>
      <c r="O363" s="303"/>
      <c r="P363" s="303"/>
      <c r="Q363" s="303"/>
      <c r="R363" s="303"/>
      <c r="S363" s="303"/>
      <c r="T363" s="303"/>
      <c r="U363" s="303"/>
      <c r="V363" s="303"/>
      <c r="W363" s="303"/>
      <c r="X363" s="303"/>
      <c r="Y363" s="303"/>
      <c r="Z363" s="303"/>
    </row>
    <row r="364" ht="12.75" customHeight="1">
      <c r="A364" s="18" t="s">
        <v>5426</v>
      </c>
      <c r="B364" s="19" t="s">
        <v>891</v>
      </c>
      <c r="C364" s="20" t="s">
        <v>5427</v>
      </c>
      <c r="D364" s="19" t="s">
        <v>3949</v>
      </c>
      <c r="E364" s="19" t="s">
        <v>941</v>
      </c>
      <c r="F364" s="338" t="s">
        <v>4007</v>
      </c>
      <c r="G364" s="19" t="s">
        <v>5428</v>
      </c>
      <c r="H364" s="19" t="s">
        <v>5429</v>
      </c>
      <c r="I364" s="19" t="s">
        <v>5346</v>
      </c>
      <c r="J364" s="27">
        <v>1858710.2241134</v>
      </c>
      <c r="K364" s="315" t="s">
        <v>5430</v>
      </c>
      <c r="L364" s="303"/>
      <c r="M364" s="303"/>
      <c r="N364" s="303"/>
      <c r="O364" s="303"/>
      <c r="P364" s="303"/>
      <c r="Q364" s="303"/>
      <c r="R364" s="303"/>
      <c r="S364" s="303"/>
      <c r="T364" s="303"/>
      <c r="U364" s="303"/>
      <c r="V364" s="303"/>
      <c r="W364" s="303"/>
      <c r="X364" s="303"/>
      <c r="Y364" s="303"/>
      <c r="Z364" s="303"/>
    </row>
    <row r="365" ht="12.75" customHeight="1">
      <c r="A365" s="18" t="s">
        <v>5431</v>
      </c>
      <c r="B365" s="19" t="s">
        <v>894</v>
      </c>
      <c r="C365" s="20" t="s">
        <v>1632</v>
      </c>
      <c r="D365" s="19" t="s">
        <v>3536</v>
      </c>
      <c r="E365" s="19" t="s">
        <v>78</v>
      </c>
      <c r="F365" s="338" t="s">
        <v>5432</v>
      </c>
      <c r="G365" s="19" t="s">
        <v>5433</v>
      </c>
      <c r="H365" s="19" t="s">
        <v>5434</v>
      </c>
      <c r="I365" s="19" t="s">
        <v>5346</v>
      </c>
      <c r="J365" s="27">
        <v>1858938.8117646</v>
      </c>
      <c r="K365" s="315" t="s">
        <v>5435</v>
      </c>
      <c r="L365" s="303"/>
      <c r="M365" s="303"/>
      <c r="N365" s="303"/>
      <c r="O365" s="303"/>
      <c r="P365" s="303"/>
      <c r="Q365" s="303"/>
      <c r="R365" s="303"/>
      <c r="S365" s="303"/>
      <c r="T365" s="303"/>
      <c r="U365" s="303"/>
      <c r="V365" s="303"/>
      <c r="W365" s="303"/>
      <c r="X365" s="303"/>
      <c r="Y365" s="303"/>
      <c r="Z365" s="303"/>
    </row>
    <row r="366" ht="12.75" customHeight="1">
      <c r="A366" s="18" t="s">
        <v>5436</v>
      </c>
      <c r="B366" s="19" t="s">
        <v>894</v>
      </c>
      <c r="C366" s="20" t="s">
        <v>1493</v>
      </c>
      <c r="D366" s="19" t="s">
        <v>3536</v>
      </c>
      <c r="E366" s="19" t="s">
        <v>82</v>
      </c>
      <c r="F366" s="338" t="s">
        <v>5437</v>
      </c>
      <c r="G366" s="19" t="s">
        <v>5438</v>
      </c>
      <c r="H366" s="19" t="s">
        <v>5439</v>
      </c>
      <c r="I366" s="19" t="s">
        <v>5346</v>
      </c>
      <c r="J366" s="27">
        <v>1859166.116744</v>
      </c>
      <c r="K366" s="315" t="s">
        <v>5440</v>
      </c>
      <c r="L366" s="303"/>
      <c r="M366" s="303"/>
      <c r="N366" s="303"/>
      <c r="O366" s="303"/>
      <c r="P366" s="303"/>
      <c r="Q366" s="303"/>
      <c r="R366" s="303"/>
      <c r="S366" s="303"/>
      <c r="T366" s="303"/>
      <c r="U366" s="303"/>
      <c r="V366" s="303"/>
      <c r="W366" s="303"/>
      <c r="X366" s="303"/>
      <c r="Y366" s="303"/>
      <c r="Z366" s="303"/>
    </row>
    <row r="367" ht="12.75" customHeight="1">
      <c r="A367" s="18" t="s">
        <v>5441</v>
      </c>
      <c r="B367" s="19" t="s">
        <v>894</v>
      </c>
      <c r="C367" s="20" t="s">
        <v>1850</v>
      </c>
      <c r="D367" s="19" t="s">
        <v>3536</v>
      </c>
      <c r="E367" s="19" t="s">
        <v>39</v>
      </c>
      <c r="F367" s="338" t="s">
        <v>5442</v>
      </c>
      <c r="G367" s="19" t="s">
        <v>5443</v>
      </c>
      <c r="H367" s="19" t="s">
        <v>5444</v>
      </c>
      <c r="I367" s="19" t="s">
        <v>5346</v>
      </c>
      <c r="J367" s="27">
        <v>1859393.245744</v>
      </c>
      <c r="K367" s="315" t="s">
        <v>5445</v>
      </c>
      <c r="L367" s="303"/>
      <c r="M367" s="303"/>
      <c r="N367" s="303"/>
      <c r="O367" s="303"/>
      <c r="P367" s="303"/>
      <c r="Q367" s="303"/>
      <c r="R367" s="303"/>
      <c r="S367" s="303"/>
      <c r="T367" s="303"/>
      <c r="U367" s="303"/>
      <c r="V367" s="303"/>
      <c r="W367" s="303"/>
      <c r="X367" s="303"/>
      <c r="Y367" s="303"/>
      <c r="Z367" s="303"/>
    </row>
    <row r="368" ht="12.75" customHeight="1">
      <c r="A368" s="18" t="s">
        <v>5446</v>
      </c>
      <c r="B368" s="19" t="s">
        <v>894</v>
      </c>
      <c r="C368" s="20" t="s">
        <v>1871</v>
      </c>
      <c r="D368" s="19" t="s">
        <v>3536</v>
      </c>
      <c r="E368" s="19" t="s">
        <v>39</v>
      </c>
      <c r="F368" s="338" t="s">
        <v>3960</v>
      </c>
      <c r="G368" s="19" t="s">
        <v>5447</v>
      </c>
      <c r="H368" s="19" t="s">
        <v>5448</v>
      </c>
      <c r="I368" s="19" t="s">
        <v>5346</v>
      </c>
      <c r="J368" s="27">
        <v>1859619.245744</v>
      </c>
      <c r="K368" s="315" t="s">
        <v>5449</v>
      </c>
      <c r="L368" s="303"/>
      <c r="M368" s="303"/>
      <c r="N368" s="303"/>
      <c r="O368" s="303"/>
      <c r="P368" s="303"/>
      <c r="Q368" s="303"/>
      <c r="R368" s="303"/>
      <c r="S368" s="303"/>
      <c r="T368" s="303"/>
      <c r="U368" s="303"/>
      <c r="V368" s="303"/>
      <c r="W368" s="303"/>
      <c r="X368" s="303"/>
      <c r="Y368" s="303"/>
      <c r="Z368" s="303"/>
    </row>
    <row r="369" ht="12.75" customHeight="1">
      <c r="A369" s="18" t="s">
        <v>5450</v>
      </c>
      <c r="B369" s="19" t="s">
        <v>894</v>
      </c>
      <c r="C369" s="20" t="s">
        <v>2082</v>
      </c>
      <c r="D369" s="19" t="s">
        <v>3536</v>
      </c>
      <c r="E369" s="19" t="s">
        <v>39</v>
      </c>
      <c r="F369" s="338" t="s">
        <v>4384</v>
      </c>
      <c r="G369" s="19" t="s">
        <v>5451</v>
      </c>
      <c r="H369" s="19" t="s">
        <v>5452</v>
      </c>
      <c r="I369" s="19" t="s">
        <v>5346</v>
      </c>
      <c r="J369" s="27">
        <v>1859842.445744</v>
      </c>
      <c r="K369" s="315" t="s">
        <v>5453</v>
      </c>
      <c r="L369" s="303"/>
      <c r="M369" s="303"/>
      <c r="N369" s="303"/>
      <c r="O369" s="303"/>
      <c r="P369" s="303"/>
      <c r="Q369" s="303"/>
      <c r="R369" s="303"/>
      <c r="S369" s="303"/>
      <c r="T369" s="303"/>
      <c r="U369" s="303"/>
      <c r="V369" s="303"/>
      <c r="W369" s="303"/>
      <c r="X369" s="303"/>
      <c r="Y369" s="303"/>
      <c r="Z369" s="303"/>
    </row>
    <row r="370" ht="12.75" customHeight="1">
      <c r="A370" s="18" t="s">
        <v>5454</v>
      </c>
      <c r="B370" s="19" t="s">
        <v>891</v>
      </c>
      <c r="C370" s="20" t="s">
        <v>1623</v>
      </c>
      <c r="D370" s="19" t="s">
        <v>3536</v>
      </c>
      <c r="E370" s="19" t="s">
        <v>921</v>
      </c>
      <c r="F370" s="338" t="s">
        <v>5455</v>
      </c>
      <c r="G370" s="19" t="s">
        <v>5456</v>
      </c>
      <c r="H370" s="19" t="s">
        <v>5457</v>
      </c>
      <c r="I370" s="19" t="s">
        <v>5346</v>
      </c>
      <c r="J370" s="27">
        <v>1860065.042699</v>
      </c>
      <c r="K370" s="315" t="s">
        <v>5458</v>
      </c>
      <c r="L370" s="303"/>
      <c r="M370" s="303"/>
      <c r="N370" s="303"/>
      <c r="O370" s="303"/>
      <c r="P370" s="303"/>
      <c r="Q370" s="303"/>
      <c r="R370" s="303"/>
      <c r="S370" s="303"/>
      <c r="T370" s="303"/>
      <c r="U370" s="303"/>
      <c r="V370" s="303"/>
      <c r="W370" s="303"/>
      <c r="X370" s="303"/>
      <c r="Y370" s="303"/>
      <c r="Z370" s="303"/>
    </row>
    <row r="371" ht="12.75" customHeight="1">
      <c r="A371" s="18" t="s">
        <v>5459</v>
      </c>
      <c r="B371" s="19" t="s">
        <v>894</v>
      </c>
      <c r="C371" s="20" t="s">
        <v>5460</v>
      </c>
      <c r="D371" s="19" t="s">
        <v>3536</v>
      </c>
      <c r="E371" s="19" t="s">
        <v>39</v>
      </c>
      <c r="F371" s="338" t="s">
        <v>4249</v>
      </c>
      <c r="G371" s="19" t="s">
        <v>5461</v>
      </c>
      <c r="H371" s="19" t="s">
        <v>5462</v>
      </c>
      <c r="I371" s="19" t="s">
        <v>5346</v>
      </c>
      <c r="J371" s="27">
        <v>1860285.842699</v>
      </c>
      <c r="K371" s="315" t="s">
        <v>5463</v>
      </c>
      <c r="L371" s="303"/>
      <c r="M371" s="303"/>
      <c r="N371" s="303"/>
      <c r="O371" s="303"/>
      <c r="P371" s="303"/>
      <c r="Q371" s="303"/>
      <c r="R371" s="303"/>
      <c r="S371" s="303"/>
      <c r="T371" s="303"/>
      <c r="U371" s="303"/>
      <c r="V371" s="303"/>
      <c r="W371" s="303"/>
      <c r="X371" s="303"/>
      <c r="Y371" s="303"/>
      <c r="Z371" s="303"/>
    </row>
    <row r="372" ht="12.75" customHeight="1">
      <c r="A372" s="18" t="s">
        <v>5464</v>
      </c>
      <c r="B372" s="19" t="s">
        <v>891</v>
      </c>
      <c r="C372" s="20" t="s">
        <v>1126</v>
      </c>
      <c r="D372" s="19" t="s">
        <v>3536</v>
      </c>
      <c r="E372" s="19" t="s">
        <v>921</v>
      </c>
      <c r="F372" s="338" t="s">
        <v>5465</v>
      </c>
      <c r="G372" s="19" t="s">
        <v>5466</v>
      </c>
      <c r="H372" s="19" t="s">
        <v>5467</v>
      </c>
      <c r="I372" s="19" t="s">
        <v>5346</v>
      </c>
      <c r="J372" s="27">
        <v>1860502.898699</v>
      </c>
      <c r="K372" s="315" t="s">
        <v>5468</v>
      </c>
      <c r="L372" s="303"/>
      <c r="M372" s="303"/>
      <c r="N372" s="303"/>
      <c r="O372" s="303"/>
      <c r="P372" s="303"/>
      <c r="Q372" s="303"/>
      <c r="R372" s="303"/>
      <c r="S372" s="303"/>
      <c r="T372" s="303"/>
      <c r="U372" s="303"/>
      <c r="V372" s="303"/>
      <c r="W372" s="303"/>
      <c r="X372" s="303"/>
      <c r="Y372" s="303"/>
      <c r="Z372" s="303"/>
    </row>
    <row r="373" ht="12.75" customHeight="1">
      <c r="A373" s="18" t="s">
        <v>5469</v>
      </c>
      <c r="B373" s="19" t="s">
        <v>894</v>
      </c>
      <c r="C373" s="20" t="s">
        <v>1694</v>
      </c>
      <c r="D373" s="19" t="s">
        <v>3536</v>
      </c>
      <c r="E373" s="19" t="s">
        <v>39</v>
      </c>
      <c r="F373" s="338" t="s">
        <v>4074</v>
      </c>
      <c r="G373" s="19" t="s">
        <v>5470</v>
      </c>
      <c r="H373" s="19" t="s">
        <v>5470</v>
      </c>
      <c r="I373" s="19" t="s">
        <v>5346</v>
      </c>
      <c r="J373" s="27">
        <v>1860715.898699</v>
      </c>
      <c r="K373" s="315" t="s">
        <v>5471</v>
      </c>
      <c r="L373" s="303"/>
      <c r="M373" s="303"/>
      <c r="N373" s="303"/>
      <c r="O373" s="303"/>
      <c r="P373" s="303"/>
      <c r="Q373" s="303"/>
      <c r="R373" s="303"/>
      <c r="S373" s="303"/>
      <c r="T373" s="303"/>
      <c r="U373" s="303"/>
      <c r="V373" s="303"/>
      <c r="W373" s="303"/>
      <c r="X373" s="303"/>
      <c r="Y373" s="303"/>
      <c r="Z373" s="303"/>
    </row>
    <row r="374" ht="12.75" customHeight="1">
      <c r="A374" s="18" t="s">
        <v>5472</v>
      </c>
      <c r="B374" s="19" t="s">
        <v>894</v>
      </c>
      <c r="C374" s="20" t="s">
        <v>1667</v>
      </c>
      <c r="D374" s="19" t="s">
        <v>3536</v>
      </c>
      <c r="E374" s="19" t="s">
        <v>39</v>
      </c>
      <c r="F374" s="338" t="s">
        <v>4012</v>
      </c>
      <c r="G374" s="19" t="s">
        <v>5473</v>
      </c>
      <c r="H374" s="19" t="s">
        <v>5474</v>
      </c>
      <c r="I374" s="19" t="s">
        <v>5346</v>
      </c>
      <c r="J374" s="27">
        <v>1860928.538699</v>
      </c>
      <c r="K374" s="315" t="s">
        <v>5475</v>
      </c>
      <c r="L374" s="303"/>
      <c r="M374" s="303"/>
      <c r="N374" s="303"/>
      <c r="O374" s="303"/>
      <c r="P374" s="303"/>
      <c r="Q374" s="303"/>
      <c r="R374" s="303"/>
      <c r="S374" s="303"/>
      <c r="T374" s="303"/>
      <c r="U374" s="303"/>
      <c r="V374" s="303"/>
      <c r="W374" s="303"/>
      <c r="X374" s="303"/>
      <c r="Y374" s="303"/>
      <c r="Z374" s="303"/>
    </row>
    <row r="375" ht="12.75" customHeight="1">
      <c r="A375" s="18" t="s">
        <v>5476</v>
      </c>
      <c r="B375" s="19" t="s">
        <v>891</v>
      </c>
      <c r="C375" s="20" t="s">
        <v>5477</v>
      </c>
      <c r="D375" s="19" t="s">
        <v>3536</v>
      </c>
      <c r="E375" s="19" t="s">
        <v>921</v>
      </c>
      <c r="F375" s="338" t="s">
        <v>5478</v>
      </c>
      <c r="G375" s="19" t="s">
        <v>5479</v>
      </c>
      <c r="H375" s="19" t="s">
        <v>5480</v>
      </c>
      <c r="I375" s="19" t="s">
        <v>5346</v>
      </c>
      <c r="J375" s="27">
        <v>1861133.644699</v>
      </c>
      <c r="K375" s="315" t="s">
        <v>5481</v>
      </c>
      <c r="L375" s="303"/>
      <c r="M375" s="303"/>
      <c r="N375" s="303"/>
      <c r="O375" s="303"/>
      <c r="P375" s="303"/>
      <c r="Q375" s="303"/>
      <c r="R375" s="303"/>
      <c r="S375" s="303"/>
      <c r="T375" s="303"/>
      <c r="U375" s="303"/>
      <c r="V375" s="303"/>
      <c r="W375" s="303"/>
      <c r="X375" s="303"/>
      <c r="Y375" s="303"/>
      <c r="Z375" s="303"/>
    </row>
    <row r="376" ht="12.75" customHeight="1">
      <c r="A376" s="18" t="s">
        <v>5482</v>
      </c>
      <c r="B376" s="19" t="s">
        <v>894</v>
      </c>
      <c r="C376" s="20" t="s">
        <v>1583</v>
      </c>
      <c r="D376" s="19" t="s">
        <v>3536</v>
      </c>
      <c r="E376" s="19" t="s">
        <v>39</v>
      </c>
      <c r="F376" s="338" t="s">
        <v>5483</v>
      </c>
      <c r="G376" s="19" t="s">
        <v>2926</v>
      </c>
      <c r="H376" s="19" t="s">
        <v>5484</v>
      </c>
      <c r="I376" s="19" t="s">
        <v>5346</v>
      </c>
      <c r="J376" s="27">
        <v>1861337.760619</v>
      </c>
      <c r="K376" s="315" t="s">
        <v>5485</v>
      </c>
      <c r="L376" s="303"/>
      <c r="M376" s="303"/>
      <c r="N376" s="303"/>
      <c r="O376" s="303"/>
      <c r="P376" s="303"/>
      <c r="Q376" s="303"/>
      <c r="R376" s="303"/>
      <c r="S376" s="303"/>
      <c r="T376" s="303"/>
      <c r="U376" s="303"/>
      <c r="V376" s="303"/>
      <c r="W376" s="303"/>
      <c r="X376" s="303"/>
      <c r="Y376" s="303"/>
      <c r="Z376" s="303"/>
    </row>
    <row r="377" ht="12.75" customHeight="1">
      <c r="A377" s="18" t="s">
        <v>5486</v>
      </c>
      <c r="B377" s="19" t="s">
        <v>894</v>
      </c>
      <c r="C377" s="20" t="s">
        <v>5487</v>
      </c>
      <c r="D377" s="19" t="s">
        <v>3536</v>
      </c>
      <c r="E377" s="19" t="s">
        <v>39</v>
      </c>
      <c r="F377" s="338" t="s">
        <v>5488</v>
      </c>
      <c r="G377" s="19" t="s">
        <v>5020</v>
      </c>
      <c r="H377" s="19" t="s">
        <v>5489</v>
      </c>
      <c r="I377" s="19" t="s">
        <v>5346</v>
      </c>
      <c r="J377" s="27">
        <v>1861531.2151946</v>
      </c>
      <c r="K377" s="315" t="s">
        <v>5490</v>
      </c>
      <c r="L377" s="303"/>
      <c r="M377" s="303"/>
      <c r="N377" s="303"/>
      <c r="O377" s="303"/>
      <c r="P377" s="303"/>
      <c r="Q377" s="303"/>
      <c r="R377" s="303"/>
      <c r="S377" s="303"/>
      <c r="T377" s="303"/>
      <c r="U377" s="303"/>
      <c r="V377" s="303"/>
      <c r="W377" s="303"/>
      <c r="X377" s="303"/>
      <c r="Y377" s="303"/>
      <c r="Z377" s="303"/>
    </row>
    <row r="378" ht="12.75" customHeight="1">
      <c r="A378" s="18" t="s">
        <v>5491</v>
      </c>
      <c r="B378" s="19" t="s">
        <v>894</v>
      </c>
      <c r="C378" s="20" t="s">
        <v>5492</v>
      </c>
      <c r="D378" s="19" t="s">
        <v>3536</v>
      </c>
      <c r="E378" s="19" t="s">
        <v>82</v>
      </c>
      <c r="F378" s="338" t="s">
        <v>5493</v>
      </c>
      <c r="G378" s="19" t="s">
        <v>5494</v>
      </c>
      <c r="H378" s="19" t="s">
        <v>5495</v>
      </c>
      <c r="I378" s="19" t="s">
        <v>5346</v>
      </c>
      <c r="J378" s="27">
        <v>1861720.5121946</v>
      </c>
      <c r="K378" s="315" t="s">
        <v>5496</v>
      </c>
      <c r="L378" s="303"/>
      <c r="M378" s="303"/>
      <c r="N378" s="303"/>
      <c r="O378" s="303"/>
      <c r="P378" s="303"/>
      <c r="Q378" s="303"/>
      <c r="R378" s="303"/>
      <c r="S378" s="303"/>
      <c r="T378" s="303"/>
      <c r="U378" s="303"/>
      <c r="V378" s="303"/>
      <c r="W378" s="303"/>
      <c r="X378" s="303"/>
      <c r="Y378" s="303"/>
      <c r="Z378" s="303"/>
    </row>
    <row r="379" ht="12.75" customHeight="1">
      <c r="A379" s="18" t="s">
        <v>5497</v>
      </c>
      <c r="B379" s="19" t="s">
        <v>894</v>
      </c>
      <c r="C379" s="20" t="s">
        <v>1679</v>
      </c>
      <c r="D379" s="19" t="s">
        <v>3536</v>
      </c>
      <c r="E379" s="19" t="s">
        <v>39</v>
      </c>
      <c r="F379" s="338" t="s">
        <v>4484</v>
      </c>
      <c r="G379" s="19" t="s">
        <v>5498</v>
      </c>
      <c r="H379" s="19" t="s">
        <v>5499</v>
      </c>
      <c r="I379" s="19" t="s">
        <v>5346</v>
      </c>
      <c r="J379" s="27">
        <v>1861907.1321946</v>
      </c>
      <c r="K379" s="315" t="s">
        <v>5500</v>
      </c>
      <c r="L379" s="303"/>
      <c r="M379" s="303"/>
      <c r="N379" s="303"/>
      <c r="O379" s="303"/>
      <c r="P379" s="303"/>
      <c r="Q379" s="303"/>
      <c r="R379" s="303"/>
      <c r="S379" s="303"/>
      <c r="T379" s="303"/>
      <c r="U379" s="303"/>
      <c r="V379" s="303"/>
      <c r="W379" s="303"/>
      <c r="X379" s="303"/>
      <c r="Y379" s="303"/>
      <c r="Z379" s="303"/>
    </row>
    <row r="380" ht="12.75" customHeight="1">
      <c r="A380" s="18" t="s">
        <v>5501</v>
      </c>
      <c r="B380" s="19" t="s">
        <v>894</v>
      </c>
      <c r="C380" s="20" t="s">
        <v>918</v>
      </c>
      <c r="D380" s="19" t="s">
        <v>3778</v>
      </c>
      <c r="E380" s="19" t="s">
        <v>22</v>
      </c>
      <c r="F380" s="338" t="s">
        <v>4384</v>
      </c>
      <c r="G380" s="19" t="s">
        <v>5502</v>
      </c>
      <c r="H380" s="19" t="s">
        <v>5503</v>
      </c>
      <c r="I380" s="19" t="s">
        <v>5346</v>
      </c>
      <c r="J380" s="27">
        <v>1862092.9321946</v>
      </c>
      <c r="K380" s="315" t="s">
        <v>5504</v>
      </c>
      <c r="L380" s="303"/>
      <c r="M380" s="303"/>
      <c r="N380" s="303"/>
      <c r="O380" s="303"/>
      <c r="P380" s="303"/>
      <c r="Q380" s="303"/>
      <c r="R380" s="303"/>
      <c r="S380" s="303"/>
      <c r="T380" s="303"/>
      <c r="U380" s="303"/>
      <c r="V380" s="303"/>
      <c r="W380" s="303"/>
      <c r="X380" s="303"/>
      <c r="Y380" s="303"/>
      <c r="Z380" s="303"/>
    </row>
    <row r="381" ht="12.75" customHeight="1">
      <c r="A381" s="18" t="s">
        <v>5505</v>
      </c>
      <c r="B381" s="19" t="s">
        <v>894</v>
      </c>
      <c r="C381" s="20" t="s">
        <v>1375</v>
      </c>
      <c r="D381" s="19" t="s">
        <v>3536</v>
      </c>
      <c r="E381" s="19" t="s">
        <v>82</v>
      </c>
      <c r="F381" s="338" t="s">
        <v>5506</v>
      </c>
      <c r="G381" s="19" t="s">
        <v>5507</v>
      </c>
      <c r="H381" s="19" t="s">
        <v>5508</v>
      </c>
      <c r="I381" s="19" t="s">
        <v>5346</v>
      </c>
      <c r="J381" s="27">
        <v>1862278.1859626</v>
      </c>
      <c r="K381" s="315" t="s">
        <v>5509</v>
      </c>
      <c r="L381" s="303"/>
      <c r="M381" s="303"/>
      <c r="N381" s="303"/>
      <c r="O381" s="303"/>
      <c r="P381" s="303"/>
      <c r="Q381" s="303"/>
      <c r="R381" s="303"/>
      <c r="S381" s="303"/>
      <c r="T381" s="303"/>
      <c r="U381" s="303"/>
      <c r="V381" s="303"/>
      <c r="W381" s="303"/>
      <c r="X381" s="303"/>
      <c r="Y381" s="303"/>
      <c r="Z381" s="303"/>
    </row>
    <row r="382" ht="12.75" customHeight="1">
      <c r="A382" s="18" t="s">
        <v>5510</v>
      </c>
      <c r="B382" s="19" t="s">
        <v>894</v>
      </c>
      <c r="C382" s="20" t="s">
        <v>2123</v>
      </c>
      <c r="D382" s="19" t="s">
        <v>3536</v>
      </c>
      <c r="E382" s="19" t="s">
        <v>39</v>
      </c>
      <c r="F382" s="338" t="s">
        <v>3960</v>
      </c>
      <c r="G382" s="19" t="s">
        <v>5511</v>
      </c>
      <c r="H382" s="19" t="s">
        <v>5512</v>
      </c>
      <c r="I382" s="19" t="s">
        <v>5346</v>
      </c>
      <c r="J382" s="27">
        <v>1862458.3859626</v>
      </c>
      <c r="K382" s="315" t="s">
        <v>5513</v>
      </c>
      <c r="L382" s="303"/>
      <c r="M382" s="303"/>
      <c r="N382" s="303"/>
      <c r="O382" s="303"/>
      <c r="P382" s="303"/>
      <c r="Q382" s="303"/>
      <c r="R382" s="303"/>
      <c r="S382" s="303"/>
      <c r="T382" s="303"/>
      <c r="U382" s="303"/>
      <c r="V382" s="303"/>
      <c r="W382" s="303"/>
      <c r="X382" s="303"/>
      <c r="Y382" s="303"/>
      <c r="Z382" s="303"/>
    </row>
    <row r="383" ht="12.75" customHeight="1">
      <c r="A383" s="18" t="s">
        <v>5514</v>
      </c>
      <c r="B383" s="19" t="s">
        <v>894</v>
      </c>
      <c r="C383" s="20" t="s">
        <v>2176</v>
      </c>
      <c r="D383" s="19" t="s">
        <v>3536</v>
      </c>
      <c r="E383" s="19" t="s">
        <v>39</v>
      </c>
      <c r="F383" s="338" t="s">
        <v>4946</v>
      </c>
      <c r="G383" s="19" t="s">
        <v>5515</v>
      </c>
      <c r="H383" s="19" t="s">
        <v>5516</v>
      </c>
      <c r="I383" s="19" t="s">
        <v>5346</v>
      </c>
      <c r="J383" s="27">
        <v>1862637.3059626</v>
      </c>
      <c r="K383" s="315" t="s">
        <v>5517</v>
      </c>
      <c r="L383" s="303"/>
      <c r="M383" s="303"/>
      <c r="N383" s="303"/>
      <c r="O383" s="303"/>
      <c r="P383" s="303"/>
      <c r="Q383" s="303"/>
      <c r="R383" s="303"/>
      <c r="S383" s="303"/>
      <c r="T383" s="303"/>
      <c r="U383" s="303"/>
      <c r="V383" s="303"/>
      <c r="W383" s="303"/>
      <c r="X383" s="303"/>
      <c r="Y383" s="303"/>
      <c r="Z383" s="303"/>
    </row>
    <row r="384" ht="12.75" customHeight="1">
      <c r="A384" s="18" t="s">
        <v>5518</v>
      </c>
      <c r="B384" s="19" t="s">
        <v>894</v>
      </c>
      <c r="C384" s="20" t="s">
        <v>1898</v>
      </c>
      <c r="D384" s="19" t="s">
        <v>3536</v>
      </c>
      <c r="E384" s="19" t="s">
        <v>39</v>
      </c>
      <c r="F384" s="338" t="s">
        <v>5519</v>
      </c>
      <c r="G384" s="19" t="s">
        <v>5520</v>
      </c>
      <c r="H384" s="19" t="s">
        <v>5521</v>
      </c>
      <c r="I384" s="19" t="s">
        <v>5346</v>
      </c>
      <c r="J384" s="27">
        <v>1862815.2259626</v>
      </c>
      <c r="K384" s="315" t="s">
        <v>5522</v>
      </c>
      <c r="L384" s="303"/>
      <c r="M384" s="303"/>
      <c r="N384" s="303"/>
      <c r="O384" s="303"/>
      <c r="P384" s="303"/>
      <c r="Q384" s="303"/>
      <c r="R384" s="303"/>
      <c r="S384" s="303"/>
      <c r="T384" s="303"/>
      <c r="U384" s="303"/>
      <c r="V384" s="303"/>
      <c r="W384" s="303"/>
      <c r="X384" s="303"/>
      <c r="Y384" s="303"/>
      <c r="Z384" s="303"/>
    </row>
    <row r="385" ht="12.75" customHeight="1">
      <c r="A385" s="18" t="s">
        <v>5523</v>
      </c>
      <c r="B385" s="19" t="s">
        <v>894</v>
      </c>
      <c r="C385" s="20" t="s">
        <v>2384</v>
      </c>
      <c r="D385" s="19" t="s">
        <v>3536</v>
      </c>
      <c r="E385" s="19" t="s">
        <v>39</v>
      </c>
      <c r="F385" s="338" t="s">
        <v>4127</v>
      </c>
      <c r="G385" s="19" t="s">
        <v>3364</v>
      </c>
      <c r="H385" s="19" t="s">
        <v>5524</v>
      </c>
      <c r="I385" s="19" t="s">
        <v>5346</v>
      </c>
      <c r="J385" s="27">
        <v>1862988.6259626</v>
      </c>
      <c r="K385" s="315" t="s">
        <v>5525</v>
      </c>
      <c r="L385" s="303"/>
      <c r="M385" s="303"/>
      <c r="N385" s="303"/>
      <c r="O385" s="303"/>
      <c r="P385" s="303"/>
      <c r="Q385" s="303"/>
      <c r="R385" s="303"/>
      <c r="S385" s="303"/>
      <c r="T385" s="303"/>
      <c r="U385" s="303"/>
      <c r="V385" s="303"/>
      <c r="W385" s="303"/>
      <c r="X385" s="303"/>
      <c r="Y385" s="303"/>
      <c r="Z385" s="303"/>
    </row>
    <row r="386" ht="12.75" customHeight="1">
      <c r="A386" s="18" t="s">
        <v>5526</v>
      </c>
      <c r="B386" s="19" t="s">
        <v>891</v>
      </c>
      <c r="C386" s="20" t="s">
        <v>3574</v>
      </c>
      <c r="D386" s="19" t="s">
        <v>3548</v>
      </c>
      <c r="E386" s="19" t="s">
        <v>946</v>
      </c>
      <c r="F386" s="338" t="s">
        <v>5527</v>
      </c>
      <c r="G386" s="19" t="s">
        <v>3576</v>
      </c>
      <c r="H386" s="19" t="s">
        <v>5528</v>
      </c>
      <c r="I386" s="19" t="s">
        <v>5346</v>
      </c>
      <c r="J386" s="27">
        <v>1863156.9101226</v>
      </c>
      <c r="K386" s="315" t="s">
        <v>5529</v>
      </c>
      <c r="L386" s="303"/>
      <c r="M386" s="303"/>
      <c r="N386" s="303"/>
      <c r="O386" s="303"/>
      <c r="P386" s="303"/>
      <c r="Q386" s="303"/>
      <c r="R386" s="303"/>
      <c r="S386" s="303"/>
      <c r="T386" s="303"/>
      <c r="U386" s="303"/>
      <c r="V386" s="303"/>
      <c r="W386" s="303"/>
      <c r="X386" s="303"/>
      <c r="Y386" s="303"/>
      <c r="Z386" s="303"/>
    </row>
    <row r="387" ht="12.75" customHeight="1">
      <c r="A387" s="18" t="s">
        <v>5530</v>
      </c>
      <c r="B387" s="19" t="s">
        <v>891</v>
      </c>
      <c r="C387" s="20" t="s">
        <v>2435</v>
      </c>
      <c r="D387" s="19" t="s">
        <v>3536</v>
      </c>
      <c r="E387" s="19" t="s">
        <v>1213</v>
      </c>
      <c r="F387" s="338" t="s">
        <v>5531</v>
      </c>
      <c r="G387" s="19" t="s">
        <v>3066</v>
      </c>
      <c r="H387" s="19" t="s">
        <v>5532</v>
      </c>
      <c r="I387" s="19" t="s">
        <v>5346</v>
      </c>
      <c r="J387" s="27">
        <v>1863321.910121</v>
      </c>
      <c r="K387" s="315" t="s">
        <v>5529</v>
      </c>
      <c r="L387" s="303"/>
      <c r="M387" s="303"/>
      <c r="N387" s="303"/>
      <c r="O387" s="303"/>
      <c r="P387" s="303"/>
      <c r="Q387" s="303"/>
      <c r="R387" s="303"/>
      <c r="S387" s="303"/>
      <c r="T387" s="303"/>
      <c r="U387" s="303"/>
      <c r="V387" s="303"/>
      <c r="W387" s="303"/>
      <c r="X387" s="303"/>
      <c r="Y387" s="303"/>
      <c r="Z387" s="303"/>
    </row>
    <row r="388" ht="12.75" customHeight="1">
      <c r="A388" s="18" t="s">
        <v>5533</v>
      </c>
      <c r="B388" s="19" t="s">
        <v>944</v>
      </c>
      <c r="C388" s="20" t="s">
        <v>2425</v>
      </c>
      <c r="D388" s="19" t="s">
        <v>3536</v>
      </c>
      <c r="E388" s="19" t="s">
        <v>39</v>
      </c>
      <c r="F388" s="338" t="s">
        <v>4605</v>
      </c>
      <c r="G388" s="19" t="s">
        <v>5534</v>
      </c>
      <c r="H388" s="19" t="s">
        <v>5535</v>
      </c>
      <c r="I388" s="19" t="s">
        <v>5346</v>
      </c>
      <c r="J388" s="27">
        <v>1863480.940121</v>
      </c>
      <c r="K388" s="315" t="s">
        <v>5536</v>
      </c>
      <c r="L388" s="303"/>
      <c r="M388" s="303"/>
      <c r="N388" s="303"/>
      <c r="O388" s="303"/>
      <c r="P388" s="303"/>
      <c r="Q388" s="303"/>
      <c r="R388" s="303"/>
      <c r="S388" s="303"/>
      <c r="T388" s="303"/>
      <c r="U388" s="303"/>
      <c r="V388" s="303"/>
      <c r="W388" s="303"/>
      <c r="X388" s="303"/>
      <c r="Y388" s="303"/>
      <c r="Z388" s="303"/>
    </row>
    <row r="389" ht="12.75" customHeight="1">
      <c r="A389" s="18" t="s">
        <v>5537</v>
      </c>
      <c r="B389" s="19" t="s">
        <v>891</v>
      </c>
      <c r="C389" s="20" t="s">
        <v>1781</v>
      </c>
      <c r="D389" s="19" t="s">
        <v>3536</v>
      </c>
      <c r="E389" s="19" t="s">
        <v>1213</v>
      </c>
      <c r="F389" s="338" t="s">
        <v>4074</v>
      </c>
      <c r="G389" s="19" t="s">
        <v>5538</v>
      </c>
      <c r="H389" s="19" t="s">
        <v>5538</v>
      </c>
      <c r="I389" s="19" t="s">
        <v>5346</v>
      </c>
      <c r="J389" s="27">
        <v>1863639.220121</v>
      </c>
      <c r="K389" s="315" t="s">
        <v>5539</v>
      </c>
      <c r="L389" s="303"/>
      <c r="M389" s="303"/>
      <c r="N389" s="303"/>
      <c r="O389" s="303"/>
      <c r="P389" s="303"/>
      <c r="Q389" s="303"/>
      <c r="R389" s="303"/>
      <c r="S389" s="303"/>
      <c r="T389" s="303"/>
      <c r="U389" s="303"/>
      <c r="V389" s="303"/>
      <c r="W389" s="303"/>
      <c r="X389" s="303"/>
      <c r="Y389" s="303"/>
      <c r="Z389" s="303"/>
    </row>
    <row r="390" ht="12.75" customHeight="1">
      <c r="A390" s="18" t="s">
        <v>5540</v>
      </c>
      <c r="B390" s="19" t="s">
        <v>891</v>
      </c>
      <c r="C390" s="20" t="s">
        <v>5541</v>
      </c>
      <c r="D390" s="19" t="s">
        <v>3548</v>
      </c>
      <c r="E390" s="19" t="s">
        <v>946</v>
      </c>
      <c r="F390" s="338" t="s">
        <v>5542</v>
      </c>
      <c r="G390" s="19" t="s">
        <v>4612</v>
      </c>
      <c r="H390" s="19" t="s">
        <v>5543</v>
      </c>
      <c r="I390" s="19" t="s">
        <v>5346</v>
      </c>
      <c r="J390" s="27">
        <v>1863795.0989187</v>
      </c>
      <c r="K390" s="315" t="s">
        <v>5544</v>
      </c>
      <c r="L390" s="303"/>
      <c r="M390" s="303"/>
      <c r="N390" s="303"/>
      <c r="O390" s="303"/>
      <c r="P390" s="303"/>
      <c r="Q390" s="303"/>
      <c r="R390" s="303"/>
      <c r="S390" s="303"/>
      <c r="T390" s="303"/>
      <c r="U390" s="303"/>
      <c r="V390" s="303"/>
      <c r="W390" s="303"/>
      <c r="X390" s="303"/>
      <c r="Y390" s="303"/>
      <c r="Z390" s="303"/>
    </row>
    <row r="391" ht="12.75" customHeight="1">
      <c r="A391" s="18" t="s">
        <v>5545</v>
      </c>
      <c r="B391" s="19" t="s">
        <v>891</v>
      </c>
      <c r="C391" s="20" t="s">
        <v>2431</v>
      </c>
      <c r="D391" s="19" t="s">
        <v>3536</v>
      </c>
      <c r="E391" s="19" t="s">
        <v>1213</v>
      </c>
      <c r="F391" s="338" t="s">
        <v>5546</v>
      </c>
      <c r="G391" s="19" t="s">
        <v>2973</v>
      </c>
      <c r="H391" s="19" t="s">
        <v>5547</v>
      </c>
      <c r="I391" s="19" t="s">
        <v>5346</v>
      </c>
      <c r="J391" s="27">
        <v>1863946.165583</v>
      </c>
      <c r="K391" s="315" t="s">
        <v>5548</v>
      </c>
      <c r="L391" s="303"/>
      <c r="M391" s="303"/>
      <c r="N391" s="303"/>
      <c r="O391" s="303"/>
      <c r="P391" s="303"/>
      <c r="Q391" s="303"/>
      <c r="R391" s="303"/>
      <c r="S391" s="303"/>
      <c r="T391" s="303"/>
      <c r="U391" s="303"/>
      <c r="V391" s="303"/>
      <c r="W391" s="303"/>
      <c r="X391" s="303"/>
      <c r="Y391" s="303"/>
      <c r="Z391" s="303"/>
    </row>
    <row r="392" ht="12.75" customHeight="1">
      <c r="A392" s="18" t="s">
        <v>5549</v>
      </c>
      <c r="B392" s="19" t="s">
        <v>894</v>
      </c>
      <c r="C392" s="20" t="s">
        <v>1951</v>
      </c>
      <c r="D392" s="19" t="s">
        <v>3536</v>
      </c>
      <c r="E392" s="19" t="s">
        <v>39</v>
      </c>
      <c r="F392" s="338" t="s">
        <v>5550</v>
      </c>
      <c r="G392" s="19" t="s">
        <v>5551</v>
      </c>
      <c r="H392" s="19" t="s">
        <v>5552</v>
      </c>
      <c r="I392" s="19" t="s">
        <v>5346</v>
      </c>
      <c r="J392" s="27">
        <v>1864093.825583</v>
      </c>
      <c r="K392" s="315" t="s">
        <v>5553</v>
      </c>
      <c r="L392" s="303"/>
      <c r="M392" s="303"/>
      <c r="N392" s="303"/>
      <c r="O392" s="303"/>
      <c r="P392" s="303"/>
      <c r="Q392" s="303"/>
      <c r="R392" s="303"/>
      <c r="S392" s="303"/>
      <c r="T392" s="303"/>
      <c r="U392" s="303"/>
      <c r="V392" s="303"/>
      <c r="W392" s="303"/>
      <c r="X392" s="303"/>
      <c r="Y392" s="303"/>
      <c r="Z392" s="303"/>
    </row>
    <row r="393" ht="12.75" customHeight="1">
      <c r="A393" s="18" t="s">
        <v>5554</v>
      </c>
      <c r="B393" s="19" t="s">
        <v>894</v>
      </c>
      <c r="C393" s="20" t="s">
        <v>2025</v>
      </c>
      <c r="D393" s="19" t="s">
        <v>3536</v>
      </c>
      <c r="E393" s="19" t="s">
        <v>39</v>
      </c>
      <c r="F393" s="338" t="s">
        <v>4968</v>
      </c>
      <c r="G393" s="19" t="s">
        <v>5555</v>
      </c>
      <c r="H393" s="19" t="s">
        <v>5556</v>
      </c>
      <c r="I393" s="19" t="s">
        <v>5346</v>
      </c>
      <c r="J393" s="27">
        <v>1864238.465583</v>
      </c>
      <c r="K393" s="315" t="s">
        <v>5553</v>
      </c>
      <c r="L393" s="303"/>
      <c r="M393" s="303"/>
      <c r="N393" s="303"/>
      <c r="O393" s="303"/>
      <c r="P393" s="303"/>
      <c r="Q393" s="303"/>
      <c r="R393" s="303"/>
      <c r="S393" s="303"/>
      <c r="T393" s="303"/>
      <c r="U393" s="303"/>
      <c r="V393" s="303"/>
      <c r="W393" s="303"/>
      <c r="X393" s="303"/>
      <c r="Y393" s="303"/>
      <c r="Z393" s="303"/>
    </row>
    <row r="394" ht="12.75" customHeight="1">
      <c r="A394" s="18" t="s">
        <v>5557</v>
      </c>
      <c r="B394" s="19" t="s">
        <v>894</v>
      </c>
      <c r="C394" s="20" t="s">
        <v>1854</v>
      </c>
      <c r="D394" s="19" t="s">
        <v>3536</v>
      </c>
      <c r="E394" s="19" t="s">
        <v>39</v>
      </c>
      <c r="F394" s="338" t="s">
        <v>4473</v>
      </c>
      <c r="G394" s="19" t="s">
        <v>5558</v>
      </c>
      <c r="H394" s="19" t="s">
        <v>5559</v>
      </c>
      <c r="I394" s="19" t="s">
        <v>5346</v>
      </c>
      <c r="J394" s="27">
        <v>1864382.735583</v>
      </c>
      <c r="K394" s="315" t="s">
        <v>5560</v>
      </c>
      <c r="L394" s="303"/>
      <c r="M394" s="303"/>
      <c r="N394" s="303"/>
      <c r="O394" s="303"/>
      <c r="P394" s="303"/>
      <c r="Q394" s="303"/>
      <c r="R394" s="303"/>
      <c r="S394" s="303"/>
      <c r="T394" s="303"/>
      <c r="U394" s="303"/>
      <c r="V394" s="303"/>
      <c r="W394" s="303"/>
      <c r="X394" s="303"/>
      <c r="Y394" s="303"/>
      <c r="Z394" s="303"/>
    </row>
    <row r="395" ht="12.75" customHeight="1">
      <c r="A395" s="18" t="s">
        <v>5561</v>
      </c>
      <c r="B395" s="19" t="s">
        <v>891</v>
      </c>
      <c r="C395" s="20" t="s">
        <v>5562</v>
      </c>
      <c r="D395" s="19" t="s">
        <v>3536</v>
      </c>
      <c r="E395" s="19" t="s">
        <v>930</v>
      </c>
      <c r="F395" s="338" t="s">
        <v>5563</v>
      </c>
      <c r="G395" s="19" t="s">
        <v>4469</v>
      </c>
      <c r="H395" s="19" t="s">
        <v>5564</v>
      </c>
      <c r="I395" s="19" t="s">
        <v>5346</v>
      </c>
      <c r="J395" s="27">
        <v>1864520.821618</v>
      </c>
      <c r="K395" s="315" t="s">
        <v>5565</v>
      </c>
      <c r="L395" s="303"/>
      <c r="M395" s="303"/>
      <c r="N395" s="303"/>
      <c r="O395" s="303"/>
      <c r="P395" s="303"/>
      <c r="Q395" s="303"/>
      <c r="R395" s="303"/>
      <c r="S395" s="303"/>
      <c r="T395" s="303"/>
      <c r="U395" s="303"/>
      <c r="V395" s="303"/>
      <c r="W395" s="303"/>
      <c r="X395" s="303"/>
      <c r="Y395" s="303"/>
      <c r="Z395" s="303"/>
    </row>
    <row r="396" ht="12.75" customHeight="1">
      <c r="A396" s="18" t="s">
        <v>5566</v>
      </c>
      <c r="B396" s="19" t="s">
        <v>891</v>
      </c>
      <c r="C396" s="20" t="s">
        <v>5567</v>
      </c>
      <c r="D396" s="19" t="s">
        <v>3536</v>
      </c>
      <c r="E396" s="19" t="s">
        <v>930</v>
      </c>
      <c r="F396" s="338" t="s">
        <v>5568</v>
      </c>
      <c r="G396" s="19" t="s">
        <v>5569</v>
      </c>
      <c r="H396" s="19" t="s">
        <v>5570</v>
      </c>
      <c r="I396" s="19" t="s">
        <v>5346</v>
      </c>
      <c r="J396" s="27">
        <v>1864656.7511632</v>
      </c>
      <c r="K396" s="315" t="s">
        <v>5571</v>
      </c>
      <c r="L396" s="303"/>
      <c r="M396" s="303"/>
      <c r="N396" s="303"/>
      <c r="O396" s="303"/>
      <c r="P396" s="303"/>
      <c r="Q396" s="303"/>
      <c r="R396" s="303"/>
      <c r="S396" s="303"/>
      <c r="T396" s="303"/>
      <c r="U396" s="303"/>
      <c r="V396" s="303"/>
      <c r="W396" s="303"/>
      <c r="X396" s="303"/>
      <c r="Y396" s="303"/>
      <c r="Z396" s="303"/>
    </row>
    <row r="397" ht="12.75" customHeight="1">
      <c r="A397" s="18" t="s">
        <v>5572</v>
      </c>
      <c r="B397" s="19" t="s">
        <v>894</v>
      </c>
      <c r="C397" s="20" t="s">
        <v>2020</v>
      </c>
      <c r="D397" s="19" t="s">
        <v>3536</v>
      </c>
      <c r="E397" s="19" t="s">
        <v>39</v>
      </c>
      <c r="F397" s="338" t="s">
        <v>5151</v>
      </c>
      <c r="G397" s="19" t="s">
        <v>5573</v>
      </c>
      <c r="H397" s="19" t="s">
        <v>5574</v>
      </c>
      <c r="I397" s="19" t="s">
        <v>5346</v>
      </c>
      <c r="J397" s="27">
        <v>1864792.5011632</v>
      </c>
      <c r="K397" s="315" t="s">
        <v>5571</v>
      </c>
      <c r="L397" s="303"/>
      <c r="M397" s="303"/>
      <c r="N397" s="303"/>
      <c r="O397" s="303"/>
      <c r="P397" s="303"/>
      <c r="Q397" s="303"/>
      <c r="R397" s="303"/>
      <c r="S397" s="303"/>
      <c r="T397" s="303"/>
      <c r="U397" s="303"/>
      <c r="V397" s="303"/>
      <c r="W397" s="303"/>
      <c r="X397" s="303"/>
      <c r="Y397" s="303"/>
      <c r="Z397" s="303"/>
    </row>
    <row r="398" ht="12.75" customHeight="1">
      <c r="A398" s="18" t="s">
        <v>5575</v>
      </c>
      <c r="B398" s="19" t="s">
        <v>891</v>
      </c>
      <c r="C398" s="20" t="s">
        <v>5576</v>
      </c>
      <c r="D398" s="19" t="s">
        <v>3536</v>
      </c>
      <c r="E398" s="19" t="s">
        <v>941</v>
      </c>
      <c r="F398" s="338" t="s">
        <v>5171</v>
      </c>
      <c r="G398" s="19" t="s">
        <v>5369</v>
      </c>
      <c r="H398" s="19" t="s">
        <v>5577</v>
      </c>
      <c r="I398" s="19" t="s">
        <v>5346</v>
      </c>
      <c r="J398" s="27">
        <v>1864927.8749717</v>
      </c>
      <c r="K398" s="315" t="s">
        <v>5578</v>
      </c>
      <c r="L398" s="303"/>
      <c r="M398" s="303"/>
      <c r="N398" s="303"/>
      <c r="O398" s="303"/>
      <c r="P398" s="303"/>
      <c r="Q398" s="303"/>
      <c r="R398" s="303"/>
      <c r="S398" s="303"/>
      <c r="T398" s="303"/>
      <c r="U398" s="303"/>
      <c r="V398" s="303"/>
      <c r="W398" s="303"/>
      <c r="X398" s="303"/>
      <c r="Y398" s="303"/>
      <c r="Z398" s="303"/>
    </row>
    <row r="399" ht="12.75" customHeight="1">
      <c r="A399" s="18" t="s">
        <v>5579</v>
      </c>
      <c r="B399" s="19" t="s">
        <v>894</v>
      </c>
      <c r="C399" s="20" t="s">
        <v>1866</v>
      </c>
      <c r="D399" s="19" t="s">
        <v>3536</v>
      </c>
      <c r="E399" s="19" t="s">
        <v>39</v>
      </c>
      <c r="F399" s="338" t="s">
        <v>4605</v>
      </c>
      <c r="G399" s="19" t="s">
        <v>5580</v>
      </c>
      <c r="H399" s="19" t="s">
        <v>5581</v>
      </c>
      <c r="I399" s="19" t="s">
        <v>5346</v>
      </c>
      <c r="J399" s="27">
        <v>1865059.1849717</v>
      </c>
      <c r="K399" s="315" t="s">
        <v>5582</v>
      </c>
      <c r="L399" s="303"/>
      <c r="M399" s="303"/>
      <c r="N399" s="303"/>
      <c r="O399" s="303"/>
      <c r="P399" s="303"/>
      <c r="Q399" s="303"/>
      <c r="R399" s="303"/>
      <c r="S399" s="303"/>
      <c r="T399" s="303"/>
      <c r="U399" s="303"/>
      <c r="V399" s="303"/>
      <c r="W399" s="303"/>
      <c r="X399" s="303"/>
      <c r="Y399" s="303"/>
      <c r="Z399" s="303"/>
    </row>
    <row r="400" ht="12.75" customHeight="1">
      <c r="A400" s="18" t="s">
        <v>5583</v>
      </c>
      <c r="B400" s="19" t="s">
        <v>894</v>
      </c>
      <c r="C400" s="20" t="s">
        <v>2325</v>
      </c>
      <c r="D400" s="19" t="s">
        <v>3536</v>
      </c>
      <c r="E400" s="19" t="s">
        <v>39</v>
      </c>
      <c r="F400" s="338" t="s">
        <v>4074</v>
      </c>
      <c r="G400" s="19" t="s">
        <v>5584</v>
      </c>
      <c r="H400" s="19" t="s">
        <v>5584</v>
      </c>
      <c r="I400" s="19" t="s">
        <v>5346</v>
      </c>
      <c r="J400" s="27">
        <v>1865190.3349717</v>
      </c>
      <c r="K400" s="315" t="s">
        <v>5582</v>
      </c>
      <c r="L400" s="303"/>
      <c r="M400" s="303"/>
      <c r="N400" s="303"/>
      <c r="O400" s="303"/>
      <c r="P400" s="303"/>
      <c r="Q400" s="303"/>
      <c r="R400" s="303"/>
      <c r="S400" s="303"/>
      <c r="T400" s="303"/>
      <c r="U400" s="303"/>
      <c r="V400" s="303"/>
      <c r="W400" s="303"/>
      <c r="X400" s="303"/>
      <c r="Y400" s="303"/>
      <c r="Z400" s="303"/>
    </row>
    <row r="401" ht="12.75" customHeight="1">
      <c r="A401" s="18" t="s">
        <v>5585</v>
      </c>
      <c r="B401" s="19" t="s">
        <v>894</v>
      </c>
      <c r="C401" s="20" t="s">
        <v>1563</v>
      </c>
      <c r="D401" s="19" t="s">
        <v>3536</v>
      </c>
      <c r="E401" s="19" t="s">
        <v>39</v>
      </c>
      <c r="F401" s="338" t="s">
        <v>5586</v>
      </c>
      <c r="G401" s="19" t="s">
        <v>2833</v>
      </c>
      <c r="H401" s="19" t="s">
        <v>5587</v>
      </c>
      <c r="I401" s="19" t="s">
        <v>5346</v>
      </c>
      <c r="J401" s="27">
        <v>1865320.5816345</v>
      </c>
      <c r="K401" s="315" t="s">
        <v>5588</v>
      </c>
      <c r="L401" s="303"/>
      <c r="M401" s="303"/>
      <c r="N401" s="303"/>
      <c r="O401" s="303"/>
      <c r="P401" s="303"/>
      <c r="Q401" s="303"/>
      <c r="R401" s="303"/>
      <c r="S401" s="303"/>
      <c r="T401" s="303"/>
      <c r="U401" s="303"/>
      <c r="V401" s="303"/>
      <c r="W401" s="303"/>
      <c r="X401" s="303"/>
      <c r="Y401" s="303"/>
      <c r="Z401" s="303"/>
    </row>
    <row r="402" ht="12.75" customHeight="1">
      <c r="A402" s="18" t="s">
        <v>5589</v>
      </c>
      <c r="B402" s="19" t="s">
        <v>894</v>
      </c>
      <c r="C402" s="20" t="s">
        <v>1262</v>
      </c>
      <c r="D402" s="19" t="s">
        <v>3536</v>
      </c>
      <c r="E402" s="19" t="s">
        <v>82</v>
      </c>
      <c r="F402" s="338" t="s">
        <v>5590</v>
      </c>
      <c r="G402" s="19" t="s">
        <v>5591</v>
      </c>
      <c r="H402" s="19" t="s">
        <v>5592</v>
      </c>
      <c r="I402" s="19" t="s">
        <v>5346</v>
      </c>
      <c r="J402" s="27">
        <v>1865450.5127855</v>
      </c>
      <c r="K402" s="315" t="s">
        <v>5593</v>
      </c>
      <c r="L402" s="303"/>
      <c r="M402" s="303"/>
      <c r="N402" s="303"/>
      <c r="O402" s="303"/>
      <c r="P402" s="303"/>
      <c r="Q402" s="303"/>
      <c r="R402" s="303"/>
      <c r="S402" s="303"/>
      <c r="T402" s="303"/>
      <c r="U402" s="303"/>
      <c r="V402" s="303"/>
      <c r="W402" s="303"/>
      <c r="X402" s="303"/>
      <c r="Y402" s="303"/>
      <c r="Z402" s="303"/>
    </row>
    <row r="403" ht="12.75" customHeight="1">
      <c r="A403" s="18" t="s">
        <v>5594</v>
      </c>
      <c r="B403" s="19" t="s">
        <v>891</v>
      </c>
      <c r="C403" s="20" t="s">
        <v>723</v>
      </c>
      <c r="D403" s="19" t="s">
        <v>3536</v>
      </c>
      <c r="E403" s="19" t="s">
        <v>1213</v>
      </c>
      <c r="F403" s="338" t="s">
        <v>4012</v>
      </c>
      <c r="G403" s="19" t="s">
        <v>5595</v>
      </c>
      <c r="H403" s="19" t="s">
        <v>5596</v>
      </c>
      <c r="I403" s="19" t="s">
        <v>5346</v>
      </c>
      <c r="J403" s="27">
        <v>1865579.5927855</v>
      </c>
      <c r="K403" s="315" t="s">
        <v>5593</v>
      </c>
      <c r="L403" s="303"/>
      <c r="M403" s="303"/>
      <c r="N403" s="303"/>
      <c r="O403" s="303"/>
      <c r="P403" s="303"/>
      <c r="Q403" s="303"/>
      <c r="R403" s="303"/>
      <c r="S403" s="303"/>
      <c r="T403" s="303"/>
      <c r="U403" s="303"/>
      <c r="V403" s="303"/>
      <c r="W403" s="303"/>
      <c r="X403" s="303"/>
      <c r="Y403" s="303"/>
      <c r="Z403" s="303"/>
    </row>
    <row r="404" ht="12.75" customHeight="1">
      <c r="A404" s="18" t="s">
        <v>5597</v>
      </c>
      <c r="B404" s="19" t="s">
        <v>894</v>
      </c>
      <c r="C404" s="20" t="s">
        <v>1974</v>
      </c>
      <c r="D404" s="19" t="s">
        <v>3536</v>
      </c>
      <c r="E404" s="19" t="s">
        <v>39</v>
      </c>
      <c r="F404" s="338" t="s">
        <v>4802</v>
      </c>
      <c r="G404" s="19" t="s">
        <v>5598</v>
      </c>
      <c r="H404" s="19" t="s">
        <v>5599</v>
      </c>
      <c r="I404" s="19" t="s">
        <v>5346</v>
      </c>
      <c r="J404" s="27">
        <v>1865706.5527855</v>
      </c>
      <c r="K404" s="315" t="s">
        <v>5600</v>
      </c>
      <c r="L404" s="303"/>
      <c r="M404" s="303"/>
      <c r="N404" s="303"/>
      <c r="O404" s="303"/>
      <c r="P404" s="303"/>
      <c r="Q404" s="303"/>
      <c r="R404" s="303"/>
      <c r="S404" s="303"/>
      <c r="T404" s="303"/>
      <c r="U404" s="303"/>
      <c r="V404" s="303"/>
      <c r="W404" s="303"/>
      <c r="X404" s="303"/>
      <c r="Y404" s="303"/>
      <c r="Z404" s="303"/>
    </row>
    <row r="405" ht="12.75" customHeight="1">
      <c r="A405" s="18" t="s">
        <v>5601</v>
      </c>
      <c r="B405" s="19" t="s">
        <v>891</v>
      </c>
      <c r="C405" s="20" t="s">
        <v>1779</v>
      </c>
      <c r="D405" s="19" t="s">
        <v>3536</v>
      </c>
      <c r="E405" s="19" t="s">
        <v>1213</v>
      </c>
      <c r="F405" s="338" t="s">
        <v>4074</v>
      </c>
      <c r="G405" s="19" t="s">
        <v>5602</v>
      </c>
      <c r="H405" s="19" t="s">
        <v>5602</v>
      </c>
      <c r="I405" s="19" t="s">
        <v>5346</v>
      </c>
      <c r="J405" s="27">
        <v>1865829.5627855</v>
      </c>
      <c r="K405" s="315" t="s">
        <v>5603</v>
      </c>
      <c r="L405" s="303"/>
      <c r="M405" s="303"/>
      <c r="N405" s="303"/>
      <c r="O405" s="303"/>
      <c r="P405" s="303"/>
      <c r="Q405" s="303"/>
      <c r="R405" s="303"/>
      <c r="S405" s="303"/>
      <c r="T405" s="303"/>
      <c r="U405" s="303"/>
      <c r="V405" s="303"/>
      <c r="W405" s="303"/>
      <c r="X405" s="303"/>
      <c r="Y405" s="303"/>
      <c r="Z405" s="303"/>
    </row>
    <row r="406" ht="12.75" customHeight="1">
      <c r="A406" s="18" t="s">
        <v>5604</v>
      </c>
      <c r="B406" s="19" t="s">
        <v>891</v>
      </c>
      <c r="C406" s="20" t="s">
        <v>5605</v>
      </c>
      <c r="D406" s="19" t="s">
        <v>3536</v>
      </c>
      <c r="E406" s="19" t="s">
        <v>930</v>
      </c>
      <c r="F406" s="338" t="s">
        <v>5606</v>
      </c>
      <c r="G406" s="19" t="s">
        <v>5607</v>
      </c>
      <c r="H406" s="19" t="s">
        <v>5608</v>
      </c>
      <c r="I406" s="19" t="s">
        <v>5346</v>
      </c>
      <c r="J406" s="27">
        <v>1865950.3360233</v>
      </c>
      <c r="K406" s="315" t="s">
        <v>5603</v>
      </c>
      <c r="L406" s="303"/>
      <c r="M406" s="303"/>
      <c r="N406" s="303"/>
      <c r="O406" s="303"/>
      <c r="P406" s="303"/>
      <c r="Q406" s="303"/>
      <c r="R406" s="303"/>
      <c r="S406" s="303"/>
      <c r="T406" s="303"/>
      <c r="U406" s="303"/>
      <c r="V406" s="303"/>
      <c r="W406" s="303"/>
      <c r="X406" s="303"/>
      <c r="Y406" s="303"/>
      <c r="Z406" s="303"/>
    </row>
    <row r="407" ht="12.75" customHeight="1">
      <c r="A407" s="18" t="s">
        <v>5609</v>
      </c>
      <c r="B407" s="19" t="s">
        <v>891</v>
      </c>
      <c r="C407" s="20" t="s">
        <v>2479</v>
      </c>
      <c r="D407" s="19" t="s">
        <v>3536</v>
      </c>
      <c r="E407" s="19" t="s">
        <v>950</v>
      </c>
      <c r="F407" s="338" t="s">
        <v>5610</v>
      </c>
      <c r="G407" s="19" t="s">
        <v>5611</v>
      </c>
      <c r="H407" s="19" t="s">
        <v>5612</v>
      </c>
      <c r="I407" s="19" t="s">
        <v>5346</v>
      </c>
      <c r="J407" s="27">
        <v>1866070.3444713</v>
      </c>
      <c r="K407" s="315" t="s">
        <v>5613</v>
      </c>
      <c r="L407" s="303"/>
      <c r="M407" s="303"/>
      <c r="N407" s="303"/>
      <c r="O407" s="303"/>
      <c r="P407" s="303"/>
      <c r="Q407" s="303"/>
      <c r="R407" s="303"/>
      <c r="S407" s="303"/>
      <c r="T407" s="303"/>
      <c r="U407" s="303"/>
      <c r="V407" s="303"/>
      <c r="W407" s="303"/>
      <c r="X407" s="303"/>
      <c r="Y407" s="303"/>
      <c r="Z407" s="303"/>
    </row>
    <row r="408" ht="12.75" customHeight="1">
      <c r="A408" s="18" t="s">
        <v>5614</v>
      </c>
      <c r="B408" s="19" t="s">
        <v>891</v>
      </c>
      <c r="C408" s="20" t="s">
        <v>2429</v>
      </c>
      <c r="D408" s="19" t="s">
        <v>3536</v>
      </c>
      <c r="E408" s="19" t="s">
        <v>1213</v>
      </c>
      <c r="F408" s="338" t="s">
        <v>5531</v>
      </c>
      <c r="G408" s="19" t="s">
        <v>3107</v>
      </c>
      <c r="H408" s="19" t="s">
        <v>5615</v>
      </c>
      <c r="I408" s="19" t="s">
        <v>5346</v>
      </c>
      <c r="J408" s="27">
        <v>1866190.3444701</v>
      </c>
      <c r="K408" s="315" t="s">
        <v>5616</v>
      </c>
      <c r="L408" s="303"/>
      <c r="M408" s="303"/>
      <c r="N408" s="303"/>
      <c r="O408" s="303"/>
      <c r="P408" s="303"/>
      <c r="Q408" s="303"/>
      <c r="R408" s="303"/>
      <c r="S408" s="303"/>
      <c r="T408" s="303"/>
      <c r="U408" s="303"/>
      <c r="V408" s="303"/>
      <c r="W408" s="303"/>
      <c r="X408" s="303"/>
      <c r="Y408" s="303"/>
      <c r="Z408" s="303"/>
    </row>
    <row r="409" ht="12.75" customHeight="1">
      <c r="A409" s="18" t="s">
        <v>5617</v>
      </c>
      <c r="B409" s="19" t="s">
        <v>891</v>
      </c>
      <c r="C409" s="20" t="s">
        <v>2211</v>
      </c>
      <c r="D409" s="19" t="s">
        <v>3536</v>
      </c>
      <c r="E409" s="19" t="s">
        <v>1213</v>
      </c>
      <c r="F409" s="338" t="s">
        <v>5618</v>
      </c>
      <c r="G409" s="19" t="s">
        <v>5619</v>
      </c>
      <c r="H409" s="19" t="s">
        <v>5620</v>
      </c>
      <c r="I409" s="19" t="s">
        <v>5346</v>
      </c>
      <c r="J409" s="27">
        <v>1866308.6764701</v>
      </c>
      <c r="K409" s="315" t="s">
        <v>5616</v>
      </c>
      <c r="L409" s="303"/>
      <c r="M409" s="303"/>
      <c r="N409" s="303"/>
      <c r="O409" s="303"/>
      <c r="P409" s="303"/>
      <c r="Q409" s="303"/>
      <c r="R409" s="303"/>
      <c r="S409" s="303"/>
      <c r="T409" s="303"/>
      <c r="U409" s="303"/>
      <c r="V409" s="303"/>
      <c r="W409" s="303"/>
      <c r="X409" s="303"/>
      <c r="Y409" s="303"/>
      <c r="Z409" s="303"/>
    </row>
    <row r="410" ht="12.75" customHeight="1">
      <c r="A410" s="18" t="s">
        <v>5621</v>
      </c>
      <c r="B410" s="19" t="s">
        <v>963</v>
      </c>
      <c r="C410" s="20" t="s">
        <v>995</v>
      </c>
      <c r="D410" s="19" t="s">
        <v>3548</v>
      </c>
      <c r="E410" s="19" t="s">
        <v>996</v>
      </c>
      <c r="F410" s="338" t="s">
        <v>5622</v>
      </c>
      <c r="G410" s="19" t="s">
        <v>5623</v>
      </c>
      <c r="H410" s="19" t="s">
        <v>5624</v>
      </c>
      <c r="I410" s="19" t="s">
        <v>5346</v>
      </c>
      <c r="J410" s="27">
        <v>1866425.9022329</v>
      </c>
      <c r="K410" s="315" t="s">
        <v>5625</v>
      </c>
      <c r="L410" s="303"/>
      <c r="M410" s="303"/>
      <c r="N410" s="303"/>
      <c r="O410" s="303"/>
      <c r="P410" s="303"/>
      <c r="Q410" s="303"/>
      <c r="R410" s="303"/>
      <c r="S410" s="303"/>
      <c r="T410" s="303"/>
      <c r="U410" s="303"/>
      <c r="V410" s="303"/>
      <c r="W410" s="303"/>
      <c r="X410" s="303"/>
      <c r="Y410" s="303"/>
      <c r="Z410" s="303"/>
    </row>
    <row r="411" ht="12.75" customHeight="1">
      <c r="A411" s="18" t="s">
        <v>5626</v>
      </c>
      <c r="B411" s="19" t="s">
        <v>894</v>
      </c>
      <c r="C411" s="20" t="s">
        <v>1944</v>
      </c>
      <c r="D411" s="19" t="s">
        <v>3536</v>
      </c>
      <c r="E411" s="19" t="s">
        <v>39</v>
      </c>
      <c r="F411" s="338" t="s">
        <v>5550</v>
      </c>
      <c r="G411" s="19" t="s">
        <v>5627</v>
      </c>
      <c r="H411" s="19" t="s">
        <v>5628</v>
      </c>
      <c r="I411" s="19" t="s">
        <v>5346</v>
      </c>
      <c r="J411" s="27">
        <v>1866542.2822329</v>
      </c>
      <c r="K411" s="315" t="s">
        <v>5629</v>
      </c>
      <c r="L411" s="303"/>
      <c r="M411" s="303"/>
      <c r="N411" s="303"/>
      <c r="O411" s="303"/>
      <c r="P411" s="303"/>
      <c r="Q411" s="303"/>
      <c r="R411" s="303"/>
      <c r="S411" s="303"/>
      <c r="T411" s="303"/>
      <c r="U411" s="303"/>
      <c r="V411" s="303"/>
      <c r="W411" s="303"/>
      <c r="X411" s="303"/>
      <c r="Y411" s="303"/>
      <c r="Z411" s="303"/>
    </row>
    <row r="412" ht="12.75" customHeight="1">
      <c r="A412" s="18" t="s">
        <v>5630</v>
      </c>
      <c r="B412" s="19" t="s">
        <v>894</v>
      </c>
      <c r="C412" s="20" t="s">
        <v>1982</v>
      </c>
      <c r="D412" s="19" t="s">
        <v>3536</v>
      </c>
      <c r="E412" s="19" t="s">
        <v>39</v>
      </c>
      <c r="F412" s="338" t="s">
        <v>5631</v>
      </c>
      <c r="G412" s="19" t="s">
        <v>5632</v>
      </c>
      <c r="H412" s="19" t="s">
        <v>5633</v>
      </c>
      <c r="I412" s="19" t="s">
        <v>5346</v>
      </c>
      <c r="J412" s="27">
        <v>1866658.1846033</v>
      </c>
      <c r="K412" s="315" t="s">
        <v>5629</v>
      </c>
      <c r="L412" s="303"/>
      <c r="M412" s="303"/>
      <c r="N412" s="303"/>
      <c r="O412" s="303"/>
      <c r="P412" s="303"/>
      <c r="Q412" s="303"/>
      <c r="R412" s="303"/>
      <c r="S412" s="303"/>
      <c r="T412" s="303"/>
      <c r="U412" s="303"/>
      <c r="V412" s="303"/>
      <c r="W412" s="303"/>
      <c r="X412" s="303"/>
      <c r="Y412" s="303"/>
      <c r="Z412" s="303"/>
    </row>
    <row r="413" ht="12.75" customHeight="1">
      <c r="A413" s="18" t="s">
        <v>5634</v>
      </c>
      <c r="B413" s="19" t="s">
        <v>894</v>
      </c>
      <c r="C413" s="20" t="s">
        <v>1634</v>
      </c>
      <c r="D413" s="19" t="s">
        <v>3536</v>
      </c>
      <c r="E413" s="19" t="s">
        <v>78</v>
      </c>
      <c r="F413" s="338" t="s">
        <v>5635</v>
      </c>
      <c r="G413" s="19" t="s">
        <v>5636</v>
      </c>
      <c r="H413" s="19" t="s">
        <v>5637</v>
      </c>
      <c r="I413" s="19" t="s">
        <v>5346</v>
      </c>
      <c r="J413" s="27">
        <v>1866773.2685033</v>
      </c>
      <c r="K413" s="315" t="s">
        <v>5638</v>
      </c>
      <c r="L413" s="303"/>
      <c r="M413" s="303"/>
      <c r="N413" s="303"/>
      <c r="O413" s="303"/>
      <c r="P413" s="303"/>
      <c r="Q413" s="303"/>
      <c r="R413" s="303"/>
      <c r="S413" s="303"/>
      <c r="T413" s="303"/>
      <c r="U413" s="303"/>
      <c r="V413" s="303"/>
      <c r="W413" s="303"/>
      <c r="X413" s="303"/>
      <c r="Y413" s="303"/>
      <c r="Z413" s="303"/>
    </row>
    <row r="414" ht="12.75" customHeight="1">
      <c r="A414" s="18" t="s">
        <v>5639</v>
      </c>
      <c r="B414" s="19" t="s">
        <v>894</v>
      </c>
      <c r="C414" s="20" t="s">
        <v>5640</v>
      </c>
      <c r="D414" s="19" t="s">
        <v>3548</v>
      </c>
      <c r="E414" s="19" t="s">
        <v>946</v>
      </c>
      <c r="F414" s="338" t="s">
        <v>5641</v>
      </c>
      <c r="G414" s="19" t="s">
        <v>5642</v>
      </c>
      <c r="H414" s="19" t="s">
        <v>5643</v>
      </c>
      <c r="I414" s="19" t="s">
        <v>5346</v>
      </c>
      <c r="J414" s="27">
        <v>1866887.6634289</v>
      </c>
      <c r="K414" s="315" t="s">
        <v>5638</v>
      </c>
      <c r="L414" s="303"/>
      <c r="M414" s="303"/>
      <c r="N414" s="303"/>
      <c r="O414" s="303"/>
      <c r="P414" s="303"/>
      <c r="Q414" s="303"/>
      <c r="R414" s="303"/>
      <c r="S414" s="303"/>
      <c r="T414" s="303"/>
      <c r="U414" s="303"/>
      <c r="V414" s="303"/>
      <c r="W414" s="303"/>
      <c r="X414" s="303"/>
      <c r="Y414" s="303"/>
      <c r="Z414" s="303"/>
    </row>
    <row r="415" ht="12.75" customHeight="1">
      <c r="A415" s="18" t="s">
        <v>5644</v>
      </c>
      <c r="B415" s="19" t="s">
        <v>894</v>
      </c>
      <c r="C415" s="20" t="s">
        <v>5645</v>
      </c>
      <c r="D415" s="19" t="s">
        <v>3548</v>
      </c>
      <c r="E415" s="19" t="s">
        <v>946</v>
      </c>
      <c r="F415" s="338" t="s">
        <v>5646</v>
      </c>
      <c r="G415" s="19" t="s">
        <v>5647</v>
      </c>
      <c r="H415" s="19" t="s">
        <v>5648</v>
      </c>
      <c r="I415" s="19" t="s">
        <v>5346</v>
      </c>
      <c r="J415" s="27">
        <v>1867000.1205034</v>
      </c>
      <c r="K415" s="315" t="s">
        <v>5649</v>
      </c>
      <c r="L415" s="303"/>
      <c r="M415" s="303"/>
      <c r="N415" s="303"/>
      <c r="O415" s="303"/>
      <c r="P415" s="303"/>
      <c r="Q415" s="303"/>
      <c r="R415" s="303"/>
      <c r="S415" s="303"/>
      <c r="T415" s="303"/>
      <c r="U415" s="303"/>
      <c r="V415" s="303"/>
      <c r="W415" s="303"/>
      <c r="X415" s="303"/>
      <c r="Y415" s="303"/>
      <c r="Z415" s="303"/>
    </row>
    <row r="416" ht="12.75" customHeight="1">
      <c r="A416" s="18" t="s">
        <v>5650</v>
      </c>
      <c r="B416" s="19" t="s">
        <v>891</v>
      </c>
      <c r="C416" s="20" t="s">
        <v>1992</v>
      </c>
      <c r="D416" s="19" t="s">
        <v>3536</v>
      </c>
      <c r="E416" s="19" t="s">
        <v>1213</v>
      </c>
      <c r="F416" s="338" t="s">
        <v>5212</v>
      </c>
      <c r="G416" s="19" t="s">
        <v>5651</v>
      </c>
      <c r="H416" s="19" t="s">
        <v>5652</v>
      </c>
      <c r="I416" s="19" t="s">
        <v>5346</v>
      </c>
      <c r="J416" s="27">
        <v>1867111.9005034</v>
      </c>
      <c r="K416" s="315" t="s">
        <v>5653</v>
      </c>
      <c r="L416" s="303"/>
      <c r="M416" s="303"/>
      <c r="N416" s="303"/>
      <c r="O416" s="303"/>
      <c r="P416" s="303"/>
      <c r="Q416" s="303"/>
      <c r="R416" s="303"/>
      <c r="S416" s="303"/>
      <c r="T416" s="303"/>
      <c r="U416" s="303"/>
      <c r="V416" s="303"/>
      <c r="W416" s="303"/>
      <c r="X416" s="303"/>
      <c r="Y416" s="303"/>
      <c r="Z416" s="303"/>
    </row>
    <row r="417" ht="12.75" customHeight="1">
      <c r="A417" s="18" t="s">
        <v>5654</v>
      </c>
      <c r="B417" s="19" t="s">
        <v>894</v>
      </c>
      <c r="C417" s="20" t="s">
        <v>2102</v>
      </c>
      <c r="D417" s="19" t="s">
        <v>3536</v>
      </c>
      <c r="E417" s="19" t="s">
        <v>39</v>
      </c>
      <c r="F417" s="338" t="s">
        <v>4802</v>
      </c>
      <c r="G417" s="19" t="s">
        <v>5655</v>
      </c>
      <c r="H417" s="19" t="s">
        <v>5656</v>
      </c>
      <c r="I417" s="19" t="s">
        <v>5346</v>
      </c>
      <c r="J417" s="27">
        <v>1867221.7605034</v>
      </c>
      <c r="K417" s="315" t="s">
        <v>5653</v>
      </c>
      <c r="L417" s="303"/>
      <c r="M417" s="303"/>
      <c r="N417" s="303"/>
      <c r="O417" s="303"/>
      <c r="P417" s="303"/>
      <c r="Q417" s="303"/>
      <c r="R417" s="303"/>
      <c r="S417" s="303"/>
      <c r="T417" s="303"/>
      <c r="U417" s="303"/>
      <c r="V417" s="303"/>
      <c r="W417" s="303"/>
      <c r="X417" s="303"/>
      <c r="Y417" s="303"/>
      <c r="Z417" s="303"/>
    </row>
    <row r="418" ht="12.75" customHeight="1">
      <c r="A418" s="18" t="s">
        <v>5657</v>
      </c>
      <c r="B418" s="19" t="s">
        <v>894</v>
      </c>
      <c r="C418" s="20" t="s">
        <v>5658</v>
      </c>
      <c r="D418" s="19" t="s">
        <v>3536</v>
      </c>
      <c r="E418" s="19" t="s">
        <v>39</v>
      </c>
      <c r="F418" s="338" t="s">
        <v>5659</v>
      </c>
      <c r="G418" s="19" t="s">
        <v>5660</v>
      </c>
      <c r="H418" s="19" t="s">
        <v>5661</v>
      </c>
      <c r="I418" s="19" t="s">
        <v>5346</v>
      </c>
      <c r="J418" s="27">
        <v>1867329.9470242</v>
      </c>
      <c r="K418" s="315" t="s">
        <v>5662</v>
      </c>
      <c r="L418" s="303"/>
      <c r="M418" s="303"/>
      <c r="N418" s="303"/>
      <c r="O418" s="303"/>
      <c r="P418" s="303"/>
      <c r="Q418" s="303"/>
      <c r="R418" s="303"/>
      <c r="S418" s="303"/>
      <c r="T418" s="303"/>
      <c r="U418" s="303"/>
      <c r="V418" s="303"/>
      <c r="W418" s="303"/>
      <c r="X418" s="303"/>
      <c r="Y418" s="303"/>
      <c r="Z418" s="303"/>
    </row>
    <row r="419" ht="12.75" customHeight="1">
      <c r="A419" s="18" t="s">
        <v>5663</v>
      </c>
      <c r="B419" s="19" t="s">
        <v>894</v>
      </c>
      <c r="C419" s="20" t="s">
        <v>5664</v>
      </c>
      <c r="D419" s="19" t="s">
        <v>3778</v>
      </c>
      <c r="E419" s="19" t="s">
        <v>946</v>
      </c>
      <c r="F419" s="338" t="s">
        <v>5665</v>
      </c>
      <c r="G419" s="19" t="s">
        <v>5666</v>
      </c>
      <c r="H419" s="19" t="s">
        <v>5667</v>
      </c>
      <c r="I419" s="19" t="s">
        <v>5346</v>
      </c>
      <c r="J419" s="27">
        <v>1867436.3489642</v>
      </c>
      <c r="K419" s="315" t="s">
        <v>5662</v>
      </c>
      <c r="L419" s="303"/>
      <c r="M419" s="303"/>
      <c r="N419" s="303"/>
      <c r="O419" s="303"/>
      <c r="P419" s="303"/>
      <c r="Q419" s="303"/>
      <c r="R419" s="303"/>
      <c r="S419" s="303"/>
      <c r="T419" s="303"/>
      <c r="U419" s="303"/>
      <c r="V419" s="303"/>
      <c r="W419" s="303"/>
      <c r="X419" s="303"/>
      <c r="Y419" s="303"/>
      <c r="Z419" s="303"/>
    </row>
    <row r="420" ht="12.75" customHeight="1">
      <c r="A420" s="18" t="s">
        <v>5668</v>
      </c>
      <c r="B420" s="19" t="s">
        <v>894</v>
      </c>
      <c r="C420" s="20" t="s">
        <v>5669</v>
      </c>
      <c r="D420" s="19" t="s">
        <v>3536</v>
      </c>
      <c r="E420" s="19" t="s">
        <v>39</v>
      </c>
      <c r="F420" s="338" t="s">
        <v>5670</v>
      </c>
      <c r="G420" s="19" t="s">
        <v>3081</v>
      </c>
      <c r="H420" s="19" t="s">
        <v>5671</v>
      </c>
      <c r="I420" s="19" t="s">
        <v>5346</v>
      </c>
      <c r="J420" s="27">
        <v>1867537.3289642</v>
      </c>
      <c r="K420" s="315" t="s">
        <v>5672</v>
      </c>
      <c r="L420" s="303"/>
      <c r="M420" s="303"/>
      <c r="N420" s="303"/>
      <c r="O420" s="303"/>
      <c r="P420" s="303"/>
      <c r="Q420" s="303"/>
      <c r="R420" s="303"/>
      <c r="S420" s="303"/>
      <c r="T420" s="303"/>
      <c r="U420" s="303"/>
      <c r="V420" s="303"/>
      <c r="W420" s="303"/>
      <c r="X420" s="303"/>
      <c r="Y420" s="303"/>
      <c r="Z420" s="303"/>
    </row>
    <row r="421" ht="12.75" customHeight="1">
      <c r="A421" s="18" t="s">
        <v>5673</v>
      </c>
      <c r="B421" s="19" t="s">
        <v>894</v>
      </c>
      <c r="C421" s="20" t="s">
        <v>1630</v>
      </c>
      <c r="D421" s="19" t="s">
        <v>3536</v>
      </c>
      <c r="E421" s="19" t="s">
        <v>82</v>
      </c>
      <c r="F421" s="338" t="s">
        <v>5674</v>
      </c>
      <c r="G421" s="19" t="s">
        <v>5675</v>
      </c>
      <c r="H421" s="19" t="s">
        <v>5676</v>
      </c>
      <c r="I421" s="19" t="s">
        <v>5346</v>
      </c>
      <c r="J421" s="27">
        <v>1867636.2399031</v>
      </c>
      <c r="K421" s="315" t="s">
        <v>5672</v>
      </c>
      <c r="L421" s="303"/>
      <c r="M421" s="303"/>
      <c r="N421" s="303"/>
      <c r="O421" s="303"/>
      <c r="P421" s="303"/>
      <c r="Q421" s="303"/>
      <c r="R421" s="303"/>
      <c r="S421" s="303"/>
      <c r="T421" s="303"/>
      <c r="U421" s="303"/>
      <c r="V421" s="303"/>
      <c r="W421" s="303"/>
      <c r="X421" s="303"/>
      <c r="Y421" s="303"/>
      <c r="Z421" s="303"/>
    </row>
    <row r="422" ht="12.75" customHeight="1">
      <c r="A422" s="18" t="s">
        <v>5677</v>
      </c>
      <c r="B422" s="19" t="s">
        <v>891</v>
      </c>
      <c r="C422" s="20" t="s">
        <v>935</v>
      </c>
      <c r="D422" s="19" t="s">
        <v>3536</v>
      </c>
      <c r="E422" s="19" t="s">
        <v>930</v>
      </c>
      <c r="F422" s="338" t="s">
        <v>5678</v>
      </c>
      <c r="G422" s="19" t="s">
        <v>5679</v>
      </c>
      <c r="H422" s="19" t="s">
        <v>5680</v>
      </c>
      <c r="I422" s="19" t="s">
        <v>5346</v>
      </c>
      <c r="J422" s="27">
        <v>1867734.5919477</v>
      </c>
      <c r="K422" s="315" t="s">
        <v>5681</v>
      </c>
      <c r="L422" s="303"/>
      <c r="M422" s="303"/>
      <c r="N422" s="303"/>
      <c r="O422" s="303"/>
      <c r="P422" s="303"/>
      <c r="Q422" s="303"/>
      <c r="R422" s="303"/>
      <c r="S422" s="303"/>
      <c r="T422" s="303"/>
      <c r="U422" s="303"/>
      <c r="V422" s="303"/>
      <c r="W422" s="303"/>
      <c r="X422" s="303"/>
      <c r="Y422" s="303"/>
      <c r="Z422" s="303"/>
    </row>
    <row r="423" ht="12.75" customHeight="1">
      <c r="A423" s="18" t="s">
        <v>5682</v>
      </c>
      <c r="B423" s="19" t="s">
        <v>894</v>
      </c>
      <c r="C423" s="20" t="s">
        <v>1504</v>
      </c>
      <c r="D423" s="19" t="s">
        <v>3536</v>
      </c>
      <c r="E423" s="19" t="s">
        <v>1500</v>
      </c>
      <c r="F423" s="338" t="s">
        <v>5683</v>
      </c>
      <c r="G423" s="19" t="s">
        <v>5684</v>
      </c>
      <c r="H423" s="19" t="s">
        <v>5685</v>
      </c>
      <c r="I423" s="19" t="s">
        <v>5346</v>
      </c>
      <c r="J423" s="27">
        <v>1867832.7819692</v>
      </c>
      <c r="K423" s="315" t="s">
        <v>5681</v>
      </c>
      <c r="L423" s="303"/>
      <c r="M423" s="303"/>
      <c r="N423" s="303"/>
      <c r="O423" s="303"/>
      <c r="P423" s="303"/>
      <c r="Q423" s="303"/>
      <c r="R423" s="303"/>
      <c r="S423" s="303"/>
      <c r="T423" s="303"/>
      <c r="U423" s="303"/>
      <c r="V423" s="303"/>
      <c r="W423" s="303"/>
      <c r="X423" s="303"/>
      <c r="Y423" s="303"/>
      <c r="Z423" s="303"/>
    </row>
    <row r="424" ht="12.75" customHeight="1">
      <c r="A424" s="18" t="s">
        <v>5686</v>
      </c>
      <c r="B424" s="19" t="s">
        <v>894</v>
      </c>
      <c r="C424" s="20" t="s">
        <v>2113</v>
      </c>
      <c r="D424" s="19" t="s">
        <v>3536</v>
      </c>
      <c r="E424" s="19" t="s">
        <v>39</v>
      </c>
      <c r="F424" s="338" t="s">
        <v>4138</v>
      </c>
      <c r="G424" s="19" t="s">
        <v>5687</v>
      </c>
      <c r="H424" s="19" t="s">
        <v>5688</v>
      </c>
      <c r="I424" s="19" t="s">
        <v>5346</v>
      </c>
      <c r="J424" s="27">
        <v>1867929.6819692</v>
      </c>
      <c r="K424" s="315" t="s">
        <v>5689</v>
      </c>
      <c r="L424" s="303"/>
      <c r="M424" s="303"/>
      <c r="N424" s="303"/>
      <c r="O424" s="303"/>
      <c r="P424" s="303"/>
      <c r="Q424" s="303"/>
      <c r="R424" s="303"/>
      <c r="S424" s="303"/>
      <c r="T424" s="303"/>
      <c r="U424" s="303"/>
      <c r="V424" s="303"/>
      <c r="W424" s="303"/>
      <c r="X424" s="303"/>
      <c r="Y424" s="303"/>
      <c r="Z424" s="303"/>
    </row>
    <row r="425" ht="12.75" customHeight="1">
      <c r="A425" s="18" t="s">
        <v>5690</v>
      </c>
      <c r="B425" s="19" t="s">
        <v>894</v>
      </c>
      <c r="C425" s="20" t="s">
        <v>1939</v>
      </c>
      <c r="D425" s="19" t="s">
        <v>3536</v>
      </c>
      <c r="E425" s="19" t="s">
        <v>39</v>
      </c>
      <c r="F425" s="338" t="s">
        <v>4249</v>
      </c>
      <c r="G425" s="19" t="s">
        <v>5691</v>
      </c>
      <c r="H425" s="19" t="s">
        <v>5692</v>
      </c>
      <c r="I425" s="19" t="s">
        <v>5346</v>
      </c>
      <c r="J425" s="27">
        <v>1868025.6819692</v>
      </c>
      <c r="K425" s="315" t="s">
        <v>5689</v>
      </c>
      <c r="L425" s="303"/>
      <c r="M425" s="303"/>
      <c r="N425" s="303"/>
      <c r="O425" s="303"/>
      <c r="P425" s="303"/>
      <c r="Q425" s="303"/>
      <c r="R425" s="303"/>
      <c r="S425" s="303"/>
      <c r="T425" s="303"/>
      <c r="U425" s="303"/>
      <c r="V425" s="303"/>
      <c r="W425" s="303"/>
      <c r="X425" s="303"/>
      <c r="Y425" s="303"/>
      <c r="Z425" s="303"/>
    </row>
    <row r="426" ht="12.75" customHeight="1">
      <c r="A426" s="18" t="s">
        <v>5693</v>
      </c>
      <c r="B426" s="19" t="s">
        <v>894</v>
      </c>
      <c r="C426" s="20" t="s">
        <v>5694</v>
      </c>
      <c r="D426" s="19" t="s">
        <v>3536</v>
      </c>
      <c r="E426" s="19" t="s">
        <v>1276</v>
      </c>
      <c r="F426" s="338" t="s">
        <v>5695</v>
      </c>
      <c r="G426" s="19" t="s">
        <v>5696</v>
      </c>
      <c r="H426" s="19" t="s">
        <v>5697</v>
      </c>
      <c r="I426" s="19" t="s">
        <v>5346</v>
      </c>
      <c r="J426" s="27">
        <v>1868120.5841612</v>
      </c>
      <c r="K426" s="315" t="s">
        <v>5698</v>
      </c>
      <c r="L426" s="303"/>
      <c r="M426" s="303"/>
      <c r="N426" s="303"/>
      <c r="O426" s="303"/>
      <c r="P426" s="303"/>
      <c r="Q426" s="303"/>
      <c r="R426" s="303"/>
      <c r="S426" s="303"/>
      <c r="T426" s="303"/>
      <c r="U426" s="303"/>
      <c r="V426" s="303"/>
      <c r="W426" s="303"/>
      <c r="X426" s="303"/>
      <c r="Y426" s="303"/>
      <c r="Z426" s="303"/>
    </row>
    <row r="427" ht="12.75" customHeight="1">
      <c r="A427" s="18" t="s">
        <v>5699</v>
      </c>
      <c r="B427" s="19" t="s">
        <v>894</v>
      </c>
      <c r="C427" s="20" t="s">
        <v>5700</v>
      </c>
      <c r="D427" s="19" t="s">
        <v>3548</v>
      </c>
      <c r="E427" s="19" t="s">
        <v>946</v>
      </c>
      <c r="F427" s="338" t="s">
        <v>5701</v>
      </c>
      <c r="G427" s="19" t="s">
        <v>5702</v>
      </c>
      <c r="H427" s="19" t="s">
        <v>5703</v>
      </c>
      <c r="I427" s="19" t="s">
        <v>5704</v>
      </c>
      <c r="J427" s="27">
        <v>1868213.918973</v>
      </c>
      <c r="K427" s="315" t="s">
        <v>5698</v>
      </c>
      <c r="L427" s="303"/>
      <c r="M427" s="303"/>
      <c r="N427" s="303"/>
      <c r="O427" s="303"/>
      <c r="P427" s="303"/>
      <c r="Q427" s="303"/>
      <c r="R427" s="303"/>
      <c r="S427" s="303"/>
      <c r="T427" s="303"/>
      <c r="U427" s="303"/>
      <c r="V427" s="303"/>
      <c r="W427" s="303"/>
      <c r="X427" s="303"/>
      <c r="Y427" s="303"/>
      <c r="Z427" s="303"/>
    </row>
    <row r="428" ht="12.75" customHeight="1">
      <c r="A428" s="18" t="s">
        <v>5705</v>
      </c>
      <c r="B428" s="19" t="s">
        <v>894</v>
      </c>
      <c r="C428" s="20" t="s">
        <v>906</v>
      </c>
      <c r="D428" s="19" t="s">
        <v>3778</v>
      </c>
      <c r="E428" s="19" t="s">
        <v>22</v>
      </c>
      <c r="F428" s="338" t="s">
        <v>4384</v>
      </c>
      <c r="G428" s="19" t="s">
        <v>5706</v>
      </c>
      <c r="H428" s="19" t="s">
        <v>5707</v>
      </c>
      <c r="I428" s="19" t="s">
        <v>5704</v>
      </c>
      <c r="J428" s="27">
        <v>1868306.018973</v>
      </c>
      <c r="K428" s="315" t="s">
        <v>5708</v>
      </c>
      <c r="L428" s="303"/>
      <c r="M428" s="303"/>
      <c r="N428" s="303"/>
      <c r="O428" s="303"/>
      <c r="P428" s="303"/>
      <c r="Q428" s="303"/>
      <c r="R428" s="303"/>
      <c r="S428" s="303"/>
      <c r="T428" s="303"/>
      <c r="U428" s="303"/>
      <c r="V428" s="303"/>
      <c r="W428" s="303"/>
      <c r="X428" s="303"/>
      <c r="Y428" s="303"/>
      <c r="Z428" s="303"/>
    </row>
    <row r="429" ht="12.75" customHeight="1">
      <c r="A429" s="18" t="s">
        <v>5709</v>
      </c>
      <c r="B429" s="19" t="s">
        <v>891</v>
      </c>
      <c r="C429" s="20" t="s">
        <v>929</v>
      </c>
      <c r="D429" s="19" t="s">
        <v>3536</v>
      </c>
      <c r="E429" s="19" t="s">
        <v>930</v>
      </c>
      <c r="F429" s="338" t="s">
        <v>5710</v>
      </c>
      <c r="G429" s="19" t="s">
        <v>5607</v>
      </c>
      <c r="H429" s="19" t="s">
        <v>5711</v>
      </c>
      <c r="I429" s="19" t="s">
        <v>5704</v>
      </c>
      <c r="J429" s="27">
        <v>1868397.825909</v>
      </c>
      <c r="K429" s="315" t="s">
        <v>5708</v>
      </c>
      <c r="L429" s="303"/>
      <c r="M429" s="303"/>
      <c r="N429" s="303"/>
      <c r="O429" s="303"/>
      <c r="P429" s="303"/>
      <c r="Q429" s="303"/>
      <c r="R429" s="303"/>
      <c r="S429" s="303"/>
      <c r="T429" s="303"/>
      <c r="U429" s="303"/>
      <c r="V429" s="303"/>
      <c r="W429" s="303"/>
      <c r="X429" s="303"/>
      <c r="Y429" s="303"/>
      <c r="Z429" s="303"/>
    </row>
    <row r="430" ht="12.75" customHeight="1">
      <c r="A430" s="18" t="s">
        <v>5712</v>
      </c>
      <c r="B430" s="19" t="s">
        <v>891</v>
      </c>
      <c r="C430" s="20" t="s">
        <v>5713</v>
      </c>
      <c r="D430" s="19" t="s">
        <v>3536</v>
      </c>
      <c r="E430" s="19" t="s">
        <v>1213</v>
      </c>
      <c r="F430" s="338" t="s">
        <v>5714</v>
      </c>
      <c r="G430" s="19" t="s">
        <v>5715</v>
      </c>
      <c r="H430" s="19" t="s">
        <v>5716</v>
      </c>
      <c r="I430" s="19" t="s">
        <v>5704</v>
      </c>
      <c r="J430" s="27">
        <v>1868489.6148863</v>
      </c>
      <c r="K430" s="315" t="s">
        <v>5717</v>
      </c>
      <c r="L430" s="303"/>
      <c r="M430" s="303"/>
      <c r="N430" s="303"/>
      <c r="O430" s="303"/>
      <c r="P430" s="303"/>
      <c r="Q430" s="303"/>
      <c r="R430" s="303"/>
      <c r="S430" s="303"/>
      <c r="T430" s="303"/>
      <c r="U430" s="303"/>
      <c r="V430" s="303"/>
      <c r="W430" s="303"/>
      <c r="X430" s="303"/>
      <c r="Y430" s="303"/>
      <c r="Z430" s="303"/>
    </row>
    <row r="431" ht="12.75" customHeight="1">
      <c r="A431" s="18" t="s">
        <v>5718</v>
      </c>
      <c r="B431" s="19" t="s">
        <v>891</v>
      </c>
      <c r="C431" s="20" t="s">
        <v>5719</v>
      </c>
      <c r="D431" s="19" t="s">
        <v>3949</v>
      </c>
      <c r="E431" s="19" t="s">
        <v>941</v>
      </c>
      <c r="F431" s="338" t="s">
        <v>4007</v>
      </c>
      <c r="G431" s="19" t="s">
        <v>2973</v>
      </c>
      <c r="H431" s="19" t="s">
        <v>5720</v>
      </c>
      <c r="I431" s="19" t="s">
        <v>5704</v>
      </c>
      <c r="J431" s="27">
        <v>1868580.5378198</v>
      </c>
      <c r="K431" s="315" t="s">
        <v>5717</v>
      </c>
      <c r="L431" s="303"/>
      <c r="M431" s="303"/>
      <c r="N431" s="303"/>
      <c r="O431" s="303"/>
      <c r="P431" s="303"/>
      <c r="Q431" s="303"/>
      <c r="R431" s="303"/>
      <c r="S431" s="303"/>
      <c r="T431" s="303"/>
      <c r="U431" s="303"/>
      <c r="V431" s="303"/>
      <c r="W431" s="303"/>
      <c r="X431" s="303"/>
      <c r="Y431" s="303"/>
      <c r="Z431" s="303"/>
    </row>
    <row r="432" ht="12.75" customHeight="1">
      <c r="A432" s="18" t="s">
        <v>5721</v>
      </c>
      <c r="B432" s="19" t="s">
        <v>894</v>
      </c>
      <c r="C432" s="20" t="s">
        <v>1832</v>
      </c>
      <c r="D432" s="19" t="s">
        <v>3536</v>
      </c>
      <c r="E432" s="19" t="s">
        <v>78</v>
      </c>
      <c r="F432" s="338" t="s">
        <v>5722</v>
      </c>
      <c r="G432" s="19" t="s">
        <v>5723</v>
      </c>
      <c r="H432" s="19" t="s">
        <v>5724</v>
      </c>
      <c r="I432" s="19" t="s">
        <v>5704</v>
      </c>
      <c r="J432" s="27">
        <v>1868666.0978198</v>
      </c>
      <c r="K432" s="315" t="s">
        <v>5725</v>
      </c>
      <c r="L432" s="303"/>
      <c r="M432" s="303"/>
      <c r="N432" s="303"/>
      <c r="O432" s="303"/>
      <c r="P432" s="303"/>
      <c r="Q432" s="303"/>
      <c r="R432" s="303"/>
      <c r="S432" s="303"/>
      <c r="T432" s="303"/>
      <c r="U432" s="303"/>
      <c r="V432" s="303"/>
      <c r="W432" s="303"/>
      <c r="X432" s="303"/>
      <c r="Y432" s="303"/>
      <c r="Z432" s="303"/>
    </row>
    <row r="433" ht="12.75" customHeight="1">
      <c r="A433" s="18" t="s">
        <v>5726</v>
      </c>
      <c r="B433" s="19" t="s">
        <v>894</v>
      </c>
      <c r="C433" s="20" t="s">
        <v>5727</v>
      </c>
      <c r="D433" s="19" t="s">
        <v>3536</v>
      </c>
      <c r="E433" s="19" t="s">
        <v>1276</v>
      </c>
      <c r="F433" s="338" t="s">
        <v>5728</v>
      </c>
      <c r="G433" s="19" t="s">
        <v>5729</v>
      </c>
      <c r="H433" s="19" t="s">
        <v>5730</v>
      </c>
      <c r="I433" s="19" t="s">
        <v>5704</v>
      </c>
      <c r="J433" s="27">
        <v>1868751.0982478</v>
      </c>
      <c r="K433" s="315" t="s">
        <v>5725</v>
      </c>
      <c r="L433" s="303"/>
      <c r="M433" s="303"/>
      <c r="N433" s="303"/>
      <c r="O433" s="303"/>
      <c r="P433" s="303"/>
      <c r="Q433" s="303"/>
      <c r="R433" s="303"/>
      <c r="S433" s="303"/>
      <c r="T433" s="303"/>
      <c r="U433" s="303"/>
      <c r="V433" s="303"/>
      <c r="W433" s="303"/>
      <c r="X433" s="303"/>
      <c r="Y433" s="303"/>
      <c r="Z433" s="303"/>
    </row>
    <row r="434" ht="12.75" customHeight="1">
      <c r="A434" s="18" t="s">
        <v>5731</v>
      </c>
      <c r="B434" s="19" t="s">
        <v>891</v>
      </c>
      <c r="C434" s="20" t="s">
        <v>1769</v>
      </c>
      <c r="D434" s="19" t="s">
        <v>3536</v>
      </c>
      <c r="E434" s="19" t="s">
        <v>1213</v>
      </c>
      <c r="F434" s="338" t="s">
        <v>4074</v>
      </c>
      <c r="G434" s="19" t="s">
        <v>5732</v>
      </c>
      <c r="H434" s="19" t="s">
        <v>5732</v>
      </c>
      <c r="I434" s="19" t="s">
        <v>5704</v>
      </c>
      <c r="J434" s="27">
        <v>1868835.3482478</v>
      </c>
      <c r="K434" s="315" t="s">
        <v>5733</v>
      </c>
      <c r="L434" s="303"/>
      <c r="M434" s="303"/>
      <c r="N434" s="303"/>
      <c r="O434" s="303"/>
      <c r="P434" s="303"/>
      <c r="Q434" s="303"/>
      <c r="R434" s="303"/>
      <c r="S434" s="303"/>
      <c r="T434" s="303"/>
      <c r="U434" s="303"/>
      <c r="V434" s="303"/>
      <c r="W434" s="303"/>
      <c r="X434" s="303"/>
      <c r="Y434" s="303"/>
      <c r="Z434" s="303"/>
    </row>
    <row r="435" ht="12.75" customHeight="1">
      <c r="A435" s="18" t="s">
        <v>5734</v>
      </c>
      <c r="B435" s="19" t="s">
        <v>891</v>
      </c>
      <c r="C435" s="20" t="s">
        <v>5735</v>
      </c>
      <c r="D435" s="19" t="s">
        <v>3536</v>
      </c>
      <c r="E435" s="19" t="s">
        <v>1213</v>
      </c>
      <c r="F435" s="338" t="s">
        <v>5736</v>
      </c>
      <c r="G435" s="19" t="s">
        <v>5737</v>
      </c>
      <c r="H435" s="19" t="s">
        <v>5738</v>
      </c>
      <c r="I435" s="19" t="s">
        <v>5704</v>
      </c>
      <c r="J435" s="27">
        <v>1868918.5439478</v>
      </c>
      <c r="K435" s="315" t="s">
        <v>5733</v>
      </c>
      <c r="L435" s="303"/>
      <c r="M435" s="303"/>
      <c r="N435" s="303"/>
      <c r="O435" s="303"/>
      <c r="P435" s="303"/>
      <c r="Q435" s="303"/>
      <c r="R435" s="303"/>
      <c r="S435" s="303"/>
      <c r="T435" s="303"/>
      <c r="U435" s="303"/>
      <c r="V435" s="303"/>
      <c r="W435" s="303"/>
      <c r="X435" s="303"/>
      <c r="Y435" s="303"/>
      <c r="Z435" s="303"/>
    </row>
    <row r="436" ht="12.75" customHeight="1">
      <c r="A436" s="18" t="s">
        <v>5739</v>
      </c>
      <c r="B436" s="19" t="s">
        <v>894</v>
      </c>
      <c r="C436" s="20" t="s">
        <v>1342</v>
      </c>
      <c r="D436" s="19" t="s">
        <v>3536</v>
      </c>
      <c r="E436" s="19" t="s">
        <v>82</v>
      </c>
      <c r="F436" s="338" t="s">
        <v>5478</v>
      </c>
      <c r="G436" s="19" t="s">
        <v>5740</v>
      </c>
      <c r="H436" s="19" t="s">
        <v>5741</v>
      </c>
      <c r="I436" s="19" t="s">
        <v>5704</v>
      </c>
      <c r="J436" s="27">
        <v>1869000.7579478</v>
      </c>
      <c r="K436" s="315" t="s">
        <v>5742</v>
      </c>
      <c r="L436" s="303"/>
      <c r="M436" s="303"/>
      <c r="N436" s="303"/>
      <c r="O436" s="303"/>
      <c r="P436" s="303"/>
      <c r="Q436" s="303"/>
      <c r="R436" s="303"/>
      <c r="S436" s="303"/>
      <c r="T436" s="303"/>
      <c r="U436" s="303"/>
      <c r="V436" s="303"/>
      <c r="W436" s="303"/>
      <c r="X436" s="303"/>
      <c r="Y436" s="303"/>
      <c r="Z436" s="303"/>
    </row>
    <row r="437" ht="12.75" customHeight="1">
      <c r="A437" s="18" t="s">
        <v>5743</v>
      </c>
      <c r="B437" s="19" t="s">
        <v>891</v>
      </c>
      <c r="C437" s="20" t="s">
        <v>5744</v>
      </c>
      <c r="D437" s="19" t="s">
        <v>3536</v>
      </c>
      <c r="E437" s="19" t="s">
        <v>1213</v>
      </c>
      <c r="F437" s="338" t="s">
        <v>5745</v>
      </c>
      <c r="G437" s="19" t="s">
        <v>3814</v>
      </c>
      <c r="H437" s="19" t="s">
        <v>5746</v>
      </c>
      <c r="I437" s="19" t="s">
        <v>5704</v>
      </c>
      <c r="J437" s="27">
        <v>1869082.2705878</v>
      </c>
      <c r="K437" s="315" t="s">
        <v>5742</v>
      </c>
      <c r="L437" s="303"/>
      <c r="M437" s="303"/>
      <c r="N437" s="303"/>
      <c r="O437" s="303"/>
      <c r="P437" s="303"/>
      <c r="Q437" s="303"/>
      <c r="R437" s="303"/>
      <c r="S437" s="303"/>
      <c r="T437" s="303"/>
      <c r="U437" s="303"/>
      <c r="V437" s="303"/>
      <c r="W437" s="303"/>
      <c r="X437" s="303"/>
      <c r="Y437" s="303"/>
      <c r="Z437" s="303"/>
    </row>
    <row r="438" ht="12.75" customHeight="1">
      <c r="A438" s="18" t="s">
        <v>5747</v>
      </c>
      <c r="B438" s="19" t="s">
        <v>894</v>
      </c>
      <c r="C438" s="20" t="s">
        <v>2166</v>
      </c>
      <c r="D438" s="19" t="s">
        <v>3536</v>
      </c>
      <c r="E438" s="19" t="s">
        <v>39</v>
      </c>
      <c r="F438" s="338" t="s">
        <v>4802</v>
      </c>
      <c r="G438" s="19" t="s">
        <v>5748</v>
      </c>
      <c r="H438" s="19" t="s">
        <v>5749</v>
      </c>
      <c r="I438" s="19" t="s">
        <v>5704</v>
      </c>
      <c r="J438" s="27">
        <v>1869162.3105878</v>
      </c>
      <c r="K438" s="315" t="s">
        <v>5742</v>
      </c>
      <c r="L438" s="303"/>
      <c r="M438" s="303"/>
      <c r="N438" s="303"/>
      <c r="O438" s="303"/>
      <c r="P438" s="303"/>
      <c r="Q438" s="303"/>
      <c r="R438" s="303"/>
      <c r="S438" s="303"/>
      <c r="T438" s="303"/>
      <c r="U438" s="303"/>
      <c r="V438" s="303"/>
      <c r="W438" s="303"/>
      <c r="X438" s="303"/>
      <c r="Y438" s="303"/>
      <c r="Z438" s="303"/>
    </row>
    <row r="439" ht="12.75" customHeight="1">
      <c r="A439" s="18" t="s">
        <v>5750</v>
      </c>
      <c r="B439" s="19" t="s">
        <v>894</v>
      </c>
      <c r="C439" s="20" t="s">
        <v>2171</v>
      </c>
      <c r="D439" s="19" t="s">
        <v>3536</v>
      </c>
      <c r="E439" s="19" t="s">
        <v>39</v>
      </c>
      <c r="F439" s="338" t="s">
        <v>4605</v>
      </c>
      <c r="G439" s="19" t="s">
        <v>5751</v>
      </c>
      <c r="H439" s="19" t="s">
        <v>5752</v>
      </c>
      <c r="I439" s="19" t="s">
        <v>5704</v>
      </c>
      <c r="J439" s="27">
        <v>1869241.4505878</v>
      </c>
      <c r="K439" s="315" t="s">
        <v>5753</v>
      </c>
      <c r="L439" s="303"/>
      <c r="M439" s="303"/>
      <c r="N439" s="303"/>
      <c r="O439" s="303"/>
      <c r="P439" s="303"/>
      <c r="Q439" s="303"/>
      <c r="R439" s="303"/>
      <c r="S439" s="303"/>
      <c r="T439" s="303"/>
      <c r="U439" s="303"/>
      <c r="V439" s="303"/>
      <c r="W439" s="303"/>
      <c r="X439" s="303"/>
      <c r="Y439" s="303"/>
      <c r="Z439" s="303"/>
    </row>
    <row r="440" ht="12.75" customHeight="1">
      <c r="A440" s="18" t="s">
        <v>5754</v>
      </c>
      <c r="B440" s="19" t="s">
        <v>894</v>
      </c>
      <c r="C440" s="20" t="s">
        <v>5755</v>
      </c>
      <c r="D440" s="19" t="s">
        <v>3548</v>
      </c>
      <c r="E440" s="19" t="s">
        <v>946</v>
      </c>
      <c r="F440" s="338" t="s">
        <v>5756</v>
      </c>
      <c r="G440" s="19" t="s">
        <v>5757</v>
      </c>
      <c r="H440" s="19" t="s">
        <v>5758</v>
      </c>
      <c r="I440" s="19" t="s">
        <v>5704</v>
      </c>
      <c r="J440" s="27">
        <v>1869320.0584508</v>
      </c>
      <c r="K440" s="315" t="s">
        <v>5753</v>
      </c>
      <c r="L440" s="303"/>
      <c r="M440" s="303"/>
      <c r="N440" s="303"/>
      <c r="O440" s="303"/>
      <c r="P440" s="303"/>
      <c r="Q440" s="303"/>
      <c r="R440" s="303"/>
      <c r="S440" s="303"/>
      <c r="T440" s="303"/>
      <c r="U440" s="303"/>
      <c r="V440" s="303"/>
      <c r="W440" s="303"/>
      <c r="X440" s="303"/>
      <c r="Y440" s="303"/>
      <c r="Z440" s="303"/>
    </row>
    <row r="441" ht="12.75" customHeight="1">
      <c r="A441" s="18" t="s">
        <v>5759</v>
      </c>
      <c r="B441" s="19" t="s">
        <v>894</v>
      </c>
      <c r="C441" s="20" t="s">
        <v>2409</v>
      </c>
      <c r="D441" s="19" t="s">
        <v>3536</v>
      </c>
      <c r="E441" s="19" t="s">
        <v>39</v>
      </c>
      <c r="F441" s="338" t="s">
        <v>5760</v>
      </c>
      <c r="G441" s="19" t="s">
        <v>3021</v>
      </c>
      <c r="H441" s="19" t="s">
        <v>5761</v>
      </c>
      <c r="I441" s="19" t="s">
        <v>5704</v>
      </c>
      <c r="J441" s="27">
        <v>1869396.5384508</v>
      </c>
      <c r="K441" s="315" t="s">
        <v>5762</v>
      </c>
      <c r="L441" s="303"/>
      <c r="M441" s="303"/>
      <c r="N441" s="303"/>
      <c r="O441" s="303"/>
      <c r="P441" s="303"/>
      <c r="Q441" s="303"/>
      <c r="R441" s="303"/>
      <c r="S441" s="303"/>
      <c r="T441" s="303"/>
      <c r="U441" s="303"/>
      <c r="V441" s="303"/>
      <c r="W441" s="303"/>
      <c r="X441" s="303"/>
      <c r="Y441" s="303"/>
      <c r="Z441" s="303"/>
    </row>
    <row r="442" ht="12.75" customHeight="1">
      <c r="A442" s="18" t="s">
        <v>5763</v>
      </c>
      <c r="B442" s="19" t="s">
        <v>891</v>
      </c>
      <c r="C442" s="20" t="s">
        <v>2437</v>
      </c>
      <c r="D442" s="19" t="s">
        <v>3536</v>
      </c>
      <c r="E442" s="19" t="s">
        <v>1213</v>
      </c>
      <c r="F442" s="338" t="s">
        <v>5764</v>
      </c>
      <c r="G442" s="19" t="s">
        <v>5765</v>
      </c>
      <c r="H442" s="19" t="s">
        <v>5766</v>
      </c>
      <c r="I442" s="19" t="s">
        <v>5704</v>
      </c>
      <c r="J442" s="27">
        <v>1869472.8051098</v>
      </c>
      <c r="K442" s="315" t="s">
        <v>5762</v>
      </c>
      <c r="L442" s="303"/>
      <c r="M442" s="303"/>
      <c r="N442" s="303"/>
      <c r="O442" s="303"/>
      <c r="P442" s="303"/>
      <c r="Q442" s="303"/>
      <c r="R442" s="303"/>
      <c r="S442" s="303"/>
      <c r="T442" s="303"/>
      <c r="U442" s="303"/>
      <c r="V442" s="303"/>
      <c r="W442" s="303"/>
      <c r="X442" s="303"/>
      <c r="Y442" s="303"/>
      <c r="Z442" s="303"/>
    </row>
    <row r="443" ht="12.75" customHeight="1">
      <c r="A443" s="18" t="s">
        <v>5767</v>
      </c>
      <c r="B443" s="19" t="s">
        <v>891</v>
      </c>
      <c r="C443" s="20" t="s">
        <v>5768</v>
      </c>
      <c r="D443" s="19" t="s">
        <v>3536</v>
      </c>
      <c r="E443" s="19" t="s">
        <v>921</v>
      </c>
      <c r="F443" s="338" t="s">
        <v>5478</v>
      </c>
      <c r="G443" s="19" t="s">
        <v>5769</v>
      </c>
      <c r="H443" s="19" t="s">
        <v>5770</v>
      </c>
      <c r="I443" s="19" t="s">
        <v>5704</v>
      </c>
      <c r="J443" s="27">
        <v>1869547.4511098</v>
      </c>
      <c r="K443" s="315" t="s">
        <v>5762</v>
      </c>
      <c r="L443" s="303"/>
      <c r="M443" s="303"/>
      <c r="N443" s="303"/>
      <c r="O443" s="303"/>
      <c r="P443" s="303"/>
      <c r="Q443" s="303"/>
      <c r="R443" s="303"/>
      <c r="S443" s="303"/>
      <c r="T443" s="303"/>
      <c r="U443" s="303"/>
      <c r="V443" s="303"/>
      <c r="W443" s="303"/>
      <c r="X443" s="303"/>
      <c r="Y443" s="303"/>
      <c r="Z443" s="303"/>
    </row>
    <row r="444" ht="12.75" customHeight="1">
      <c r="A444" s="18" t="s">
        <v>5771</v>
      </c>
      <c r="B444" s="19" t="s">
        <v>894</v>
      </c>
      <c r="C444" s="20" t="s">
        <v>1684</v>
      </c>
      <c r="D444" s="19" t="s">
        <v>3536</v>
      </c>
      <c r="E444" s="19" t="s">
        <v>39</v>
      </c>
      <c r="F444" s="338" t="s">
        <v>4074</v>
      </c>
      <c r="G444" s="19" t="s">
        <v>5772</v>
      </c>
      <c r="H444" s="19" t="s">
        <v>5772</v>
      </c>
      <c r="I444" s="19" t="s">
        <v>5704</v>
      </c>
      <c r="J444" s="27">
        <v>1869620.4711098</v>
      </c>
      <c r="K444" s="315" t="s">
        <v>5773</v>
      </c>
      <c r="L444" s="303"/>
      <c r="M444" s="303"/>
      <c r="N444" s="303"/>
      <c r="O444" s="303"/>
      <c r="P444" s="303"/>
      <c r="Q444" s="303"/>
      <c r="R444" s="303"/>
      <c r="S444" s="303"/>
      <c r="T444" s="303"/>
      <c r="U444" s="303"/>
      <c r="V444" s="303"/>
      <c r="W444" s="303"/>
      <c r="X444" s="303"/>
      <c r="Y444" s="303"/>
      <c r="Z444" s="303"/>
    </row>
    <row r="445" ht="12.75" customHeight="1">
      <c r="A445" s="18" t="s">
        <v>5774</v>
      </c>
      <c r="B445" s="19" t="s">
        <v>894</v>
      </c>
      <c r="C445" s="20" t="s">
        <v>2073</v>
      </c>
      <c r="D445" s="19" t="s">
        <v>3536</v>
      </c>
      <c r="E445" s="19" t="s">
        <v>39</v>
      </c>
      <c r="F445" s="338" t="s">
        <v>4802</v>
      </c>
      <c r="G445" s="19" t="s">
        <v>5775</v>
      </c>
      <c r="H445" s="19" t="s">
        <v>5776</v>
      </c>
      <c r="I445" s="19" t="s">
        <v>5704</v>
      </c>
      <c r="J445" s="27">
        <v>1869693.4311098</v>
      </c>
      <c r="K445" s="315" t="s">
        <v>5773</v>
      </c>
      <c r="L445" s="303"/>
      <c r="M445" s="303"/>
      <c r="N445" s="303"/>
      <c r="O445" s="303"/>
      <c r="P445" s="303"/>
      <c r="Q445" s="303"/>
      <c r="R445" s="303"/>
      <c r="S445" s="303"/>
      <c r="T445" s="303"/>
      <c r="U445" s="303"/>
      <c r="V445" s="303"/>
      <c r="W445" s="303"/>
      <c r="X445" s="303"/>
      <c r="Y445" s="303"/>
      <c r="Z445" s="303"/>
    </row>
    <row r="446" ht="12.75" customHeight="1">
      <c r="A446" s="18" t="s">
        <v>5777</v>
      </c>
      <c r="B446" s="19" t="s">
        <v>894</v>
      </c>
      <c r="C446" s="20" t="s">
        <v>5778</v>
      </c>
      <c r="D446" s="19" t="s">
        <v>3778</v>
      </c>
      <c r="E446" s="19" t="s">
        <v>946</v>
      </c>
      <c r="F446" s="338" t="s">
        <v>5665</v>
      </c>
      <c r="G446" s="19" t="s">
        <v>4208</v>
      </c>
      <c r="H446" s="19" t="s">
        <v>5779</v>
      </c>
      <c r="I446" s="19" t="s">
        <v>5704</v>
      </c>
      <c r="J446" s="27">
        <v>1869765.4881198</v>
      </c>
      <c r="K446" s="315" t="s">
        <v>5780</v>
      </c>
      <c r="L446" s="303"/>
      <c r="M446" s="303"/>
      <c r="N446" s="303"/>
      <c r="O446" s="303"/>
      <c r="P446" s="303"/>
      <c r="Q446" s="303"/>
      <c r="R446" s="303"/>
      <c r="S446" s="303"/>
      <c r="T446" s="303"/>
      <c r="U446" s="303"/>
      <c r="V446" s="303"/>
      <c r="W446" s="303"/>
      <c r="X446" s="303"/>
      <c r="Y446" s="303"/>
      <c r="Z446" s="303"/>
    </row>
    <row r="447" ht="12.75" customHeight="1">
      <c r="A447" s="18" t="s">
        <v>5781</v>
      </c>
      <c r="B447" s="19" t="s">
        <v>894</v>
      </c>
      <c r="C447" s="20" t="s">
        <v>5782</v>
      </c>
      <c r="D447" s="19" t="s">
        <v>3536</v>
      </c>
      <c r="E447" s="19" t="s">
        <v>39</v>
      </c>
      <c r="F447" s="338" t="s">
        <v>5783</v>
      </c>
      <c r="G447" s="19" t="s">
        <v>5784</v>
      </c>
      <c r="H447" s="19" t="s">
        <v>5785</v>
      </c>
      <c r="I447" s="19" t="s">
        <v>5704</v>
      </c>
      <c r="J447" s="27">
        <v>1869836.599335</v>
      </c>
      <c r="K447" s="315" t="s">
        <v>5780</v>
      </c>
      <c r="L447" s="303"/>
      <c r="M447" s="303"/>
      <c r="N447" s="303"/>
      <c r="O447" s="303"/>
      <c r="P447" s="303"/>
      <c r="Q447" s="303"/>
      <c r="R447" s="303"/>
      <c r="S447" s="303"/>
      <c r="T447" s="303"/>
      <c r="U447" s="303"/>
      <c r="V447" s="303"/>
      <c r="W447" s="303"/>
      <c r="X447" s="303"/>
      <c r="Y447" s="303"/>
      <c r="Z447" s="303"/>
    </row>
    <row r="448" ht="12.75" customHeight="1">
      <c r="A448" s="18" t="s">
        <v>5786</v>
      </c>
      <c r="B448" s="19" t="s">
        <v>894</v>
      </c>
      <c r="C448" s="20" t="s">
        <v>2050</v>
      </c>
      <c r="D448" s="19" t="s">
        <v>3536</v>
      </c>
      <c r="E448" s="19" t="s">
        <v>39</v>
      </c>
      <c r="F448" s="338" t="s">
        <v>4484</v>
      </c>
      <c r="G448" s="19" t="s">
        <v>5787</v>
      </c>
      <c r="H448" s="19" t="s">
        <v>5788</v>
      </c>
      <c r="I448" s="19" t="s">
        <v>5704</v>
      </c>
      <c r="J448" s="27">
        <v>1869906.439335</v>
      </c>
      <c r="K448" s="315" t="s">
        <v>5780</v>
      </c>
      <c r="L448" s="303"/>
      <c r="M448" s="303"/>
      <c r="N448" s="303"/>
      <c r="O448" s="303"/>
      <c r="P448" s="303"/>
      <c r="Q448" s="303"/>
      <c r="R448" s="303"/>
      <c r="S448" s="303"/>
      <c r="T448" s="303"/>
      <c r="U448" s="303"/>
      <c r="V448" s="303"/>
      <c r="W448" s="303"/>
      <c r="X448" s="303"/>
      <c r="Y448" s="303"/>
      <c r="Z448" s="303"/>
    </row>
    <row r="449" ht="12.75" customHeight="1">
      <c r="A449" s="18" t="s">
        <v>5789</v>
      </c>
      <c r="B449" s="19" t="s">
        <v>894</v>
      </c>
      <c r="C449" s="20" t="s">
        <v>2067</v>
      </c>
      <c r="D449" s="19" t="s">
        <v>3536</v>
      </c>
      <c r="E449" s="19" t="s">
        <v>39</v>
      </c>
      <c r="F449" s="338" t="s">
        <v>4968</v>
      </c>
      <c r="G449" s="19" t="s">
        <v>5790</v>
      </c>
      <c r="H449" s="19" t="s">
        <v>5791</v>
      </c>
      <c r="I449" s="19" t="s">
        <v>5704</v>
      </c>
      <c r="J449" s="27">
        <v>1869974.999335</v>
      </c>
      <c r="K449" s="315" t="s">
        <v>5792</v>
      </c>
      <c r="L449" s="303"/>
      <c r="M449" s="303"/>
      <c r="N449" s="303"/>
      <c r="O449" s="303"/>
      <c r="P449" s="303"/>
      <c r="Q449" s="303"/>
      <c r="R449" s="303"/>
      <c r="S449" s="303"/>
      <c r="T449" s="303"/>
      <c r="U449" s="303"/>
      <c r="V449" s="303"/>
      <c r="W449" s="303"/>
      <c r="X449" s="303"/>
      <c r="Y449" s="303"/>
      <c r="Z449" s="303"/>
    </row>
    <row r="450" ht="12.75" customHeight="1">
      <c r="A450" s="18" t="s">
        <v>5793</v>
      </c>
      <c r="B450" s="19" t="s">
        <v>894</v>
      </c>
      <c r="C450" s="20" t="s">
        <v>1852</v>
      </c>
      <c r="D450" s="19" t="s">
        <v>3536</v>
      </c>
      <c r="E450" s="19" t="s">
        <v>39</v>
      </c>
      <c r="F450" s="338" t="s">
        <v>5794</v>
      </c>
      <c r="G450" s="19" t="s">
        <v>5795</v>
      </c>
      <c r="H450" s="19" t="s">
        <v>5796</v>
      </c>
      <c r="I450" s="19" t="s">
        <v>5704</v>
      </c>
      <c r="J450" s="27">
        <v>1870043.0295999</v>
      </c>
      <c r="K450" s="315" t="s">
        <v>5792</v>
      </c>
      <c r="L450" s="303"/>
      <c r="M450" s="303"/>
      <c r="N450" s="303"/>
      <c r="O450" s="303"/>
      <c r="P450" s="303"/>
      <c r="Q450" s="303"/>
      <c r="R450" s="303"/>
      <c r="S450" s="303"/>
      <c r="T450" s="303"/>
      <c r="U450" s="303"/>
      <c r="V450" s="303"/>
      <c r="W450" s="303"/>
      <c r="X450" s="303"/>
      <c r="Y450" s="303"/>
      <c r="Z450" s="303"/>
    </row>
    <row r="451" ht="12.75" customHeight="1">
      <c r="A451" s="18" t="s">
        <v>5797</v>
      </c>
      <c r="B451" s="19" t="s">
        <v>891</v>
      </c>
      <c r="C451" s="20" t="s">
        <v>1783</v>
      </c>
      <c r="D451" s="19" t="s">
        <v>3536</v>
      </c>
      <c r="E451" s="19" t="s">
        <v>1213</v>
      </c>
      <c r="F451" s="338" t="s">
        <v>4074</v>
      </c>
      <c r="G451" s="19" t="s">
        <v>5798</v>
      </c>
      <c r="H451" s="19" t="s">
        <v>5798</v>
      </c>
      <c r="I451" s="19" t="s">
        <v>5704</v>
      </c>
      <c r="J451" s="27">
        <v>1870109.7795999</v>
      </c>
      <c r="K451" s="315" t="s">
        <v>5792</v>
      </c>
      <c r="L451" s="303"/>
      <c r="M451" s="303"/>
      <c r="N451" s="303"/>
      <c r="O451" s="303"/>
      <c r="P451" s="303"/>
      <c r="Q451" s="303"/>
      <c r="R451" s="303"/>
      <c r="S451" s="303"/>
      <c r="T451" s="303"/>
      <c r="U451" s="303"/>
      <c r="V451" s="303"/>
      <c r="W451" s="303"/>
      <c r="X451" s="303"/>
      <c r="Y451" s="303"/>
      <c r="Z451" s="303"/>
    </row>
    <row r="452" ht="12.75" customHeight="1">
      <c r="A452" s="18" t="s">
        <v>5799</v>
      </c>
      <c r="B452" s="19" t="s">
        <v>891</v>
      </c>
      <c r="C452" s="20" t="s">
        <v>1356</v>
      </c>
      <c r="D452" s="19" t="s">
        <v>3536</v>
      </c>
      <c r="E452" s="19" t="s">
        <v>1213</v>
      </c>
      <c r="F452" s="338" t="s">
        <v>5800</v>
      </c>
      <c r="G452" s="19" t="s">
        <v>3182</v>
      </c>
      <c r="H452" s="19" t="s">
        <v>5801</v>
      </c>
      <c r="I452" s="19" t="s">
        <v>5704</v>
      </c>
      <c r="J452" s="27">
        <v>1870176.0959199</v>
      </c>
      <c r="K452" s="315" t="s">
        <v>5802</v>
      </c>
      <c r="L452" s="303"/>
      <c r="M452" s="303"/>
      <c r="N452" s="303"/>
      <c r="O452" s="303"/>
      <c r="P452" s="303"/>
      <c r="Q452" s="303"/>
      <c r="R452" s="303"/>
      <c r="S452" s="303"/>
      <c r="T452" s="303"/>
      <c r="U452" s="303"/>
      <c r="V452" s="303"/>
      <c r="W452" s="303"/>
      <c r="X452" s="303"/>
      <c r="Y452" s="303"/>
      <c r="Z452" s="303"/>
    </row>
    <row r="453" ht="12.75" customHeight="1">
      <c r="A453" s="18" t="s">
        <v>5803</v>
      </c>
      <c r="B453" s="19" t="s">
        <v>891</v>
      </c>
      <c r="C453" s="20" t="s">
        <v>5804</v>
      </c>
      <c r="D453" s="19" t="s">
        <v>3778</v>
      </c>
      <c r="E453" s="19" t="s">
        <v>946</v>
      </c>
      <c r="F453" s="338" t="s">
        <v>5805</v>
      </c>
      <c r="G453" s="19" t="s">
        <v>3630</v>
      </c>
      <c r="H453" s="19" t="s">
        <v>5806</v>
      </c>
      <c r="I453" s="19" t="s">
        <v>5704</v>
      </c>
      <c r="J453" s="27">
        <v>1870239.8195228</v>
      </c>
      <c r="K453" s="315" t="s">
        <v>5802</v>
      </c>
      <c r="L453" s="303"/>
      <c r="M453" s="303"/>
      <c r="N453" s="303"/>
      <c r="O453" s="303"/>
      <c r="P453" s="303"/>
      <c r="Q453" s="303"/>
      <c r="R453" s="303"/>
      <c r="S453" s="303"/>
      <c r="T453" s="303"/>
      <c r="U453" s="303"/>
      <c r="V453" s="303"/>
      <c r="W453" s="303"/>
      <c r="X453" s="303"/>
      <c r="Y453" s="303"/>
      <c r="Z453" s="303"/>
    </row>
    <row r="454" ht="12.75" customHeight="1">
      <c r="A454" s="18" t="s">
        <v>5807</v>
      </c>
      <c r="B454" s="19" t="s">
        <v>894</v>
      </c>
      <c r="C454" s="20" t="s">
        <v>5808</v>
      </c>
      <c r="D454" s="19" t="s">
        <v>3548</v>
      </c>
      <c r="E454" s="19" t="s">
        <v>946</v>
      </c>
      <c r="F454" s="338" t="s">
        <v>5809</v>
      </c>
      <c r="G454" s="19" t="s">
        <v>4373</v>
      </c>
      <c r="H454" s="19" t="s">
        <v>5810</v>
      </c>
      <c r="I454" s="19" t="s">
        <v>5704</v>
      </c>
      <c r="J454" s="27">
        <v>1870299.2719568</v>
      </c>
      <c r="K454" s="315" t="s">
        <v>5802</v>
      </c>
      <c r="L454" s="303"/>
      <c r="M454" s="303"/>
      <c r="N454" s="303"/>
      <c r="O454" s="303"/>
      <c r="P454" s="303"/>
      <c r="Q454" s="303"/>
      <c r="R454" s="303"/>
      <c r="S454" s="303"/>
      <c r="T454" s="303"/>
      <c r="U454" s="303"/>
      <c r="V454" s="303"/>
      <c r="W454" s="303"/>
      <c r="X454" s="303"/>
      <c r="Y454" s="303"/>
      <c r="Z454" s="303"/>
    </row>
    <row r="455" ht="12.75" customHeight="1">
      <c r="A455" s="18" t="s">
        <v>5811</v>
      </c>
      <c r="B455" s="19" t="s">
        <v>891</v>
      </c>
      <c r="C455" s="20" t="s">
        <v>5812</v>
      </c>
      <c r="D455" s="19" t="s">
        <v>3536</v>
      </c>
      <c r="E455" s="19" t="s">
        <v>933</v>
      </c>
      <c r="F455" s="338" t="s">
        <v>5813</v>
      </c>
      <c r="G455" s="19" t="s">
        <v>5814</v>
      </c>
      <c r="H455" s="19" t="s">
        <v>5815</v>
      </c>
      <c r="I455" s="19" t="s">
        <v>5704</v>
      </c>
      <c r="J455" s="27">
        <v>1870357.2969568</v>
      </c>
      <c r="K455" s="315" t="s">
        <v>5816</v>
      </c>
      <c r="L455" s="303"/>
      <c r="M455" s="303"/>
      <c r="N455" s="303"/>
      <c r="O455" s="303"/>
      <c r="P455" s="303"/>
      <c r="Q455" s="303"/>
      <c r="R455" s="303"/>
      <c r="S455" s="303"/>
      <c r="T455" s="303"/>
      <c r="U455" s="303"/>
      <c r="V455" s="303"/>
      <c r="W455" s="303"/>
      <c r="X455" s="303"/>
      <c r="Y455" s="303"/>
      <c r="Z455" s="303"/>
    </row>
    <row r="456" ht="12.75" customHeight="1">
      <c r="A456" s="18" t="s">
        <v>5817</v>
      </c>
      <c r="B456" s="19" t="s">
        <v>894</v>
      </c>
      <c r="C456" s="20" t="s">
        <v>5818</v>
      </c>
      <c r="D456" s="19" t="s">
        <v>3536</v>
      </c>
      <c r="E456" s="19" t="s">
        <v>5819</v>
      </c>
      <c r="F456" s="338" t="s">
        <v>5820</v>
      </c>
      <c r="G456" s="19" t="s">
        <v>5821</v>
      </c>
      <c r="H456" s="19" t="s">
        <v>5822</v>
      </c>
      <c r="I456" s="19" t="s">
        <v>5704</v>
      </c>
      <c r="J456" s="27">
        <v>1870414.6609108</v>
      </c>
      <c r="K456" s="315" t="s">
        <v>5816</v>
      </c>
      <c r="L456" s="303"/>
      <c r="M456" s="303"/>
      <c r="N456" s="303"/>
      <c r="O456" s="303"/>
      <c r="P456" s="303"/>
      <c r="Q456" s="303"/>
      <c r="R456" s="303"/>
      <c r="S456" s="303"/>
      <c r="T456" s="303"/>
      <c r="U456" s="303"/>
      <c r="V456" s="303"/>
      <c r="W456" s="303"/>
      <c r="X456" s="303"/>
      <c r="Y456" s="303"/>
      <c r="Z456" s="303"/>
    </row>
    <row r="457" ht="12.75" customHeight="1">
      <c r="A457" s="18" t="s">
        <v>5823</v>
      </c>
      <c r="B457" s="19" t="s">
        <v>891</v>
      </c>
      <c r="C457" s="20" t="s">
        <v>2223</v>
      </c>
      <c r="D457" s="19" t="s">
        <v>3536</v>
      </c>
      <c r="E457" s="19" t="s">
        <v>921</v>
      </c>
      <c r="F457" s="338" t="s">
        <v>5824</v>
      </c>
      <c r="G457" s="19" t="s">
        <v>5825</v>
      </c>
      <c r="H457" s="19" t="s">
        <v>5826</v>
      </c>
      <c r="I457" s="19" t="s">
        <v>5704</v>
      </c>
      <c r="J457" s="27">
        <v>1870470.3649108</v>
      </c>
      <c r="K457" s="315" t="s">
        <v>5816</v>
      </c>
      <c r="L457" s="303"/>
      <c r="M457" s="303"/>
      <c r="N457" s="303"/>
      <c r="O457" s="303"/>
      <c r="P457" s="303"/>
      <c r="Q457" s="303"/>
      <c r="R457" s="303"/>
      <c r="S457" s="303"/>
      <c r="T457" s="303"/>
      <c r="U457" s="303"/>
      <c r="V457" s="303"/>
      <c r="W457" s="303"/>
      <c r="X457" s="303"/>
      <c r="Y457" s="303"/>
      <c r="Z457" s="303"/>
    </row>
    <row r="458" ht="12.75" customHeight="1">
      <c r="A458" s="18" t="s">
        <v>5827</v>
      </c>
      <c r="B458" s="19" t="s">
        <v>894</v>
      </c>
      <c r="C458" s="20" t="s">
        <v>2108</v>
      </c>
      <c r="D458" s="19" t="s">
        <v>3536</v>
      </c>
      <c r="E458" s="19" t="s">
        <v>39</v>
      </c>
      <c r="F458" s="338" t="s">
        <v>4074</v>
      </c>
      <c r="G458" s="19" t="s">
        <v>5828</v>
      </c>
      <c r="H458" s="19" t="s">
        <v>5828</v>
      </c>
      <c r="I458" s="19" t="s">
        <v>5704</v>
      </c>
      <c r="J458" s="27">
        <v>1870525.5349108</v>
      </c>
      <c r="K458" s="315" t="s">
        <v>5829</v>
      </c>
      <c r="L458" s="303"/>
      <c r="M458" s="303"/>
      <c r="N458" s="303"/>
      <c r="O458" s="303"/>
      <c r="P458" s="303"/>
      <c r="Q458" s="303"/>
      <c r="R458" s="303"/>
      <c r="S458" s="303"/>
      <c r="T458" s="303"/>
      <c r="U458" s="303"/>
      <c r="V458" s="303"/>
      <c r="W458" s="303"/>
      <c r="X458" s="303"/>
      <c r="Y458" s="303"/>
      <c r="Z458" s="303"/>
    </row>
    <row r="459" ht="12.75" customHeight="1">
      <c r="A459" s="18" t="s">
        <v>5830</v>
      </c>
      <c r="B459" s="19" t="s">
        <v>894</v>
      </c>
      <c r="C459" s="20" t="s">
        <v>1932</v>
      </c>
      <c r="D459" s="19" t="s">
        <v>3536</v>
      </c>
      <c r="E459" s="19" t="s">
        <v>39</v>
      </c>
      <c r="F459" s="338" t="s">
        <v>5831</v>
      </c>
      <c r="G459" s="19" t="s">
        <v>5832</v>
      </c>
      <c r="H459" s="19" t="s">
        <v>5833</v>
      </c>
      <c r="I459" s="19" t="s">
        <v>5704</v>
      </c>
      <c r="J459" s="27">
        <v>1870579.1349108</v>
      </c>
      <c r="K459" s="315" t="s">
        <v>5829</v>
      </c>
      <c r="L459" s="303"/>
      <c r="M459" s="303"/>
      <c r="N459" s="303"/>
      <c r="O459" s="303"/>
      <c r="P459" s="303"/>
      <c r="Q459" s="303"/>
      <c r="R459" s="303"/>
      <c r="S459" s="303"/>
      <c r="T459" s="303"/>
      <c r="U459" s="303"/>
      <c r="V459" s="303"/>
      <c r="W459" s="303"/>
      <c r="X459" s="303"/>
      <c r="Y459" s="303"/>
      <c r="Z459" s="303"/>
    </row>
    <row r="460" ht="12.75" customHeight="1">
      <c r="A460" s="18" t="s">
        <v>5834</v>
      </c>
      <c r="B460" s="19" t="s">
        <v>891</v>
      </c>
      <c r="C460" s="20" t="s">
        <v>1785</v>
      </c>
      <c r="D460" s="19" t="s">
        <v>3536</v>
      </c>
      <c r="E460" s="19" t="s">
        <v>1213</v>
      </c>
      <c r="F460" s="338" t="s">
        <v>5109</v>
      </c>
      <c r="G460" s="19" t="s">
        <v>2802</v>
      </c>
      <c r="H460" s="19" t="s">
        <v>5835</v>
      </c>
      <c r="I460" s="19" t="s">
        <v>5704</v>
      </c>
      <c r="J460" s="27">
        <v>1870632.2349108</v>
      </c>
      <c r="K460" s="315" t="s">
        <v>5829</v>
      </c>
      <c r="L460" s="303"/>
      <c r="M460" s="303"/>
      <c r="N460" s="303"/>
      <c r="O460" s="303"/>
      <c r="P460" s="303"/>
      <c r="Q460" s="303"/>
      <c r="R460" s="303"/>
      <c r="S460" s="303"/>
      <c r="T460" s="303"/>
      <c r="U460" s="303"/>
      <c r="V460" s="303"/>
      <c r="W460" s="303"/>
      <c r="X460" s="303"/>
      <c r="Y460" s="303"/>
      <c r="Z460" s="303"/>
    </row>
    <row r="461" ht="12.75" customHeight="1">
      <c r="A461" s="18" t="s">
        <v>5836</v>
      </c>
      <c r="B461" s="19" t="s">
        <v>894</v>
      </c>
      <c r="C461" s="20" t="s">
        <v>5837</v>
      </c>
      <c r="D461" s="19" t="s">
        <v>3536</v>
      </c>
      <c r="E461" s="19" t="s">
        <v>82</v>
      </c>
      <c r="F461" s="338" t="s">
        <v>5838</v>
      </c>
      <c r="G461" s="19" t="s">
        <v>5839</v>
      </c>
      <c r="H461" s="19" t="s">
        <v>5840</v>
      </c>
      <c r="I461" s="19" t="s">
        <v>5704</v>
      </c>
      <c r="J461" s="27">
        <v>1870684.8970068</v>
      </c>
      <c r="K461" s="315" t="s">
        <v>5841</v>
      </c>
      <c r="L461" s="303"/>
      <c r="M461" s="303"/>
      <c r="N461" s="303"/>
      <c r="O461" s="303"/>
      <c r="P461" s="303"/>
      <c r="Q461" s="303"/>
      <c r="R461" s="303"/>
      <c r="S461" s="303"/>
      <c r="T461" s="303"/>
      <c r="U461" s="303"/>
      <c r="V461" s="303"/>
      <c r="W461" s="303"/>
      <c r="X461" s="303"/>
      <c r="Y461" s="303"/>
      <c r="Z461" s="303"/>
    </row>
    <row r="462" ht="12.75" customHeight="1">
      <c r="A462" s="18" t="s">
        <v>5842</v>
      </c>
      <c r="B462" s="19" t="s">
        <v>894</v>
      </c>
      <c r="C462" s="20" t="s">
        <v>5843</v>
      </c>
      <c r="D462" s="19" t="s">
        <v>3536</v>
      </c>
      <c r="E462" s="19" t="s">
        <v>39</v>
      </c>
      <c r="F462" s="338" t="s">
        <v>5831</v>
      </c>
      <c r="G462" s="19" t="s">
        <v>5844</v>
      </c>
      <c r="H462" s="19" t="s">
        <v>5845</v>
      </c>
      <c r="I462" s="19" t="s">
        <v>5704</v>
      </c>
      <c r="J462" s="27">
        <v>1870736.8970068</v>
      </c>
      <c r="K462" s="315" t="s">
        <v>5841</v>
      </c>
      <c r="L462" s="303"/>
      <c r="M462" s="303"/>
      <c r="N462" s="303"/>
      <c r="O462" s="303"/>
      <c r="P462" s="303"/>
      <c r="Q462" s="303"/>
      <c r="R462" s="303"/>
      <c r="S462" s="303"/>
      <c r="T462" s="303"/>
      <c r="U462" s="303"/>
      <c r="V462" s="303"/>
      <c r="W462" s="303"/>
      <c r="X462" s="303"/>
      <c r="Y462" s="303"/>
      <c r="Z462" s="303"/>
    </row>
    <row r="463" ht="12.75" customHeight="1">
      <c r="A463" s="18" t="s">
        <v>5846</v>
      </c>
      <c r="B463" s="19" t="s">
        <v>894</v>
      </c>
      <c r="C463" s="20" t="s">
        <v>5847</v>
      </c>
      <c r="D463" s="19" t="s">
        <v>3536</v>
      </c>
      <c r="E463" s="19" t="s">
        <v>1276</v>
      </c>
      <c r="F463" s="338" t="s">
        <v>5848</v>
      </c>
      <c r="G463" s="19" t="s">
        <v>5849</v>
      </c>
      <c r="H463" s="19" t="s">
        <v>5850</v>
      </c>
      <c r="I463" s="19" t="s">
        <v>5704</v>
      </c>
      <c r="J463" s="27">
        <v>1870786.8587962</v>
      </c>
      <c r="K463" s="315" t="s">
        <v>5841</v>
      </c>
      <c r="L463" s="303"/>
      <c r="M463" s="303"/>
      <c r="N463" s="303"/>
      <c r="O463" s="303"/>
      <c r="P463" s="303"/>
      <c r="Q463" s="303"/>
      <c r="R463" s="303"/>
      <c r="S463" s="303"/>
      <c r="T463" s="303"/>
      <c r="U463" s="303"/>
      <c r="V463" s="303"/>
      <c r="W463" s="303"/>
      <c r="X463" s="303"/>
      <c r="Y463" s="303"/>
      <c r="Z463" s="303"/>
    </row>
    <row r="464" ht="12.75" customHeight="1">
      <c r="A464" s="18" t="s">
        <v>5851</v>
      </c>
      <c r="B464" s="19" t="s">
        <v>894</v>
      </c>
      <c r="C464" s="20" t="s">
        <v>5852</v>
      </c>
      <c r="D464" s="19" t="s">
        <v>3778</v>
      </c>
      <c r="E464" s="19" t="s">
        <v>39</v>
      </c>
      <c r="F464" s="338" t="s">
        <v>5853</v>
      </c>
      <c r="G464" s="19" t="s">
        <v>5854</v>
      </c>
      <c r="H464" s="19" t="s">
        <v>5855</v>
      </c>
      <c r="I464" s="19" t="s">
        <v>5704</v>
      </c>
      <c r="J464" s="27">
        <v>1870836.5017297</v>
      </c>
      <c r="K464" s="315" t="s">
        <v>5841</v>
      </c>
      <c r="L464" s="303"/>
      <c r="M464" s="303"/>
      <c r="N464" s="303"/>
      <c r="O464" s="303"/>
      <c r="P464" s="303"/>
      <c r="Q464" s="303"/>
      <c r="R464" s="303"/>
      <c r="S464" s="303"/>
      <c r="T464" s="303"/>
      <c r="U464" s="303"/>
      <c r="V464" s="303"/>
      <c r="W464" s="303"/>
      <c r="X464" s="303"/>
      <c r="Y464" s="303"/>
      <c r="Z464" s="303"/>
    </row>
    <row r="465" ht="12.75" customHeight="1">
      <c r="A465" s="18" t="s">
        <v>5856</v>
      </c>
      <c r="B465" s="19" t="s">
        <v>894</v>
      </c>
      <c r="C465" s="20" t="s">
        <v>1660</v>
      </c>
      <c r="D465" s="19" t="s">
        <v>3536</v>
      </c>
      <c r="E465" s="19" t="s">
        <v>82</v>
      </c>
      <c r="F465" s="338" t="s">
        <v>5857</v>
      </c>
      <c r="G465" s="19" t="s">
        <v>5858</v>
      </c>
      <c r="H465" s="19" t="s">
        <v>5859</v>
      </c>
      <c r="I465" s="19" t="s">
        <v>5704</v>
      </c>
      <c r="J465" s="27">
        <v>1870885.4806897</v>
      </c>
      <c r="K465" s="315" t="s">
        <v>5860</v>
      </c>
      <c r="L465" s="303"/>
      <c r="M465" s="303"/>
      <c r="N465" s="303"/>
      <c r="O465" s="303"/>
      <c r="P465" s="303"/>
      <c r="Q465" s="303"/>
      <c r="R465" s="303"/>
      <c r="S465" s="303"/>
      <c r="T465" s="303"/>
      <c r="U465" s="303"/>
      <c r="V465" s="303"/>
      <c r="W465" s="303"/>
      <c r="X465" s="303"/>
      <c r="Y465" s="303"/>
      <c r="Z465" s="303"/>
    </row>
    <row r="466" ht="12.75" customHeight="1">
      <c r="A466" s="18" t="s">
        <v>5861</v>
      </c>
      <c r="B466" s="19" t="s">
        <v>894</v>
      </c>
      <c r="C466" s="20" t="s">
        <v>5862</v>
      </c>
      <c r="D466" s="19" t="s">
        <v>3778</v>
      </c>
      <c r="E466" s="19" t="s">
        <v>39</v>
      </c>
      <c r="F466" s="338" t="s">
        <v>5863</v>
      </c>
      <c r="G466" s="19" t="s">
        <v>5864</v>
      </c>
      <c r="H466" s="19" t="s">
        <v>5865</v>
      </c>
      <c r="I466" s="19" t="s">
        <v>5704</v>
      </c>
      <c r="J466" s="27">
        <v>1870934.4174499</v>
      </c>
      <c r="K466" s="315" t="s">
        <v>5860</v>
      </c>
      <c r="L466" s="303"/>
      <c r="M466" s="303"/>
      <c r="N466" s="303"/>
      <c r="O466" s="303"/>
      <c r="P466" s="303"/>
      <c r="Q466" s="303"/>
      <c r="R466" s="303"/>
      <c r="S466" s="303"/>
      <c r="T466" s="303"/>
      <c r="U466" s="303"/>
      <c r="V466" s="303"/>
      <c r="W466" s="303"/>
      <c r="X466" s="303"/>
      <c r="Y466" s="303"/>
      <c r="Z466" s="303"/>
    </row>
    <row r="467" ht="12.75" customHeight="1">
      <c r="A467" s="18" t="s">
        <v>5866</v>
      </c>
      <c r="B467" s="19" t="s">
        <v>894</v>
      </c>
      <c r="C467" s="20" t="s">
        <v>2161</v>
      </c>
      <c r="D467" s="19" t="s">
        <v>3536</v>
      </c>
      <c r="E467" s="19" t="s">
        <v>39</v>
      </c>
      <c r="F467" s="338" t="s">
        <v>4968</v>
      </c>
      <c r="G467" s="19" t="s">
        <v>5867</v>
      </c>
      <c r="H467" s="19" t="s">
        <v>5868</v>
      </c>
      <c r="I467" s="19" t="s">
        <v>5704</v>
      </c>
      <c r="J467" s="27">
        <v>1870983.2174499</v>
      </c>
      <c r="K467" s="315" t="s">
        <v>5860</v>
      </c>
      <c r="L467" s="303"/>
      <c r="M467" s="303"/>
      <c r="N467" s="303"/>
      <c r="O467" s="303"/>
      <c r="P467" s="303"/>
      <c r="Q467" s="303"/>
      <c r="R467" s="303"/>
      <c r="S467" s="303"/>
      <c r="T467" s="303"/>
      <c r="U467" s="303"/>
      <c r="V467" s="303"/>
      <c r="W467" s="303"/>
      <c r="X467" s="303"/>
      <c r="Y467" s="303"/>
      <c r="Z467" s="303"/>
    </row>
    <row r="468" ht="12.75" customHeight="1">
      <c r="A468" s="18" t="s">
        <v>5869</v>
      </c>
      <c r="B468" s="19" t="s">
        <v>891</v>
      </c>
      <c r="C468" s="20" t="s">
        <v>1747</v>
      </c>
      <c r="D468" s="19" t="s">
        <v>3536</v>
      </c>
      <c r="E468" s="19" t="s">
        <v>1213</v>
      </c>
      <c r="F468" s="338" t="s">
        <v>5870</v>
      </c>
      <c r="G468" s="19" t="s">
        <v>5871</v>
      </c>
      <c r="H468" s="19" t="s">
        <v>5872</v>
      </c>
      <c r="I468" s="19" t="s">
        <v>5704</v>
      </c>
      <c r="J468" s="27">
        <v>1871030.6174499</v>
      </c>
      <c r="K468" s="315" t="s">
        <v>5860</v>
      </c>
      <c r="L468" s="303"/>
      <c r="M468" s="303"/>
      <c r="N468" s="303"/>
      <c r="O468" s="303"/>
      <c r="P468" s="303"/>
      <c r="Q468" s="303"/>
      <c r="R468" s="303"/>
      <c r="S468" s="303"/>
      <c r="T468" s="303"/>
      <c r="U468" s="303"/>
      <c r="V468" s="303"/>
      <c r="W468" s="303"/>
      <c r="X468" s="303"/>
      <c r="Y468" s="303"/>
      <c r="Z468" s="303"/>
    </row>
    <row r="469" ht="12.75" customHeight="1">
      <c r="A469" s="18" t="s">
        <v>5873</v>
      </c>
      <c r="B469" s="19" t="s">
        <v>894</v>
      </c>
      <c r="C469" s="20" t="s">
        <v>1961</v>
      </c>
      <c r="D469" s="19" t="s">
        <v>3536</v>
      </c>
      <c r="E469" s="19" t="s">
        <v>39</v>
      </c>
      <c r="F469" s="338" t="s">
        <v>5874</v>
      </c>
      <c r="G469" s="19" t="s">
        <v>2734</v>
      </c>
      <c r="H469" s="19" t="s">
        <v>5875</v>
      </c>
      <c r="I469" s="19" t="s">
        <v>5704</v>
      </c>
      <c r="J469" s="27">
        <v>1871077.1978299</v>
      </c>
      <c r="K469" s="315" t="s">
        <v>5876</v>
      </c>
      <c r="L469" s="303"/>
      <c r="M469" s="303"/>
      <c r="N469" s="303"/>
      <c r="O469" s="303"/>
      <c r="P469" s="303"/>
      <c r="Q469" s="303"/>
      <c r="R469" s="303"/>
      <c r="S469" s="303"/>
      <c r="T469" s="303"/>
      <c r="U469" s="303"/>
      <c r="V469" s="303"/>
      <c r="W469" s="303"/>
      <c r="X469" s="303"/>
      <c r="Y469" s="303"/>
      <c r="Z469" s="303"/>
    </row>
    <row r="470" ht="12.75" customHeight="1">
      <c r="A470" s="18" t="s">
        <v>5877</v>
      </c>
      <c r="B470" s="19" t="s">
        <v>894</v>
      </c>
      <c r="C470" s="20" t="s">
        <v>1970</v>
      </c>
      <c r="D470" s="19" t="s">
        <v>3536</v>
      </c>
      <c r="E470" s="19" t="s">
        <v>39</v>
      </c>
      <c r="F470" s="338" t="s">
        <v>4012</v>
      </c>
      <c r="G470" s="19" t="s">
        <v>5878</v>
      </c>
      <c r="H470" s="19" t="s">
        <v>5447</v>
      </c>
      <c r="I470" s="19" t="s">
        <v>5704</v>
      </c>
      <c r="J470" s="27">
        <v>1871122.3978299</v>
      </c>
      <c r="K470" s="315" t="s">
        <v>5876</v>
      </c>
      <c r="L470" s="303"/>
      <c r="M470" s="303"/>
      <c r="N470" s="303"/>
      <c r="O470" s="303"/>
      <c r="P470" s="303"/>
      <c r="Q470" s="303"/>
      <c r="R470" s="303"/>
      <c r="S470" s="303"/>
      <c r="T470" s="303"/>
      <c r="U470" s="303"/>
      <c r="V470" s="303"/>
      <c r="W470" s="303"/>
      <c r="X470" s="303"/>
      <c r="Y470" s="303"/>
      <c r="Z470" s="303"/>
    </row>
    <row r="471" ht="12.75" customHeight="1">
      <c r="A471" s="18" t="s">
        <v>5879</v>
      </c>
      <c r="B471" s="19" t="s">
        <v>894</v>
      </c>
      <c r="C471" s="20" t="s">
        <v>5880</v>
      </c>
      <c r="D471" s="19" t="s">
        <v>3536</v>
      </c>
      <c r="E471" s="19" t="s">
        <v>39</v>
      </c>
      <c r="F471" s="338" t="s">
        <v>4012</v>
      </c>
      <c r="G471" s="19" t="s">
        <v>5881</v>
      </c>
      <c r="H471" s="19" t="s">
        <v>5882</v>
      </c>
      <c r="I471" s="19" t="s">
        <v>5704</v>
      </c>
      <c r="J471" s="27">
        <v>1871167.5578299</v>
      </c>
      <c r="K471" s="315" t="s">
        <v>5876</v>
      </c>
      <c r="L471" s="303"/>
      <c r="M471" s="303"/>
      <c r="N471" s="303"/>
      <c r="O471" s="303"/>
      <c r="P471" s="303"/>
      <c r="Q471" s="303"/>
      <c r="R471" s="303"/>
      <c r="S471" s="303"/>
      <c r="T471" s="303"/>
      <c r="U471" s="303"/>
      <c r="V471" s="303"/>
      <c r="W471" s="303"/>
      <c r="X471" s="303"/>
      <c r="Y471" s="303"/>
      <c r="Z471" s="303"/>
    </row>
    <row r="472" ht="12.75" customHeight="1">
      <c r="A472" s="18" t="s">
        <v>5883</v>
      </c>
      <c r="B472" s="19" t="s">
        <v>891</v>
      </c>
      <c r="C472" s="20" t="s">
        <v>5884</v>
      </c>
      <c r="D472" s="19" t="s">
        <v>3536</v>
      </c>
      <c r="E472" s="19" t="s">
        <v>930</v>
      </c>
      <c r="F472" s="338" t="s">
        <v>5885</v>
      </c>
      <c r="G472" s="19" t="s">
        <v>5886</v>
      </c>
      <c r="H472" s="19" t="s">
        <v>5887</v>
      </c>
      <c r="I472" s="19" t="s">
        <v>5704</v>
      </c>
      <c r="J472" s="27">
        <v>1871212.6966977</v>
      </c>
      <c r="K472" s="315" t="s">
        <v>5876</v>
      </c>
      <c r="L472" s="303"/>
      <c r="M472" s="303"/>
      <c r="N472" s="303"/>
      <c r="O472" s="303"/>
      <c r="P472" s="303"/>
      <c r="Q472" s="303"/>
      <c r="R472" s="303"/>
      <c r="S472" s="303"/>
      <c r="T472" s="303"/>
      <c r="U472" s="303"/>
      <c r="V472" s="303"/>
      <c r="W472" s="303"/>
      <c r="X472" s="303"/>
      <c r="Y472" s="303"/>
      <c r="Z472" s="303"/>
    </row>
    <row r="473" ht="12.75" customHeight="1">
      <c r="A473" s="18" t="s">
        <v>5888</v>
      </c>
      <c r="B473" s="19" t="s">
        <v>891</v>
      </c>
      <c r="C473" s="20" t="s">
        <v>5889</v>
      </c>
      <c r="D473" s="19" t="s">
        <v>3949</v>
      </c>
      <c r="E473" s="19" t="s">
        <v>941</v>
      </c>
      <c r="F473" s="338" t="s">
        <v>4664</v>
      </c>
      <c r="G473" s="19" t="s">
        <v>3769</v>
      </c>
      <c r="H473" s="19" t="s">
        <v>5890</v>
      </c>
      <c r="I473" s="19" t="s">
        <v>5704</v>
      </c>
      <c r="J473" s="27">
        <v>1871257.0943675</v>
      </c>
      <c r="K473" s="315" t="s">
        <v>5891</v>
      </c>
      <c r="L473" s="303"/>
      <c r="M473" s="303"/>
      <c r="N473" s="303"/>
      <c r="O473" s="303"/>
      <c r="P473" s="303"/>
      <c r="Q473" s="303"/>
      <c r="R473" s="303"/>
      <c r="S473" s="303"/>
      <c r="T473" s="303"/>
      <c r="U473" s="303"/>
      <c r="V473" s="303"/>
      <c r="W473" s="303"/>
      <c r="X473" s="303"/>
      <c r="Y473" s="303"/>
      <c r="Z473" s="303"/>
    </row>
    <row r="474" ht="12.75" customHeight="1">
      <c r="A474" s="18" t="s">
        <v>5892</v>
      </c>
      <c r="B474" s="19" t="s">
        <v>891</v>
      </c>
      <c r="C474" s="20" t="s">
        <v>2127</v>
      </c>
      <c r="D474" s="19" t="s">
        <v>3536</v>
      </c>
      <c r="E474" s="19" t="s">
        <v>930</v>
      </c>
      <c r="F474" s="338" t="s">
        <v>5893</v>
      </c>
      <c r="G474" s="19" t="s">
        <v>5894</v>
      </c>
      <c r="H474" s="19" t="s">
        <v>5895</v>
      </c>
      <c r="I474" s="19" t="s">
        <v>5704</v>
      </c>
      <c r="J474" s="27">
        <v>1871300.7052403</v>
      </c>
      <c r="K474" s="315" t="s">
        <v>5891</v>
      </c>
      <c r="L474" s="303"/>
      <c r="M474" s="303"/>
      <c r="N474" s="303"/>
      <c r="O474" s="303"/>
      <c r="P474" s="303"/>
      <c r="Q474" s="303"/>
      <c r="R474" s="303"/>
      <c r="S474" s="303"/>
      <c r="T474" s="303"/>
      <c r="U474" s="303"/>
      <c r="V474" s="303"/>
      <c r="W474" s="303"/>
      <c r="X474" s="303"/>
      <c r="Y474" s="303"/>
      <c r="Z474" s="303"/>
    </row>
    <row r="475" ht="12.75" customHeight="1">
      <c r="A475" s="18" t="s">
        <v>5896</v>
      </c>
      <c r="B475" s="19" t="s">
        <v>891</v>
      </c>
      <c r="C475" s="20" t="s">
        <v>3604</v>
      </c>
      <c r="D475" s="19" t="s">
        <v>3548</v>
      </c>
      <c r="E475" s="19" t="s">
        <v>946</v>
      </c>
      <c r="F475" s="338" t="s">
        <v>5897</v>
      </c>
      <c r="G475" s="19" t="s">
        <v>3576</v>
      </c>
      <c r="H475" s="19" t="s">
        <v>5898</v>
      </c>
      <c r="I475" s="19" t="s">
        <v>5704</v>
      </c>
      <c r="J475" s="27">
        <v>1871342.5372403</v>
      </c>
      <c r="K475" s="315" t="s">
        <v>5891</v>
      </c>
      <c r="L475" s="303"/>
      <c r="M475" s="303"/>
      <c r="N475" s="303"/>
      <c r="O475" s="303"/>
      <c r="P475" s="303"/>
      <c r="Q475" s="303"/>
      <c r="R475" s="303"/>
      <c r="S475" s="303"/>
      <c r="T475" s="303"/>
      <c r="U475" s="303"/>
      <c r="V475" s="303"/>
      <c r="W475" s="303"/>
      <c r="X475" s="303"/>
      <c r="Y475" s="303"/>
      <c r="Z475" s="303"/>
    </row>
    <row r="476" ht="12.75" customHeight="1">
      <c r="A476" s="18" t="s">
        <v>5899</v>
      </c>
      <c r="B476" s="19" t="s">
        <v>891</v>
      </c>
      <c r="C476" s="20" t="s">
        <v>5900</v>
      </c>
      <c r="D476" s="19" t="s">
        <v>3536</v>
      </c>
      <c r="E476" s="19" t="s">
        <v>933</v>
      </c>
      <c r="F476" s="338" t="s">
        <v>5901</v>
      </c>
      <c r="G476" s="19" t="s">
        <v>5902</v>
      </c>
      <c r="H476" s="19" t="s">
        <v>5903</v>
      </c>
      <c r="I476" s="19" t="s">
        <v>5704</v>
      </c>
      <c r="J476" s="27">
        <v>1871382.4892405</v>
      </c>
      <c r="K476" s="315" t="s">
        <v>5891</v>
      </c>
      <c r="L476" s="303"/>
      <c r="M476" s="303"/>
      <c r="N476" s="303"/>
      <c r="O476" s="303"/>
      <c r="P476" s="303"/>
      <c r="Q476" s="303"/>
      <c r="R476" s="303"/>
      <c r="S476" s="303"/>
      <c r="T476" s="303"/>
      <c r="U476" s="303"/>
      <c r="V476" s="303"/>
      <c r="W476" s="303"/>
      <c r="X476" s="303"/>
      <c r="Y476" s="303"/>
      <c r="Z476" s="303"/>
    </row>
    <row r="477" ht="12.75" customHeight="1">
      <c r="A477" s="18" t="s">
        <v>5904</v>
      </c>
      <c r="B477" s="19" t="s">
        <v>891</v>
      </c>
      <c r="C477" s="20" t="s">
        <v>1698</v>
      </c>
      <c r="D477" s="19" t="s">
        <v>3536</v>
      </c>
      <c r="E477" s="19" t="s">
        <v>1213</v>
      </c>
      <c r="F477" s="338" t="s">
        <v>4605</v>
      </c>
      <c r="G477" s="19" t="s">
        <v>5905</v>
      </c>
      <c r="H477" s="19" t="s">
        <v>5906</v>
      </c>
      <c r="I477" s="19" t="s">
        <v>5704</v>
      </c>
      <c r="J477" s="27">
        <v>1871422.2692405</v>
      </c>
      <c r="K477" s="315" t="s">
        <v>5891</v>
      </c>
      <c r="L477" s="303"/>
      <c r="M477" s="303"/>
      <c r="N477" s="303"/>
      <c r="O477" s="303"/>
      <c r="P477" s="303"/>
      <c r="Q477" s="303"/>
      <c r="R477" s="303"/>
      <c r="S477" s="303"/>
      <c r="T477" s="303"/>
      <c r="U477" s="303"/>
      <c r="V477" s="303"/>
      <c r="W477" s="303"/>
      <c r="X477" s="303"/>
      <c r="Y477" s="303"/>
      <c r="Z477" s="303"/>
    </row>
    <row r="478" ht="12.75" customHeight="1">
      <c r="A478" s="18" t="s">
        <v>5907</v>
      </c>
      <c r="B478" s="19" t="s">
        <v>894</v>
      </c>
      <c r="C478" s="20" t="s">
        <v>2366</v>
      </c>
      <c r="D478" s="19" t="s">
        <v>3536</v>
      </c>
      <c r="E478" s="19" t="s">
        <v>39</v>
      </c>
      <c r="F478" s="338" t="s">
        <v>4074</v>
      </c>
      <c r="G478" s="19" t="s">
        <v>5908</v>
      </c>
      <c r="H478" s="19" t="s">
        <v>5908</v>
      </c>
      <c r="I478" s="19" t="s">
        <v>5704</v>
      </c>
      <c r="J478" s="27">
        <v>1871461.6392405</v>
      </c>
      <c r="K478" s="315" t="s">
        <v>5909</v>
      </c>
      <c r="L478" s="303"/>
      <c r="M478" s="303"/>
      <c r="N478" s="303"/>
      <c r="O478" s="303"/>
      <c r="P478" s="303"/>
      <c r="Q478" s="303"/>
      <c r="R478" s="303"/>
      <c r="S478" s="303"/>
      <c r="T478" s="303"/>
      <c r="U478" s="303"/>
      <c r="V478" s="303"/>
      <c r="W478" s="303"/>
      <c r="X478" s="303"/>
      <c r="Y478" s="303"/>
      <c r="Z478" s="303"/>
    </row>
    <row r="479" ht="12.75" customHeight="1">
      <c r="A479" s="18" t="s">
        <v>5910</v>
      </c>
      <c r="B479" s="19" t="s">
        <v>894</v>
      </c>
      <c r="C479" s="20" t="s">
        <v>5911</v>
      </c>
      <c r="D479" s="19" t="s">
        <v>3778</v>
      </c>
      <c r="E479" s="19" t="s">
        <v>39</v>
      </c>
      <c r="F479" s="338" t="s">
        <v>5912</v>
      </c>
      <c r="G479" s="19" t="s">
        <v>5913</v>
      </c>
      <c r="H479" s="19" t="s">
        <v>5914</v>
      </c>
      <c r="I479" s="19" t="s">
        <v>5704</v>
      </c>
      <c r="J479" s="27">
        <v>1871500.7325341</v>
      </c>
      <c r="K479" s="315" t="s">
        <v>5909</v>
      </c>
      <c r="L479" s="303"/>
      <c r="M479" s="303"/>
      <c r="N479" s="303"/>
      <c r="O479" s="303"/>
      <c r="P479" s="303"/>
      <c r="Q479" s="303"/>
      <c r="R479" s="303"/>
      <c r="S479" s="303"/>
      <c r="T479" s="303"/>
      <c r="U479" s="303"/>
      <c r="V479" s="303"/>
      <c r="W479" s="303"/>
      <c r="X479" s="303"/>
      <c r="Y479" s="303"/>
      <c r="Z479" s="303"/>
    </row>
    <row r="480" ht="12.75" customHeight="1">
      <c r="A480" s="18" t="s">
        <v>5915</v>
      </c>
      <c r="B480" s="19" t="s">
        <v>894</v>
      </c>
      <c r="C480" s="20" t="s">
        <v>5916</v>
      </c>
      <c r="D480" s="19" t="s">
        <v>3548</v>
      </c>
      <c r="E480" s="19" t="s">
        <v>946</v>
      </c>
      <c r="F480" s="338" t="s">
        <v>5917</v>
      </c>
      <c r="G480" s="19" t="s">
        <v>3655</v>
      </c>
      <c r="H480" s="19" t="s">
        <v>5918</v>
      </c>
      <c r="I480" s="19" t="s">
        <v>5704</v>
      </c>
      <c r="J480" s="27">
        <v>1871539.3691124</v>
      </c>
      <c r="K480" s="315" t="s">
        <v>5909</v>
      </c>
      <c r="L480" s="303"/>
      <c r="M480" s="303"/>
      <c r="N480" s="303"/>
      <c r="O480" s="303"/>
      <c r="P480" s="303"/>
      <c r="Q480" s="303"/>
      <c r="R480" s="303"/>
      <c r="S480" s="303"/>
      <c r="T480" s="303"/>
      <c r="U480" s="303"/>
      <c r="V480" s="303"/>
      <c r="W480" s="303"/>
      <c r="X480" s="303"/>
      <c r="Y480" s="303"/>
      <c r="Z480" s="303"/>
    </row>
    <row r="481" ht="12.75" customHeight="1">
      <c r="A481" s="18" t="s">
        <v>5919</v>
      </c>
      <c r="B481" s="19" t="s">
        <v>894</v>
      </c>
      <c r="C481" s="20" t="s">
        <v>2057</v>
      </c>
      <c r="D481" s="19" t="s">
        <v>3536</v>
      </c>
      <c r="E481" s="19" t="s">
        <v>39</v>
      </c>
      <c r="F481" s="338" t="s">
        <v>5299</v>
      </c>
      <c r="G481" s="19" t="s">
        <v>5636</v>
      </c>
      <c r="H481" s="19" t="s">
        <v>5920</v>
      </c>
      <c r="I481" s="19" t="s">
        <v>5704</v>
      </c>
      <c r="J481" s="27">
        <v>1871577.7091124</v>
      </c>
      <c r="K481" s="315" t="s">
        <v>5909</v>
      </c>
      <c r="L481" s="303"/>
      <c r="M481" s="303"/>
      <c r="N481" s="303"/>
      <c r="O481" s="303"/>
      <c r="P481" s="303"/>
      <c r="Q481" s="303"/>
      <c r="R481" s="303"/>
      <c r="S481" s="303"/>
      <c r="T481" s="303"/>
      <c r="U481" s="303"/>
      <c r="V481" s="303"/>
      <c r="W481" s="303"/>
      <c r="X481" s="303"/>
      <c r="Y481" s="303"/>
      <c r="Z481" s="303"/>
    </row>
    <row r="482" ht="12.75" customHeight="1">
      <c r="A482" s="18" t="s">
        <v>5921</v>
      </c>
      <c r="B482" s="19" t="s">
        <v>891</v>
      </c>
      <c r="C482" s="20" t="s">
        <v>5922</v>
      </c>
      <c r="D482" s="19" t="s">
        <v>3949</v>
      </c>
      <c r="E482" s="19" t="s">
        <v>941</v>
      </c>
      <c r="F482" s="338" t="s">
        <v>4817</v>
      </c>
      <c r="G482" s="19" t="s">
        <v>5923</v>
      </c>
      <c r="H482" s="19" t="s">
        <v>5924</v>
      </c>
      <c r="I482" s="19" t="s">
        <v>5704</v>
      </c>
      <c r="J482" s="27">
        <v>1871614.1891124</v>
      </c>
      <c r="K482" s="315" t="s">
        <v>5909</v>
      </c>
      <c r="L482" s="303"/>
      <c r="M482" s="303"/>
      <c r="N482" s="303"/>
      <c r="O482" s="303"/>
      <c r="P482" s="303"/>
      <c r="Q482" s="303"/>
      <c r="R482" s="303"/>
      <c r="S482" s="303"/>
      <c r="T482" s="303"/>
      <c r="U482" s="303"/>
      <c r="V482" s="303"/>
      <c r="W482" s="303"/>
      <c r="X482" s="303"/>
      <c r="Y482" s="303"/>
      <c r="Z482" s="303"/>
    </row>
    <row r="483" ht="12.75" customHeight="1">
      <c r="A483" s="18" t="s">
        <v>5925</v>
      </c>
      <c r="B483" s="19" t="s">
        <v>894</v>
      </c>
      <c r="C483" s="20" t="s">
        <v>1232</v>
      </c>
      <c r="D483" s="19" t="s">
        <v>3536</v>
      </c>
      <c r="E483" s="19" t="s">
        <v>950</v>
      </c>
      <c r="F483" s="338" t="s">
        <v>5926</v>
      </c>
      <c r="G483" s="19" t="s">
        <v>5927</v>
      </c>
      <c r="H483" s="19" t="s">
        <v>5928</v>
      </c>
      <c r="I483" s="19" t="s">
        <v>5704</v>
      </c>
      <c r="J483" s="27">
        <v>1871649.2509749</v>
      </c>
      <c r="K483" s="315" t="s">
        <v>5929</v>
      </c>
      <c r="L483" s="303"/>
      <c r="M483" s="303"/>
      <c r="N483" s="303"/>
      <c r="O483" s="303"/>
      <c r="P483" s="303"/>
      <c r="Q483" s="303"/>
      <c r="R483" s="303"/>
      <c r="S483" s="303"/>
      <c r="T483" s="303"/>
      <c r="U483" s="303"/>
      <c r="V483" s="303"/>
      <c r="W483" s="303"/>
      <c r="X483" s="303"/>
      <c r="Y483" s="303"/>
      <c r="Z483" s="303"/>
    </row>
    <row r="484" ht="12.75" customHeight="1">
      <c r="A484" s="18" t="s">
        <v>5930</v>
      </c>
      <c r="B484" s="19" t="s">
        <v>891</v>
      </c>
      <c r="C484" s="20" t="s">
        <v>2131</v>
      </c>
      <c r="D484" s="19" t="s">
        <v>3536</v>
      </c>
      <c r="E484" s="19" t="s">
        <v>1213</v>
      </c>
      <c r="F484" s="338" t="s">
        <v>5931</v>
      </c>
      <c r="G484" s="19" t="s">
        <v>3819</v>
      </c>
      <c r="H484" s="19" t="s">
        <v>5932</v>
      </c>
      <c r="I484" s="19" t="s">
        <v>5704</v>
      </c>
      <c r="J484" s="27">
        <v>1871684.1304701</v>
      </c>
      <c r="K484" s="315" t="s">
        <v>5929</v>
      </c>
      <c r="L484" s="303"/>
      <c r="M484" s="303"/>
      <c r="N484" s="303"/>
      <c r="O484" s="303"/>
      <c r="P484" s="303"/>
      <c r="Q484" s="303"/>
      <c r="R484" s="303"/>
      <c r="S484" s="303"/>
      <c r="T484" s="303"/>
      <c r="U484" s="303"/>
      <c r="V484" s="303"/>
      <c r="W484" s="303"/>
      <c r="X484" s="303"/>
      <c r="Y484" s="303"/>
      <c r="Z484" s="303"/>
    </row>
    <row r="485" ht="12.75" customHeight="1">
      <c r="A485" s="18" t="s">
        <v>5933</v>
      </c>
      <c r="B485" s="19" t="s">
        <v>891</v>
      </c>
      <c r="C485" s="20" t="s">
        <v>5934</v>
      </c>
      <c r="D485" s="19" t="s">
        <v>3536</v>
      </c>
      <c r="E485" s="19" t="s">
        <v>921</v>
      </c>
      <c r="F485" s="338" t="s">
        <v>5935</v>
      </c>
      <c r="G485" s="19" t="s">
        <v>5936</v>
      </c>
      <c r="H485" s="19" t="s">
        <v>5937</v>
      </c>
      <c r="I485" s="19" t="s">
        <v>5704</v>
      </c>
      <c r="J485" s="27">
        <v>1871718.1839038</v>
      </c>
      <c r="K485" s="315" t="s">
        <v>5929</v>
      </c>
      <c r="L485" s="303"/>
      <c r="M485" s="303"/>
      <c r="N485" s="303"/>
      <c r="O485" s="303"/>
      <c r="P485" s="303"/>
      <c r="Q485" s="303"/>
      <c r="R485" s="303"/>
      <c r="S485" s="303"/>
      <c r="T485" s="303"/>
      <c r="U485" s="303"/>
      <c r="V485" s="303"/>
      <c r="W485" s="303"/>
      <c r="X485" s="303"/>
      <c r="Y485" s="303"/>
      <c r="Z485" s="303"/>
    </row>
    <row r="486" ht="12.75" customHeight="1">
      <c r="A486" s="18" t="s">
        <v>5938</v>
      </c>
      <c r="B486" s="19" t="s">
        <v>891</v>
      </c>
      <c r="C486" s="20" t="s">
        <v>1556</v>
      </c>
      <c r="D486" s="19" t="s">
        <v>3536</v>
      </c>
      <c r="E486" s="19" t="s">
        <v>933</v>
      </c>
      <c r="F486" s="338" t="s">
        <v>5939</v>
      </c>
      <c r="G486" s="19" t="s">
        <v>5940</v>
      </c>
      <c r="H486" s="19" t="s">
        <v>5941</v>
      </c>
      <c r="I486" s="19" t="s">
        <v>5704</v>
      </c>
      <c r="J486" s="27">
        <v>1871752.0834838</v>
      </c>
      <c r="K486" s="315" t="s">
        <v>5929</v>
      </c>
      <c r="L486" s="303"/>
      <c r="M486" s="303"/>
      <c r="N486" s="303"/>
      <c r="O486" s="303"/>
      <c r="P486" s="303"/>
      <c r="Q486" s="303"/>
      <c r="R486" s="303"/>
      <c r="S486" s="303"/>
      <c r="T486" s="303"/>
      <c r="U486" s="303"/>
      <c r="V486" s="303"/>
      <c r="W486" s="303"/>
      <c r="X486" s="303"/>
      <c r="Y486" s="303"/>
      <c r="Z486" s="303"/>
    </row>
    <row r="487" ht="12.75" customHeight="1">
      <c r="A487" s="18" t="s">
        <v>5942</v>
      </c>
      <c r="B487" s="19" t="s">
        <v>894</v>
      </c>
      <c r="C487" s="20" t="s">
        <v>2077</v>
      </c>
      <c r="D487" s="19" t="s">
        <v>3536</v>
      </c>
      <c r="E487" s="19" t="s">
        <v>39</v>
      </c>
      <c r="F487" s="338" t="s">
        <v>4473</v>
      </c>
      <c r="G487" s="19" t="s">
        <v>5943</v>
      </c>
      <c r="H487" s="19" t="s">
        <v>5944</v>
      </c>
      <c r="I487" s="19" t="s">
        <v>5704</v>
      </c>
      <c r="J487" s="27">
        <v>1871785.3334838</v>
      </c>
      <c r="K487" s="315" t="s">
        <v>5929</v>
      </c>
      <c r="L487" s="303"/>
      <c r="M487" s="303"/>
      <c r="N487" s="303"/>
      <c r="O487" s="303"/>
      <c r="P487" s="303"/>
      <c r="Q487" s="303"/>
      <c r="R487" s="303"/>
      <c r="S487" s="303"/>
      <c r="T487" s="303"/>
      <c r="U487" s="303"/>
      <c r="V487" s="303"/>
      <c r="W487" s="303"/>
      <c r="X487" s="303"/>
      <c r="Y487" s="303"/>
      <c r="Z487" s="303"/>
    </row>
    <row r="488" ht="12.75" customHeight="1">
      <c r="A488" s="18" t="s">
        <v>5945</v>
      </c>
      <c r="B488" s="19" t="s">
        <v>891</v>
      </c>
      <c r="C488" s="20" t="s">
        <v>3660</v>
      </c>
      <c r="D488" s="19" t="s">
        <v>3548</v>
      </c>
      <c r="E488" s="19" t="s">
        <v>946</v>
      </c>
      <c r="F488" s="338" t="s">
        <v>5897</v>
      </c>
      <c r="G488" s="19" t="s">
        <v>3655</v>
      </c>
      <c r="H488" s="19" t="s">
        <v>5946</v>
      </c>
      <c r="I488" s="19" t="s">
        <v>5704</v>
      </c>
      <c r="J488" s="27">
        <v>1871816.8754838</v>
      </c>
      <c r="K488" s="315" t="s">
        <v>5947</v>
      </c>
      <c r="L488" s="303"/>
      <c r="M488" s="303"/>
      <c r="N488" s="303"/>
      <c r="O488" s="303"/>
      <c r="P488" s="303"/>
      <c r="Q488" s="303"/>
      <c r="R488" s="303"/>
      <c r="S488" s="303"/>
      <c r="T488" s="303"/>
      <c r="U488" s="303"/>
      <c r="V488" s="303"/>
      <c r="W488" s="303"/>
      <c r="X488" s="303"/>
      <c r="Y488" s="303"/>
      <c r="Z488" s="303"/>
    </row>
    <row r="489" ht="12.75" customHeight="1">
      <c r="A489" s="18" t="s">
        <v>5948</v>
      </c>
      <c r="B489" s="19" t="s">
        <v>894</v>
      </c>
      <c r="C489" s="20" t="s">
        <v>2087</v>
      </c>
      <c r="D489" s="19" t="s">
        <v>3536</v>
      </c>
      <c r="E489" s="19" t="s">
        <v>39</v>
      </c>
      <c r="F489" s="338" t="s">
        <v>4074</v>
      </c>
      <c r="G489" s="19" t="s">
        <v>5949</v>
      </c>
      <c r="H489" s="19" t="s">
        <v>5949</v>
      </c>
      <c r="I489" s="19" t="s">
        <v>5704</v>
      </c>
      <c r="J489" s="27">
        <v>1871848.2054838</v>
      </c>
      <c r="K489" s="315" t="s">
        <v>5947</v>
      </c>
      <c r="L489" s="303"/>
      <c r="M489" s="303"/>
      <c r="N489" s="303"/>
      <c r="O489" s="303"/>
      <c r="P489" s="303"/>
      <c r="Q489" s="303"/>
      <c r="R489" s="303"/>
      <c r="S489" s="303"/>
      <c r="T489" s="303"/>
      <c r="U489" s="303"/>
      <c r="V489" s="303"/>
      <c r="W489" s="303"/>
      <c r="X489" s="303"/>
      <c r="Y489" s="303"/>
      <c r="Z489" s="303"/>
    </row>
    <row r="490" ht="12.75" customHeight="1">
      <c r="A490" s="18" t="s">
        <v>5950</v>
      </c>
      <c r="B490" s="19" t="s">
        <v>891</v>
      </c>
      <c r="C490" s="20" t="s">
        <v>4733</v>
      </c>
      <c r="D490" s="19" t="s">
        <v>3536</v>
      </c>
      <c r="E490" s="19" t="s">
        <v>941</v>
      </c>
      <c r="F490" s="338" t="s">
        <v>4840</v>
      </c>
      <c r="G490" s="19" t="s">
        <v>3182</v>
      </c>
      <c r="H490" s="19" t="s">
        <v>5951</v>
      </c>
      <c r="I490" s="19" t="s">
        <v>5704</v>
      </c>
      <c r="J490" s="27">
        <v>1871879.5250862</v>
      </c>
      <c r="K490" s="315" t="s">
        <v>5947</v>
      </c>
      <c r="L490" s="303"/>
      <c r="M490" s="303"/>
      <c r="N490" s="303"/>
      <c r="O490" s="303"/>
      <c r="P490" s="303"/>
      <c r="Q490" s="303"/>
      <c r="R490" s="303"/>
      <c r="S490" s="303"/>
      <c r="T490" s="303"/>
      <c r="U490" s="303"/>
      <c r="V490" s="303"/>
      <c r="W490" s="303"/>
      <c r="X490" s="303"/>
      <c r="Y490" s="303"/>
      <c r="Z490" s="303"/>
    </row>
    <row r="491" ht="12.75" customHeight="1">
      <c r="A491" s="18" t="s">
        <v>5952</v>
      </c>
      <c r="B491" s="19" t="s">
        <v>894</v>
      </c>
      <c r="C491" s="20" t="s">
        <v>2097</v>
      </c>
      <c r="D491" s="19" t="s">
        <v>3536</v>
      </c>
      <c r="E491" s="19" t="s">
        <v>39</v>
      </c>
      <c r="F491" s="338" t="s">
        <v>4605</v>
      </c>
      <c r="G491" s="19" t="s">
        <v>5953</v>
      </c>
      <c r="H491" s="19" t="s">
        <v>5954</v>
      </c>
      <c r="I491" s="19" t="s">
        <v>5704</v>
      </c>
      <c r="J491" s="27">
        <v>1871910.4550862</v>
      </c>
      <c r="K491" s="315" t="s">
        <v>5947</v>
      </c>
      <c r="L491" s="303"/>
      <c r="M491" s="303"/>
      <c r="N491" s="303"/>
      <c r="O491" s="303"/>
      <c r="P491" s="303"/>
      <c r="Q491" s="303"/>
      <c r="R491" s="303"/>
      <c r="S491" s="303"/>
      <c r="T491" s="303"/>
      <c r="U491" s="303"/>
      <c r="V491" s="303"/>
      <c r="W491" s="303"/>
      <c r="X491" s="303"/>
      <c r="Y491" s="303"/>
      <c r="Z491" s="303"/>
    </row>
    <row r="492" ht="12.75" customHeight="1">
      <c r="A492" s="18" t="s">
        <v>5955</v>
      </c>
      <c r="B492" s="19" t="s">
        <v>894</v>
      </c>
      <c r="C492" s="20" t="s">
        <v>5956</v>
      </c>
      <c r="D492" s="19" t="s">
        <v>3536</v>
      </c>
      <c r="E492" s="19" t="s">
        <v>82</v>
      </c>
      <c r="F492" s="338" t="s">
        <v>5957</v>
      </c>
      <c r="G492" s="19" t="s">
        <v>5958</v>
      </c>
      <c r="H492" s="19" t="s">
        <v>5959</v>
      </c>
      <c r="I492" s="19" t="s">
        <v>5704</v>
      </c>
      <c r="J492" s="27">
        <v>1871940.9623542</v>
      </c>
      <c r="K492" s="315" t="s">
        <v>5947</v>
      </c>
      <c r="L492" s="303"/>
      <c r="M492" s="303"/>
      <c r="N492" s="303"/>
      <c r="O492" s="303"/>
      <c r="P492" s="303"/>
      <c r="Q492" s="303"/>
      <c r="R492" s="303"/>
      <c r="S492" s="303"/>
      <c r="T492" s="303"/>
      <c r="U492" s="303"/>
      <c r="V492" s="303"/>
      <c r="W492" s="303"/>
      <c r="X492" s="303"/>
      <c r="Y492" s="303"/>
      <c r="Z492" s="303"/>
    </row>
    <row r="493" ht="12.75" customHeight="1">
      <c r="A493" s="18" t="s">
        <v>5960</v>
      </c>
      <c r="B493" s="19" t="s">
        <v>894</v>
      </c>
      <c r="C493" s="20" t="s">
        <v>1798</v>
      </c>
      <c r="D493" s="19" t="s">
        <v>3536</v>
      </c>
      <c r="E493" s="19" t="s">
        <v>39</v>
      </c>
      <c r="F493" s="338" t="s">
        <v>5961</v>
      </c>
      <c r="G493" s="19" t="s">
        <v>5962</v>
      </c>
      <c r="H493" s="19" t="s">
        <v>5963</v>
      </c>
      <c r="I493" s="19" t="s">
        <v>5704</v>
      </c>
      <c r="J493" s="27">
        <v>1871971.4514522</v>
      </c>
      <c r="K493" s="315" t="s">
        <v>5947</v>
      </c>
      <c r="L493" s="303"/>
      <c r="M493" s="303"/>
      <c r="N493" s="303"/>
      <c r="O493" s="303"/>
      <c r="P493" s="303"/>
      <c r="Q493" s="303"/>
      <c r="R493" s="303"/>
      <c r="S493" s="303"/>
      <c r="T493" s="303"/>
      <c r="U493" s="303"/>
      <c r="V493" s="303"/>
      <c r="W493" s="303"/>
      <c r="X493" s="303"/>
      <c r="Y493" s="303"/>
      <c r="Z493" s="303"/>
    </row>
    <row r="494" ht="12.75" customHeight="1">
      <c r="A494" s="18" t="s">
        <v>5964</v>
      </c>
      <c r="B494" s="19" t="s">
        <v>894</v>
      </c>
      <c r="C494" s="20" t="s">
        <v>5965</v>
      </c>
      <c r="D494" s="19" t="s">
        <v>3536</v>
      </c>
      <c r="E494" s="19" t="s">
        <v>39</v>
      </c>
      <c r="F494" s="338" t="s">
        <v>4012</v>
      </c>
      <c r="G494" s="19" t="s">
        <v>5966</v>
      </c>
      <c r="H494" s="19" t="s">
        <v>5967</v>
      </c>
      <c r="I494" s="19" t="s">
        <v>5704</v>
      </c>
      <c r="J494" s="27">
        <v>1871999.5314522</v>
      </c>
      <c r="K494" s="315" t="s">
        <v>5947</v>
      </c>
      <c r="L494" s="303"/>
      <c r="M494" s="303"/>
      <c r="N494" s="303"/>
      <c r="O494" s="303"/>
      <c r="P494" s="303"/>
      <c r="Q494" s="303"/>
      <c r="R494" s="303"/>
      <c r="S494" s="303"/>
      <c r="T494" s="303"/>
      <c r="U494" s="303"/>
      <c r="V494" s="303"/>
      <c r="W494" s="303"/>
      <c r="X494" s="303"/>
      <c r="Y494" s="303"/>
      <c r="Z494" s="303"/>
    </row>
    <row r="495" ht="12.75" customHeight="1">
      <c r="A495" s="18" t="s">
        <v>5968</v>
      </c>
      <c r="B495" s="19" t="s">
        <v>891</v>
      </c>
      <c r="C495" s="20" t="s">
        <v>5969</v>
      </c>
      <c r="D495" s="19" t="s">
        <v>3536</v>
      </c>
      <c r="E495" s="19" t="s">
        <v>930</v>
      </c>
      <c r="F495" s="338" t="s">
        <v>5970</v>
      </c>
      <c r="G495" s="19" t="s">
        <v>5971</v>
      </c>
      <c r="H495" s="19" t="s">
        <v>5972</v>
      </c>
      <c r="I495" s="19" t="s">
        <v>5704</v>
      </c>
      <c r="J495" s="27">
        <v>1872026.3049964</v>
      </c>
      <c r="K495" s="315" t="s">
        <v>5973</v>
      </c>
      <c r="L495" s="303"/>
      <c r="M495" s="303"/>
      <c r="N495" s="303"/>
      <c r="O495" s="303"/>
      <c r="P495" s="303"/>
      <c r="Q495" s="303"/>
      <c r="R495" s="303"/>
      <c r="S495" s="303"/>
      <c r="T495" s="303"/>
      <c r="U495" s="303"/>
      <c r="V495" s="303"/>
      <c r="W495" s="303"/>
      <c r="X495" s="303"/>
      <c r="Y495" s="303"/>
      <c r="Z495" s="303"/>
    </row>
    <row r="496" ht="12.75" customHeight="1">
      <c r="A496" s="18" t="s">
        <v>5974</v>
      </c>
      <c r="B496" s="19" t="s">
        <v>891</v>
      </c>
      <c r="C496" s="20" t="s">
        <v>5975</v>
      </c>
      <c r="D496" s="19" t="s">
        <v>3548</v>
      </c>
      <c r="E496" s="19" t="s">
        <v>946</v>
      </c>
      <c r="F496" s="338" t="s">
        <v>5976</v>
      </c>
      <c r="G496" s="19" t="s">
        <v>5031</v>
      </c>
      <c r="H496" s="19" t="s">
        <v>5977</v>
      </c>
      <c r="I496" s="19" t="s">
        <v>5704</v>
      </c>
      <c r="J496" s="27">
        <v>1872050.7909421</v>
      </c>
      <c r="K496" s="315" t="s">
        <v>5973</v>
      </c>
      <c r="L496" s="303"/>
      <c r="M496" s="303"/>
      <c r="N496" s="303"/>
      <c r="O496" s="303"/>
      <c r="P496" s="303"/>
      <c r="Q496" s="303"/>
      <c r="R496" s="303"/>
      <c r="S496" s="303"/>
      <c r="T496" s="303"/>
      <c r="U496" s="303"/>
      <c r="V496" s="303"/>
      <c r="W496" s="303"/>
      <c r="X496" s="303"/>
      <c r="Y496" s="303"/>
      <c r="Z496" s="303"/>
    </row>
    <row r="497" ht="12.75" customHeight="1">
      <c r="A497" s="18" t="s">
        <v>5978</v>
      </c>
      <c r="B497" s="19" t="s">
        <v>894</v>
      </c>
      <c r="C497" s="20" t="s">
        <v>5979</v>
      </c>
      <c r="D497" s="19" t="s">
        <v>3536</v>
      </c>
      <c r="E497" s="19" t="s">
        <v>921</v>
      </c>
      <c r="F497" s="338" t="s">
        <v>5980</v>
      </c>
      <c r="G497" s="19" t="s">
        <v>5981</v>
      </c>
      <c r="H497" s="19" t="s">
        <v>5982</v>
      </c>
      <c r="I497" s="19" t="s">
        <v>5704</v>
      </c>
      <c r="J497" s="27">
        <v>1872074.3977869</v>
      </c>
      <c r="K497" s="315" t="s">
        <v>5973</v>
      </c>
      <c r="L497" s="303"/>
      <c r="M497" s="303"/>
      <c r="N497" s="303"/>
      <c r="O497" s="303"/>
      <c r="P497" s="303"/>
      <c r="Q497" s="303"/>
      <c r="R497" s="303"/>
      <c r="S497" s="303"/>
      <c r="T497" s="303"/>
      <c r="U497" s="303"/>
      <c r="V497" s="303"/>
      <c r="W497" s="303"/>
      <c r="X497" s="303"/>
      <c r="Y497" s="303"/>
      <c r="Z497" s="303"/>
    </row>
    <row r="498" ht="12.75" customHeight="1">
      <c r="A498" s="18" t="s">
        <v>5983</v>
      </c>
      <c r="B498" s="19" t="s">
        <v>894</v>
      </c>
      <c r="C498" s="20" t="s">
        <v>5984</v>
      </c>
      <c r="D498" s="19" t="s">
        <v>3536</v>
      </c>
      <c r="E498" s="19" t="s">
        <v>82</v>
      </c>
      <c r="F498" s="338" t="s">
        <v>5985</v>
      </c>
      <c r="G498" s="19" t="s">
        <v>5675</v>
      </c>
      <c r="H498" s="19" t="s">
        <v>5986</v>
      </c>
      <c r="I498" s="19" t="s">
        <v>5704</v>
      </c>
      <c r="J498" s="27">
        <v>1872097.1425869</v>
      </c>
      <c r="K498" s="315" t="s">
        <v>5973</v>
      </c>
      <c r="L498" s="303"/>
      <c r="M498" s="303"/>
      <c r="N498" s="303"/>
      <c r="O498" s="303"/>
      <c r="P498" s="303"/>
      <c r="Q498" s="303"/>
      <c r="R498" s="303"/>
      <c r="S498" s="303"/>
      <c r="T498" s="303"/>
      <c r="U498" s="303"/>
      <c r="V498" s="303"/>
      <c r="W498" s="303"/>
      <c r="X498" s="303"/>
      <c r="Y498" s="303"/>
      <c r="Z498" s="303"/>
    </row>
    <row r="499" ht="12.75" customHeight="1">
      <c r="A499" s="18" t="s">
        <v>5987</v>
      </c>
      <c r="B499" s="19" t="s">
        <v>894</v>
      </c>
      <c r="C499" s="20" t="s">
        <v>1677</v>
      </c>
      <c r="D499" s="19" t="s">
        <v>3536</v>
      </c>
      <c r="E499" s="19" t="s">
        <v>39</v>
      </c>
      <c r="F499" s="338" t="s">
        <v>5988</v>
      </c>
      <c r="G499" s="19" t="s">
        <v>5989</v>
      </c>
      <c r="H499" s="19" t="s">
        <v>5990</v>
      </c>
      <c r="I499" s="19" t="s">
        <v>5704</v>
      </c>
      <c r="J499" s="27">
        <v>1872118.6385494</v>
      </c>
      <c r="K499" s="315" t="s">
        <v>5973</v>
      </c>
      <c r="L499" s="303"/>
      <c r="M499" s="303"/>
      <c r="N499" s="303"/>
      <c r="O499" s="303"/>
      <c r="P499" s="303"/>
      <c r="Q499" s="303"/>
      <c r="R499" s="303"/>
      <c r="S499" s="303"/>
      <c r="T499" s="303"/>
      <c r="U499" s="303"/>
      <c r="V499" s="303"/>
      <c r="W499" s="303"/>
      <c r="X499" s="303"/>
      <c r="Y499" s="303"/>
      <c r="Z499" s="303"/>
    </row>
    <row r="500" ht="12.75" customHeight="1">
      <c r="A500" s="18" t="s">
        <v>5991</v>
      </c>
      <c r="B500" s="19" t="s">
        <v>894</v>
      </c>
      <c r="C500" s="20" t="s">
        <v>5992</v>
      </c>
      <c r="D500" s="19" t="s">
        <v>3778</v>
      </c>
      <c r="E500" s="19" t="s">
        <v>946</v>
      </c>
      <c r="F500" s="338" t="s">
        <v>4138</v>
      </c>
      <c r="G500" s="19" t="s">
        <v>2768</v>
      </c>
      <c r="H500" s="19" t="s">
        <v>5993</v>
      </c>
      <c r="I500" s="19" t="s">
        <v>5704</v>
      </c>
      <c r="J500" s="27">
        <v>1872139.3385494</v>
      </c>
      <c r="K500" s="315" t="s">
        <v>5973</v>
      </c>
      <c r="L500" s="303"/>
      <c r="M500" s="303"/>
      <c r="N500" s="303"/>
      <c r="O500" s="303"/>
      <c r="P500" s="303"/>
      <c r="Q500" s="303"/>
      <c r="R500" s="303"/>
      <c r="S500" s="303"/>
      <c r="T500" s="303"/>
      <c r="U500" s="303"/>
      <c r="V500" s="303"/>
      <c r="W500" s="303"/>
      <c r="X500" s="303"/>
      <c r="Y500" s="303"/>
      <c r="Z500" s="303"/>
    </row>
    <row r="501" ht="12.75" customHeight="1">
      <c r="A501" s="18" t="s">
        <v>5994</v>
      </c>
      <c r="B501" s="19" t="s">
        <v>894</v>
      </c>
      <c r="C501" s="20" t="s">
        <v>1986</v>
      </c>
      <c r="D501" s="19" t="s">
        <v>3536</v>
      </c>
      <c r="E501" s="19" t="s">
        <v>39</v>
      </c>
      <c r="F501" s="338" t="s">
        <v>5299</v>
      </c>
      <c r="G501" s="19" t="s">
        <v>5995</v>
      </c>
      <c r="H501" s="19" t="s">
        <v>5996</v>
      </c>
      <c r="I501" s="19" t="s">
        <v>5704</v>
      </c>
      <c r="J501" s="27">
        <v>1872159.6785494</v>
      </c>
      <c r="K501" s="315" t="s">
        <v>5973</v>
      </c>
      <c r="L501" s="303"/>
      <c r="M501" s="303"/>
      <c r="N501" s="303"/>
      <c r="O501" s="303"/>
      <c r="P501" s="303"/>
      <c r="Q501" s="303"/>
      <c r="R501" s="303"/>
      <c r="S501" s="303"/>
      <c r="T501" s="303"/>
      <c r="U501" s="303"/>
      <c r="V501" s="303"/>
      <c r="W501" s="303"/>
      <c r="X501" s="303"/>
      <c r="Y501" s="303"/>
      <c r="Z501" s="303"/>
    </row>
    <row r="502" ht="12.75" customHeight="1">
      <c r="A502" s="18" t="s">
        <v>5997</v>
      </c>
      <c r="B502" s="19" t="s">
        <v>894</v>
      </c>
      <c r="C502" s="20" t="s">
        <v>1688</v>
      </c>
      <c r="D502" s="19" t="s">
        <v>3536</v>
      </c>
      <c r="E502" s="19" t="s">
        <v>39</v>
      </c>
      <c r="F502" s="338" t="s">
        <v>4074</v>
      </c>
      <c r="G502" s="19" t="s">
        <v>5998</v>
      </c>
      <c r="H502" s="19" t="s">
        <v>5998</v>
      </c>
      <c r="I502" s="19" t="s">
        <v>5704</v>
      </c>
      <c r="J502" s="27">
        <v>1872179.9585494</v>
      </c>
      <c r="K502" s="315" t="s">
        <v>5973</v>
      </c>
      <c r="L502" s="303"/>
      <c r="M502" s="303"/>
      <c r="N502" s="303"/>
      <c r="O502" s="303"/>
      <c r="P502" s="303"/>
      <c r="Q502" s="303"/>
      <c r="R502" s="303"/>
      <c r="S502" s="303"/>
      <c r="T502" s="303"/>
      <c r="U502" s="303"/>
      <c r="V502" s="303"/>
      <c r="W502" s="303"/>
      <c r="X502" s="303"/>
      <c r="Y502" s="303"/>
      <c r="Z502" s="303"/>
    </row>
    <row r="503" ht="12.75" customHeight="1">
      <c r="A503" s="18" t="s">
        <v>5999</v>
      </c>
      <c r="B503" s="19" t="s">
        <v>894</v>
      </c>
      <c r="C503" s="20" t="s">
        <v>6000</v>
      </c>
      <c r="D503" s="19" t="s">
        <v>3536</v>
      </c>
      <c r="E503" s="19" t="s">
        <v>39</v>
      </c>
      <c r="F503" s="338" t="s">
        <v>6001</v>
      </c>
      <c r="G503" s="19" t="s">
        <v>6002</v>
      </c>
      <c r="H503" s="19" t="s">
        <v>6003</v>
      </c>
      <c r="I503" s="19" t="s">
        <v>5704</v>
      </c>
      <c r="J503" s="27">
        <v>1872199.894933</v>
      </c>
      <c r="K503" s="315" t="s">
        <v>6004</v>
      </c>
      <c r="L503" s="303"/>
      <c r="M503" s="303"/>
      <c r="N503" s="303"/>
      <c r="O503" s="303"/>
      <c r="P503" s="303"/>
      <c r="Q503" s="303"/>
      <c r="R503" s="303"/>
      <c r="S503" s="303"/>
      <c r="T503" s="303"/>
      <c r="U503" s="303"/>
      <c r="V503" s="303"/>
      <c r="W503" s="303"/>
      <c r="X503" s="303"/>
      <c r="Y503" s="303"/>
      <c r="Z503" s="303"/>
    </row>
    <row r="504" ht="12.75" customHeight="1">
      <c r="A504" s="18" t="s">
        <v>6005</v>
      </c>
      <c r="B504" s="19" t="s">
        <v>894</v>
      </c>
      <c r="C504" s="20" t="s">
        <v>1946</v>
      </c>
      <c r="D504" s="19" t="s">
        <v>3536</v>
      </c>
      <c r="E504" s="19" t="s">
        <v>39</v>
      </c>
      <c r="F504" s="338" t="s">
        <v>4484</v>
      </c>
      <c r="G504" s="19" t="s">
        <v>6006</v>
      </c>
      <c r="H504" s="19" t="s">
        <v>6007</v>
      </c>
      <c r="I504" s="19" t="s">
        <v>5704</v>
      </c>
      <c r="J504" s="27">
        <v>1872218.834933</v>
      </c>
      <c r="K504" s="315" t="s">
        <v>6004</v>
      </c>
      <c r="L504" s="303"/>
      <c r="M504" s="303"/>
      <c r="N504" s="303"/>
      <c r="O504" s="303"/>
      <c r="P504" s="303"/>
      <c r="Q504" s="303"/>
      <c r="R504" s="303"/>
      <c r="S504" s="303"/>
      <c r="T504" s="303"/>
      <c r="U504" s="303"/>
      <c r="V504" s="303"/>
      <c r="W504" s="303"/>
      <c r="X504" s="303"/>
      <c r="Y504" s="303"/>
      <c r="Z504" s="303"/>
    </row>
    <row r="505" ht="12.75" customHeight="1">
      <c r="A505" s="18" t="s">
        <v>6008</v>
      </c>
      <c r="B505" s="19" t="s">
        <v>894</v>
      </c>
      <c r="C505" s="20" t="s">
        <v>6009</v>
      </c>
      <c r="D505" s="19" t="s">
        <v>3778</v>
      </c>
      <c r="E505" s="19" t="s">
        <v>39</v>
      </c>
      <c r="F505" s="338" t="s">
        <v>6010</v>
      </c>
      <c r="G505" s="19" t="s">
        <v>6011</v>
      </c>
      <c r="H505" s="19" t="s">
        <v>6012</v>
      </c>
      <c r="I505" s="19" t="s">
        <v>5704</v>
      </c>
      <c r="J505" s="27">
        <v>1872237.6734165</v>
      </c>
      <c r="K505" s="315" t="s">
        <v>6004</v>
      </c>
      <c r="L505" s="303"/>
      <c r="M505" s="303"/>
      <c r="N505" s="303"/>
      <c r="O505" s="303"/>
      <c r="P505" s="303"/>
      <c r="Q505" s="303"/>
      <c r="R505" s="303"/>
      <c r="S505" s="303"/>
      <c r="T505" s="303"/>
      <c r="U505" s="303"/>
      <c r="V505" s="303"/>
      <c r="W505" s="303"/>
      <c r="X505" s="303"/>
      <c r="Y505" s="303"/>
      <c r="Z505" s="303"/>
    </row>
    <row r="506" ht="12.75" customHeight="1">
      <c r="A506" s="18" t="s">
        <v>6013</v>
      </c>
      <c r="B506" s="19" t="s">
        <v>894</v>
      </c>
      <c r="C506" s="20" t="s">
        <v>2380</v>
      </c>
      <c r="D506" s="19" t="s">
        <v>3536</v>
      </c>
      <c r="E506" s="19" t="s">
        <v>39</v>
      </c>
      <c r="F506" s="338" t="s">
        <v>4074</v>
      </c>
      <c r="G506" s="19" t="s">
        <v>6014</v>
      </c>
      <c r="H506" s="19" t="s">
        <v>6014</v>
      </c>
      <c r="I506" s="19" t="s">
        <v>5704</v>
      </c>
      <c r="J506" s="27">
        <v>1872256.0834165</v>
      </c>
      <c r="K506" s="315" t="s">
        <v>6004</v>
      </c>
      <c r="L506" s="303"/>
      <c r="M506" s="303"/>
      <c r="N506" s="303"/>
      <c r="O506" s="303"/>
      <c r="P506" s="303"/>
      <c r="Q506" s="303"/>
      <c r="R506" s="303"/>
      <c r="S506" s="303"/>
      <c r="T506" s="303"/>
      <c r="U506" s="303"/>
      <c r="V506" s="303"/>
      <c r="W506" s="303"/>
      <c r="X506" s="303"/>
      <c r="Y506" s="303"/>
      <c r="Z506" s="303"/>
    </row>
    <row r="507" ht="12.75" customHeight="1">
      <c r="A507" s="18" t="s">
        <v>6015</v>
      </c>
      <c r="B507" s="19" t="s">
        <v>894</v>
      </c>
      <c r="C507" s="20" t="s">
        <v>6016</v>
      </c>
      <c r="D507" s="19" t="s">
        <v>3536</v>
      </c>
      <c r="E507" s="19" t="s">
        <v>39</v>
      </c>
      <c r="F507" s="338" t="s">
        <v>5659</v>
      </c>
      <c r="G507" s="19" t="s">
        <v>6017</v>
      </c>
      <c r="H507" s="19" t="s">
        <v>6018</v>
      </c>
      <c r="I507" s="19" t="s">
        <v>5704</v>
      </c>
      <c r="J507" s="27">
        <v>1872272.1407345</v>
      </c>
      <c r="K507" s="315" t="s">
        <v>6004</v>
      </c>
      <c r="L507" s="303"/>
      <c r="M507" s="303"/>
      <c r="N507" s="303"/>
      <c r="O507" s="303"/>
      <c r="P507" s="303"/>
      <c r="Q507" s="303"/>
      <c r="R507" s="303"/>
      <c r="S507" s="303"/>
      <c r="T507" s="303"/>
      <c r="U507" s="303"/>
      <c r="V507" s="303"/>
      <c r="W507" s="303"/>
      <c r="X507" s="303"/>
      <c r="Y507" s="303"/>
      <c r="Z507" s="303"/>
    </row>
    <row r="508" ht="12.75" customHeight="1">
      <c r="A508" s="18" t="s">
        <v>6019</v>
      </c>
      <c r="B508" s="19" t="s">
        <v>891</v>
      </c>
      <c r="C508" s="20" t="s">
        <v>2133</v>
      </c>
      <c r="D508" s="19" t="s">
        <v>3536</v>
      </c>
      <c r="E508" s="19" t="s">
        <v>1213</v>
      </c>
      <c r="F508" s="338" t="s">
        <v>6020</v>
      </c>
      <c r="G508" s="19" t="s">
        <v>6021</v>
      </c>
      <c r="H508" s="19" t="s">
        <v>6022</v>
      </c>
      <c r="I508" s="19" t="s">
        <v>5704</v>
      </c>
      <c r="J508" s="27">
        <v>1872287.6256477</v>
      </c>
      <c r="K508" s="315" t="s">
        <v>6004</v>
      </c>
      <c r="L508" s="303"/>
      <c r="M508" s="303"/>
      <c r="N508" s="303"/>
      <c r="O508" s="303"/>
      <c r="P508" s="303"/>
      <c r="Q508" s="303"/>
      <c r="R508" s="303"/>
      <c r="S508" s="303"/>
      <c r="T508" s="303"/>
      <c r="U508" s="303"/>
      <c r="V508" s="303"/>
      <c r="W508" s="303"/>
      <c r="X508" s="303"/>
      <c r="Y508" s="303"/>
      <c r="Z508" s="303"/>
    </row>
    <row r="509" ht="12.75" customHeight="1">
      <c r="A509" s="18" t="s">
        <v>6023</v>
      </c>
      <c r="B509" s="19" t="s">
        <v>894</v>
      </c>
      <c r="C509" s="20" t="s">
        <v>2062</v>
      </c>
      <c r="D509" s="19" t="s">
        <v>3536</v>
      </c>
      <c r="E509" s="19" t="s">
        <v>39</v>
      </c>
      <c r="F509" s="338" t="s">
        <v>3960</v>
      </c>
      <c r="G509" s="19" t="s">
        <v>3484</v>
      </c>
      <c r="H509" s="19" t="s">
        <v>6024</v>
      </c>
      <c r="I509" s="19" t="s">
        <v>5704</v>
      </c>
      <c r="J509" s="27">
        <v>1872302.0756477</v>
      </c>
      <c r="K509" s="315" t="s">
        <v>6004</v>
      </c>
      <c r="L509" s="303"/>
      <c r="M509" s="303"/>
      <c r="N509" s="303"/>
      <c r="O509" s="303"/>
      <c r="P509" s="303"/>
      <c r="Q509" s="303"/>
      <c r="R509" s="303"/>
      <c r="S509" s="303"/>
      <c r="T509" s="303"/>
      <c r="U509" s="303"/>
      <c r="V509" s="303"/>
      <c r="W509" s="303"/>
      <c r="X509" s="303"/>
      <c r="Y509" s="303"/>
      <c r="Z509" s="303"/>
    </row>
    <row r="510" ht="12.75" customHeight="1">
      <c r="A510" s="18" t="s">
        <v>6025</v>
      </c>
      <c r="B510" s="19" t="s">
        <v>894</v>
      </c>
      <c r="C510" s="20" t="s">
        <v>1722</v>
      </c>
      <c r="D510" s="19" t="s">
        <v>3536</v>
      </c>
      <c r="E510" s="19" t="s">
        <v>39</v>
      </c>
      <c r="F510" s="338" t="s">
        <v>6026</v>
      </c>
      <c r="G510" s="19" t="s">
        <v>6027</v>
      </c>
      <c r="H510" s="19" t="s">
        <v>6028</v>
      </c>
      <c r="I510" s="19" t="s">
        <v>5704</v>
      </c>
      <c r="J510" s="27">
        <v>1872316.0487997</v>
      </c>
      <c r="K510" s="315" t="s">
        <v>6004</v>
      </c>
      <c r="L510" s="303"/>
      <c r="M510" s="303"/>
      <c r="N510" s="303"/>
      <c r="O510" s="303"/>
      <c r="P510" s="303"/>
      <c r="Q510" s="303"/>
      <c r="R510" s="303"/>
      <c r="S510" s="303"/>
      <c r="T510" s="303"/>
      <c r="U510" s="303"/>
      <c r="V510" s="303"/>
      <c r="W510" s="303"/>
      <c r="X510" s="303"/>
      <c r="Y510" s="303"/>
      <c r="Z510" s="303"/>
    </row>
    <row r="511" ht="12.75" customHeight="1">
      <c r="A511" s="18" t="s">
        <v>6029</v>
      </c>
      <c r="B511" s="19" t="s">
        <v>894</v>
      </c>
      <c r="C511" s="20" t="s">
        <v>6030</v>
      </c>
      <c r="D511" s="19" t="s">
        <v>3536</v>
      </c>
      <c r="E511" s="19" t="s">
        <v>82</v>
      </c>
      <c r="F511" s="338" t="s">
        <v>6031</v>
      </c>
      <c r="G511" s="19" t="s">
        <v>6032</v>
      </c>
      <c r="H511" s="19" t="s">
        <v>6033</v>
      </c>
      <c r="I511" s="19" t="s">
        <v>5704</v>
      </c>
      <c r="J511" s="27">
        <v>1872329.7835647</v>
      </c>
      <c r="K511" s="315" t="s">
        <v>6004</v>
      </c>
      <c r="L511" s="303"/>
      <c r="M511" s="303"/>
      <c r="N511" s="303"/>
      <c r="O511" s="303"/>
      <c r="P511" s="303"/>
      <c r="Q511" s="303"/>
      <c r="R511" s="303"/>
      <c r="S511" s="303"/>
      <c r="T511" s="303"/>
      <c r="U511" s="303"/>
      <c r="V511" s="303"/>
      <c r="W511" s="303"/>
      <c r="X511" s="303"/>
      <c r="Y511" s="303"/>
      <c r="Z511" s="303"/>
    </row>
    <row r="512" ht="12.75" customHeight="1">
      <c r="A512" s="18" t="s">
        <v>6034</v>
      </c>
      <c r="B512" s="19" t="s">
        <v>963</v>
      </c>
      <c r="C512" s="20" t="s">
        <v>1003</v>
      </c>
      <c r="D512" s="19" t="s">
        <v>3778</v>
      </c>
      <c r="E512" s="19" t="s">
        <v>39</v>
      </c>
      <c r="F512" s="338" t="s">
        <v>5304</v>
      </c>
      <c r="G512" s="19" t="s">
        <v>6035</v>
      </c>
      <c r="H512" s="19" t="s">
        <v>5886</v>
      </c>
      <c r="I512" s="19" t="s">
        <v>5704</v>
      </c>
      <c r="J512" s="27">
        <v>1872343.1906217</v>
      </c>
      <c r="K512" s="315" t="s">
        <v>6004</v>
      </c>
      <c r="L512" s="303"/>
      <c r="M512" s="303"/>
      <c r="N512" s="303"/>
      <c r="O512" s="303"/>
      <c r="P512" s="303"/>
      <c r="Q512" s="303"/>
      <c r="R512" s="303"/>
      <c r="S512" s="303"/>
      <c r="T512" s="303"/>
      <c r="U512" s="303"/>
      <c r="V512" s="303"/>
      <c r="W512" s="303"/>
      <c r="X512" s="303"/>
      <c r="Y512" s="303"/>
      <c r="Z512" s="303"/>
    </row>
    <row r="513" ht="12.75" customHeight="1">
      <c r="A513" s="18" t="s">
        <v>6036</v>
      </c>
      <c r="B513" s="19" t="s">
        <v>894</v>
      </c>
      <c r="C513" s="20" t="s">
        <v>6037</v>
      </c>
      <c r="D513" s="19" t="s">
        <v>3778</v>
      </c>
      <c r="E513" s="19" t="s">
        <v>39</v>
      </c>
      <c r="F513" s="338" t="s">
        <v>6038</v>
      </c>
      <c r="G513" s="19" t="s">
        <v>6039</v>
      </c>
      <c r="H513" s="19" t="s">
        <v>5245</v>
      </c>
      <c r="I513" s="19" t="s">
        <v>5704</v>
      </c>
      <c r="J513" s="27">
        <v>1872356.0018164</v>
      </c>
      <c r="K513" s="315" t="s">
        <v>6004</v>
      </c>
      <c r="L513" s="303"/>
      <c r="M513" s="303"/>
      <c r="N513" s="303"/>
      <c r="O513" s="303"/>
      <c r="P513" s="303"/>
      <c r="Q513" s="303"/>
      <c r="R513" s="303"/>
      <c r="S513" s="303"/>
      <c r="T513" s="303"/>
      <c r="U513" s="303"/>
      <c r="V513" s="303"/>
      <c r="W513" s="303"/>
      <c r="X513" s="303"/>
      <c r="Y513" s="303"/>
      <c r="Z513" s="303"/>
    </row>
    <row r="514" ht="12.75" customHeight="1">
      <c r="A514" s="18" t="s">
        <v>6040</v>
      </c>
      <c r="B514" s="19" t="s">
        <v>894</v>
      </c>
      <c r="C514" s="20" t="s">
        <v>6041</v>
      </c>
      <c r="D514" s="19" t="s">
        <v>3778</v>
      </c>
      <c r="E514" s="19" t="s">
        <v>39</v>
      </c>
      <c r="F514" s="338" t="s">
        <v>6042</v>
      </c>
      <c r="G514" s="19" t="s">
        <v>6043</v>
      </c>
      <c r="H514" s="19" t="s">
        <v>6044</v>
      </c>
      <c r="I514" s="19" t="s">
        <v>5704</v>
      </c>
      <c r="J514" s="27">
        <v>1872368.6490564</v>
      </c>
      <c r="K514" s="315" t="s">
        <v>6004</v>
      </c>
      <c r="L514" s="303"/>
      <c r="M514" s="303"/>
      <c r="N514" s="303"/>
      <c r="O514" s="303"/>
      <c r="P514" s="303"/>
      <c r="Q514" s="303"/>
      <c r="R514" s="303"/>
      <c r="S514" s="303"/>
      <c r="T514" s="303"/>
      <c r="U514" s="303"/>
      <c r="V514" s="303"/>
      <c r="W514" s="303"/>
      <c r="X514" s="303"/>
      <c r="Y514" s="303"/>
      <c r="Z514" s="303"/>
    </row>
    <row r="515" ht="12.75" customHeight="1">
      <c r="A515" s="18" t="s">
        <v>6045</v>
      </c>
      <c r="B515" s="19" t="s">
        <v>891</v>
      </c>
      <c r="C515" s="20" t="s">
        <v>6046</v>
      </c>
      <c r="D515" s="19" t="s">
        <v>3949</v>
      </c>
      <c r="E515" s="19" t="s">
        <v>941</v>
      </c>
      <c r="F515" s="338" t="s">
        <v>4817</v>
      </c>
      <c r="G515" s="19" t="s">
        <v>5369</v>
      </c>
      <c r="H515" s="19" t="s">
        <v>6047</v>
      </c>
      <c r="I515" s="19" t="s">
        <v>5704</v>
      </c>
      <c r="J515" s="27">
        <v>1872380.9370564</v>
      </c>
      <c r="K515" s="315" t="s">
        <v>6048</v>
      </c>
      <c r="L515" s="303"/>
      <c r="M515" s="303"/>
      <c r="N515" s="303"/>
      <c r="O515" s="303"/>
      <c r="P515" s="303"/>
      <c r="Q515" s="303"/>
      <c r="R515" s="303"/>
      <c r="S515" s="303"/>
      <c r="T515" s="303"/>
      <c r="U515" s="303"/>
      <c r="V515" s="303"/>
      <c r="W515" s="303"/>
      <c r="X515" s="303"/>
      <c r="Y515" s="303"/>
      <c r="Z515" s="303"/>
    </row>
    <row r="516" ht="12.75" customHeight="1">
      <c r="A516" s="18" t="s">
        <v>6049</v>
      </c>
      <c r="B516" s="19" t="s">
        <v>894</v>
      </c>
      <c r="C516" s="20" t="s">
        <v>6050</v>
      </c>
      <c r="D516" s="19" t="s">
        <v>3778</v>
      </c>
      <c r="E516" s="19" t="s">
        <v>39</v>
      </c>
      <c r="F516" s="338" t="s">
        <v>6051</v>
      </c>
      <c r="G516" s="19" t="s">
        <v>6052</v>
      </c>
      <c r="H516" s="19" t="s">
        <v>6053</v>
      </c>
      <c r="I516" s="19" t="s">
        <v>5704</v>
      </c>
      <c r="J516" s="27">
        <v>1872392.7498958</v>
      </c>
      <c r="K516" s="315" t="s">
        <v>6048</v>
      </c>
      <c r="L516" s="303"/>
      <c r="M516" s="303"/>
      <c r="N516" s="303"/>
      <c r="O516" s="303"/>
      <c r="P516" s="303"/>
      <c r="Q516" s="303"/>
      <c r="R516" s="303"/>
      <c r="S516" s="303"/>
      <c r="T516" s="303"/>
      <c r="U516" s="303"/>
      <c r="V516" s="303"/>
      <c r="W516" s="303"/>
      <c r="X516" s="303"/>
      <c r="Y516" s="303"/>
      <c r="Z516" s="303"/>
    </row>
    <row r="517" ht="12.75" customHeight="1">
      <c r="A517" s="18" t="s">
        <v>6054</v>
      </c>
      <c r="B517" s="19" t="s">
        <v>891</v>
      </c>
      <c r="C517" s="20" t="s">
        <v>6055</v>
      </c>
      <c r="D517" s="19" t="s">
        <v>3949</v>
      </c>
      <c r="E517" s="19" t="s">
        <v>941</v>
      </c>
      <c r="F517" s="338" t="s">
        <v>4817</v>
      </c>
      <c r="G517" s="19" t="s">
        <v>2926</v>
      </c>
      <c r="H517" s="19" t="s">
        <v>6056</v>
      </c>
      <c r="I517" s="19" t="s">
        <v>5704</v>
      </c>
      <c r="J517" s="27">
        <v>1872403.8858958</v>
      </c>
      <c r="K517" s="315" t="s">
        <v>6048</v>
      </c>
      <c r="L517" s="303"/>
      <c r="M517" s="303"/>
      <c r="N517" s="303"/>
      <c r="O517" s="303"/>
      <c r="P517" s="303"/>
      <c r="Q517" s="303"/>
      <c r="R517" s="303"/>
      <c r="S517" s="303"/>
      <c r="T517" s="303"/>
      <c r="U517" s="303"/>
      <c r="V517" s="303"/>
      <c r="W517" s="303"/>
      <c r="X517" s="303"/>
      <c r="Y517" s="303"/>
      <c r="Z517" s="303"/>
    </row>
    <row r="518" ht="12.75" customHeight="1">
      <c r="A518" s="18" t="s">
        <v>6057</v>
      </c>
      <c r="B518" s="19" t="s">
        <v>891</v>
      </c>
      <c r="C518" s="20" t="s">
        <v>6058</v>
      </c>
      <c r="D518" s="19" t="s">
        <v>3536</v>
      </c>
      <c r="E518" s="19" t="s">
        <v>1213</v>
      </c>
      <c r="F518" s="338" t="s">
        <v>6059</v>
      </c>
      <c r="G518" s="19" t="s">
        <v>2996</v>
      </c>
      <c r="H518" s="19" t="s">
        <v>5093</v>
      </c>
      <c r="I518" s="19" t="s">
        <v>5704</v>
      </c>
      <c r="J518" s="27">
        <v>1872414.5872673</v>
      </c>
      <c r="K518" s="315" t="s">
        <v>6048</v>
      </c>
      <c r="L518" s="303"/>
      <c r="M518" s="303"/>
      <c r="N518" s="303"/>
      <c r="O518" s="303"/>
      <c r="P518" s="303"/>
      <c r="Q518" s="303"/>
      <c r="R518" s="303"/>
      <c r="S518" s="303"/>
      <c r="T518" s="303"/>
      <c r="U518" s="303"/>
      <c r="V518" s="303"/>
      <c r="W518" s="303"/>
      <c r="X518" s="303"/>
      <c r="Y518" s="303"/>
      <c r="Z518" s="303"/>
    </row>
    <row r="519" ht="12.75" customHeight="1">
      <c r="A519" s="18" t="s">
        <v>6060</v>
      </c>
      <c r="B519" s="19" t="s">
        <v>891</v>
      </c>
      <c r="C519" s="20" t="s">
        <v>6061</v>
      </c>
      <c r="D519" s="19" t="s">
        <v>3778</v>
      </c>
      <c r="E519" s="19" t="s">
        <v>946</v>
      </c>
      <c r="F519" s="338" t="s">
        <v>6062</v>
      </c>
      <c r="G519" s="19" t="s">
        <v>6063</v>
      </c>
      <c r="H519" s="19" t="s">
        <v>6064</v>
      </c>
      <c r="I519" s="19" t="s">
        <v>5704</v>
      </c>
      <c r="J519" s="27">
        <v>1872425.1627327</v>
      </c>
      <c r="K519" s="315" t="s">
        <v>6048</v>
      </c>
      <c r="L519" s="303"/>
      <c r="M519" s="303"/>
      <c r="N519" s="303"/>
      <c r="O519" s="303"/>
      <c r="P519" s="303"/>
      <c r="Q519" s="303"/>
      <c r="R519" s="303"/>
      <c r="S519" s="303"/>
      <c r="T519" s="303"/>
      <c r="U519" s="303"/>
      <c r="V519" s="303"/>
      <c r="W519" s="303"/>
      <c r="X519" s="303"/>
      <c r="Y519" s="303"/>
      <c r="Z519" s="303"/>
    </row>
    <row r="520" ht="12.75" customHeight="1">
      <c r="A520" s="18" t="s">
        <v>6065</v>
      </c>
      <c r="B520" s="19" t="s">
        <v>894</v>
      </c>
      <c r="C520" s="20" t="s">
        <v>6066</v>
      </c>
      <c r="D520" s="19" t="s">
        <v>3778</v>
      </c>
      <c r="E520" s="19" t="s">
        <v>39</v>
      </c>
      <c r="F520" s="338" t="s">
        <v>6067</v>
      </c>
      <c r="G520" s="19" t="s">
        <v>6068</v>
      </c>
      <c r="H520" s="19" t="s">
        <v>6069</v>
      </c>
      <c r="I520" s="19" t="s">
        <v>5704</v>
      </c>
      <c r="J520" s="27">
        <v>1872435.5146</v>
      </c>
      <c r="K520" s="315" t="s">
        <v>6048</v>
      </c>
      <c r="L520" s="303"/>
      <c r="M520" s="303"/>
      <c r="N520" s="303"/>
      <c r="O520" s="303"/>
      <c r="P520" s="303"/>
      <c r="Q520" s="303"/>
      <c r="R520" s="303"/>
      <c r="S520" s="303"/>
      <c r="T520" s="303"/>
      <c r="U520" s="303"/>
      <c r="V520" s="303"/>
      <c r="W520" s="303"/>
      <c r="X520" s="303"/>
      <c r="Y520" s="303"/>
      <c r="Z520" s="303"/>
    </row>
    <row r="521" ht="12.75" customHeight="1">
      <c r="A521" s="18" t="s">
        <v>6070</v>
      </c>
      <c r="B521" s="19" t="s">
        <v>891</v>
      </c>
      <c r="C521" s="20" t="s">
        <v>6071</v>
      </c>
      <c r="D521" s="19" t="s">
        <v>3536</v>
      </c>
      <c r="E521" s="19" t="s">
        <v>941</v>
      </c>
      <c r="F521" s="338" t="s">
        <v>4822</v>
      </c>
      <c r="G521" s="19" t="s">
        <v>3446</v>
      </c>
      <c r="H521" s="19" t="s">
        <v>6072</v>
      </c>
      <c r="I521" s="19" t="s">
        <v>5704</v>
      </c>
      <c r="J521" s="27">
        <v>1872445.5535531</v>
      </c>
      <c r="K521" s="315" t="s">
        <v>6048</v>
      </c>
      <c r="L521" s="303"/>
      <c r="M521" s="303"/>
      <c r="N521" s="303"/>
      <c r="O521" s="303"/>
      <c r="P521" s="303"/>
      <c r="Q521" s="303"/>
      <c r="R521" s="303"/>
      <c r="S521" s="303"/>
      <c r="T521" s="303"/>
      <c r="U521" s="303"/>
      <c r="V521" s="303"/>
      <c r="W521" s="303"/>
      <c r="X521" s="303"/>
      <c r="Y521" s="303"/>
      <c r="Z521" s="303"/>
    </row>
    <row r="522" ht="12.75" customHeight="1">
      <c r="A522" s="18" t="s">
        <v>6073</v>
      </c>
      <c r="B522" s="19" t="s">
        <v>894</v>
      </c>
      <c r="C522" s="20" t="s">
        <v>6074</v>
      </c>
      <c r="D522" s="19" t="s">
        <v>3536</v>
      </c>
      <c r="E522" s="19" t="s">
        <v>39</v>
      </c>
      <c r="F522" s="338" t="s">
        <v>6075</v>
      </c>
      <c r="G522" s="19" t="s">
        <v>6076</v>
      </c>
      <c r="H522" s="19" t="s">
        <v>6077</v>
      </c>
      <c r="I522" s="19" t="s">
        <v>5704</v>
      </c>
      <c r="J522" s="27">
        <v>1872455.2864444</v>
      </c>
      <c r="K522" s="315" t="s">
        <v>6048</v>
      </c>
      <c r="L522" s="303"/>
      <c r="M522" s="303"/>
      <c r="N522" s="303"/>
      <c r="O522" s="303"/>
      <c r="P522" s="303"/>
      <c r="Q522" s="303"/>
      <c r="R522" s="303"/>
      <c r="S522" s="303"/>
      <c r="T522" s="303"/>
      <c r="U522" s="303"/>
      <c r="V522" s="303"/>
      <c r="W522" s="303"/>
      <c r="X522" s="303"/>
      <c r="Y522" s="303"/>
      <c r="Z522" s="303"/>
    </row>
    <row r="523" ht="12.75" customHeight="1">
      <c r="A523" s="18" t="s">
        <v>6078</v>
      </c>
      <c r="B523" s="19" t="s">
        <v>894</v>
      </c>
      <c r="C523" s="20" t="s">
        <v>1988</v>
      </c>
      <c r="D523" s="19" t="s">
        <v>3536</v>
      </c>
      <c r="E523" s="19" t="s">
        <v>39</v>
      </c>
      <c r="F523" s="338" t="s">
        <v>4074</v>
      </c>
      <c r="G523" s="19" t="s">
        <v>6079</v>
      </c>
      <c r="H523" s="19" t="s">
        <v>6079</v>
      </c>
      <c r="I523" s="19" t="s">
        <v>5704</v>
      </c>
      <c r="J523" s="27">
        <v>1872464.9364444</v>
      </c>
      <c r="K523" s="315" t="s">
        <v>6048</v>
      </c>
      <c r="L523" s="303"/>
      <c r="M523" s="303"/>
      <c r="N523" s="303"/>
      <c r="O523" s="303"/>
      <c r="P523" s="303"/>
      <c r="Q523" s="303"/>
      <c r="R523" s="303"/>
      <c r="S523" s="303"/>
      <c r="T523" s="303"/>
      <c r="U523" s="303"/>
      <c r="V523" s="303"/>
      <c r="W523" s="303"/>
      <c r="X523" s="303"/>
      <c r="Y523" s="303"/>
      <c r="Z523" s="303"/>
    </row>
    <row r="524" ht="12.75" customHeight="1">
      <c r="A524" s="18" t="s">
        <v>6080</v>
      </c>
      <c r="B524" s="19" t="s">
        <v>891</v>
      </c>
      <c r="C524" s="20" t="s">
        <v>6081</v>
      </c>
      <c r="D524" s="19" t="s">
        <v>3949</v>
      </c>
      <c r="E524" s="19" t="s">
        <v>941</v>
      </c>
      <c r="F524" s="338" t="s">
        <v>5527</v>
      </c>
      <c r="G524" s="19" t="s">
        <v>6082</v>
      </c>
      <c r="H524" s="19" t="s">
        <v>6083</v>
      </c>
      <c r="I524" s="19" t="s">
        <v>5704</v>
      </c>
      <c r="J524" s="27">
        <v>1872474.3137244</v>
      </c>
      <c r="K524" s="315" t="s">
        <v>6048</v>
      </c>
      <c r="L524" s="303"/>
      <c r="M524" s="303"/>
      <c r="N524" s="303"/>
      <c r="O524" s="303"/>
      <c r="P524" s="303"/>
      <c r="Q524" s="303"/>
      <c r="R524" s="303"/>
      <c r="S524" s="303"/>
      <c r="T524" s="303"/>
      <c r="U524" s="303"/>
      <c r="V524" s="303"/>
      <c r="W524" s="303"/>
      <c r="X524" s="303"/>
      <c r="Y524" s="303"/>
      <c r="Z524" s="303"/>
    </row>
    <row r="525" ht="12.75" customHeight="1">
      <c r="A525" s="18" t="s">
        <v>6084</v>
      </c>
      <c r="B525" s="19" t="s">
        <v>891</v>
      </c>
      <c r="C525" s="20" t="s">
        <v>6085</v>
      </c>
      <c r="D525" s="19" t="s">
        <v>3949</v>
      </c>
      <c r="E525" s="19" t="s">
        <v>941</v>
      </c>
      <c r="F525" s="338" t="s">
        <v>4664</v>
      </c>
      <c r="G525" s="19" t="s">
        <v>3021</v>
      </c>
      <c r="H525" s="19" t="s">
        <v>6086</v>
      </c>
      <c r="I525" s="19" t="s">
        <v>5704</v>
      </c>
      <c r="J525" s="27">
        <v>1872483.5392142</v>
      </c>
      <c r="K525" s="315" t="s">
        <v>6048</v>
      </c>
      <c r="L525" s="303"/>
      <c r="M525" s="303"/>
      <c r="N525" s="303"/>
      <c r="O525" s="303"/>
      <c r="P525" s="303"/>
      <c r="Q525" s="303"/>
      <c r="R525" s="303"/>
      <c r="S525" s="303"/>
      <c r="T525" s="303"/>
      <c r="U525" s="303"/>
      <c r="V525" s="303"/>
      <c r="W525" s="303"/>
      <c r="X525" s="303"/>
      <c r="Y525" s="303"/>
      <c r="Z525" s="303"/>
    </row>
    <row r="526" ht="12.75" customHeight="1">
      <c r="A526" s="18" t="s">
        <v>6087</v>
      </c>
      <c r="B526" s="19" t="s">
        <v>894</v>
      </c>
      <c r="C526" s="20" t="s">
        <v>6088</v>
      </c>
      <c r="D526" s="19" t="s">
        <v>3778</v>
      </c>
      <c r="E526" s="19" t="s">
        <v>39</v>
      </c>
      <c r="F526" s="338" t="s">
        <v>6089</v>
      </c>
      <c r="G526" s="19" t="s">
        <v>6090</v>
      </c>
      <c r="H526" s="19" t="s">
        <v>3364</v>
      </c>
      <c r="I526" s="19" t="s">
        <v>5704</v>
      </c>
      <c r="J526" s="27">
        <v>1872492.2112868</v>
      </c>
      <c r="K526" s="315" t="s">
        <v>6048</v>
      </c>
      <c r="L526" s="303"/>
      <c r="M526" s="303"/>
      <c r="N526" s="303"/>
      <c r="O526" s="303"/>
      <c r="P526" s="303"/>
      <c r="Q526" s="303"/>
      <c r="R526" s="303"/>
      <c r="S526" s="303"/>
      <c r="T526" s="303"/>
      <c r="U526" s="303"/>
      <c r="V526" s="303"/>
      <c r="W526" s="303"/>
      <c r="X526" s="303"/>
      <c r="Y526" s="303"/>
      <c r="Z526" s="303"/>
    </row>
    <row r="527" ht="12.75" customHeight="1">
      <c r="A527" s="18" t="s">
        <v>6091</v>
      </c>
      <c r="B527" s="19" t="s">
        <v>894</v>
      </c>
      <c r="C527" s="20" t="s">
        <v>6092</v>
      </c>
      <c r="D527" s="19" t="s">
        <v>3778</v>
      </c>
      <c r="E527" s="19" t="s">
        <v>946</v>
      </c>
      <c r="F527" s="338" t="s">
        <v>4922</v>
      </c>
      <c r="G527" s="19" t="s">
        <v>3446</v>
      </c>
      <c r="H527" s="19" t="s">
        <v>6093</v>
      </c>
      <c r="I527" s="19" t="s">
        <v>5704</v>
      </c>
      <c r="J527" s="27">
        <v>1872500.3260622</v>
      </c>
      <c r="K527" s="315" t="s">
        <v>6048</v>
      </c>
      <c r="L527" s="303"/>
      <c r="M527" s="303"/>
      <c r="N527" s="303"/>
      <c r="O527" s="303"/>
      <c r="P527" s="303"/>
      <c r="Q527" s="303"/>
      <c r="R527" s="303"/>
      <c r="S527" s="303"/>
      <c r="T527" s="303"/>
      <c r="U527" s="303"/>
      <c r="V527" s="303"/>
      <c r="W527" s="303"/>
      <c r="X527" s="303"/>
      <c r="Y527" s="303"/>
      <c r="Z527" s="303"/>
    </row>
    <row r="528" ht="12.75" customHeight="1">
      <c r="A528" s="18" t="s">
        <v>6094</v>
      </c>
      <c r="B528" s="19" t="s">
        <v>894</v>
      </c>
      <c r="C528" s="20" t="s">
        <v>6095</v>
      </c>
      <c r="D528" s="19" t="s">
        <v>3548</v>
      </c>
      <c r="E528" s="19" t="s">
        <v>946</v>
      </c>
      <c r="F528" s="338" t="s">
        <v>6096</v>
      </c>
      <c r="G528" s="19" t="s">
        <v>3298</v>
      </c>
      <c r="H528" s="19" t="s">
        <v>6097</v>
      </c>
      <c r="I528" s="19" t="s">
        <v>5704</v>
      </c>
      <c r="J528" s="27">
        <v>1872506.9535076</v>
      </c>
      <c r="K528" s="315" t="s">
        <v>6048</v>
      </c>
      <c r="L528" s="303"/>
      <c r="M528" s="303"/>
      <c r="N528" s="303"/>
      <c r="O528" s="303"/>
      <c r="P528" s="303"/>
      <c r="Q528" s="303"/>
      <c r="R528" s="303"/>
      <c r="S528" s="303"/>
      <c r="T528" s="303"/>
      <c r="U528" s="303"/>
      <c r="V528" s="303"/>
      <c r="W528" s="303"/>
      <c r="X528" s="303"/>
      <c r="Y528" s="303"/>
      <c r="Z528" s="303"/>
    </row>
    <row r="529" ht="12.75" customHeight="1">
      <c r="A529" s="18" t="s">
        <v>6098</v>
      </c>
      <c r="B529" s="19" t="s">
        <v>891</v>
      </c>
      <c r="C529" s="20" t="s">
        <v>6099</v>
      </c>
      <c r="D529" s="19" t="s">
        <v>3949</v>
      </c>
      <c r="E529" s="19" t="s">
        <v>941</v>
      </c>
      <c r="F529" s="338" t="s">
        <v>5527</v>
      </c>
      <c r="G529" s="19" t="s">
        <v>2755</v>
      </c>
      <c r="H529" s="19" t="s">
        <v>6100</v>
      </c>
      <c r="I529" s="19" t="s">
        <v>5704</v>
      </c>
      <c r="J529" s="27">
        <v>1872513.3739876</v>
      </c>
      <c r="K529" s="315" t="s">
        <v>6048</v>
      </c>
      <c r="L529" s="303"/>
      <c r="M529" s="303"/>
      <c r="N529" s="303"/>
      <c r="O529" s="303"/>
      <c r="P529" s="303"/>
      <c r="Q529" s="303"/>
      <c r="R529" s="303"/>
      <c r="S529" s="303"/>
      <c r="T529" s="303"/>
      <c r="U529" s="303"/>
      <c r="V529" s="303"/>
      <c r="W529" s="303"/>
      <c r="X529" s="303"/>
      <c r="Y529" s="303"/>
      <c r="Z529" s="303"/>
    </row>
    <row r="530" ht="12.75" customHeight="1">
      <c r="A530" s="18" t="s">
        <v>6101</v>
      </c>
      <c r="B530" s="19" t="s">
        <v>894</v>
      </c>
      <c r="C530" s="20" t="s">
        <v>1828</v>
      </c>
      <c r="D530" s="19" t="s">
        <v>3536</v>
      </c>
      <c r="E530" s="19" t="s">
        <v>78</v>
      </c>
      <c r="F530" s="338" t="s">
        <v>6102</v>
      </c>
      <c r="G530" s="19" t="s">
        <v>6103</v>
      </c>
      <c r="H530" s="19" t="s">
        <v>6104</v>
      </c>
      <c r="I530" s="19" t="s">
        <v>5704</v>
      </c>
      <c r="J530" s="27">
        <v>1872519.5825876</v>
      </c>
      <c r="K530" s="315" t="s">
        <v>6048</v>
      </c>
      <c r="L530" s="303"/>
      <c r="M530" s="303"/>
      <c r="N530" s="303"/>
      <c r="O530" s="303"/>
      <c r="P530" s="303"/>
      <c r="Q530" s="303"/>
      <c r="R530" s="303"/>
      <c r="S530" s="303"/>
      <c r="T530" s="303"/>
      <c r="U530" s="303"/>
      <c r="V530" s="303"/>
      <c r="W530" s="303"/>
      <c r="X530" s="303"/>
      <c r="Y530" s="303"/>
      <c r="Z530" s="303"/>
    </row>
    <row r="531" ht="12.75" customHeight="1">
      <c r="A531" s="18" t="s">
        <v>6105</v>
      </c>
      <c r="B531" s="19" t="s">
        <v>891</v>
      </c>
      <c r="C531" s="20" t="s">
        <v>6106</v>
      </c>
      <c r="D531" s="19" t="s">
        <v>3536</v>
      </c>
      <c r="E531" s="19" t="s">
        <v>1213</v>
      </c>
      <c r="F531" s="338" t="s">
        <v>4012</v>
      </c>
      <c r="G531" s="19" t="s">
        <v>2697</v>
      </c>
      <c r="H531" s="19" t="s">
        <v>6107</v>
      </c>
      <c r="I531" s="19" t="s">
        <v>5704</v>
      </c>
      <c r="J531" s="27">
        <v>1872524.6225876</v>
      </c>
      <c r="K531" s="315" t="s">
        <v>6048</v>
      </c>
      <c r="L531" s="303"/>
      <c r="M531" s="303"/>
      <c r="N531" s="303"/>
      <c r="O531" s="303"/>
      <c r="P531" s="303"/>
      <c r="Q531" s="303"/>
      <c r="R531" s="303"/>
      <c r="S531" s="303"/>
      <c r="T531" s="303"/>
      <c r="U531" s="303"/>
      <c r="V531" s="303"/>
      <c r="W531" s="303"/>
      <c r="X531" s="303"/>
      <c r="Y531" s="303"/>
      <c r="Z531" s="303"/>
    </row>
    <row r="532" ht="12.75" customHeight="1">
      <c r="A532" s="18" t="s">
        <v>6108</v>
      </c>
      <c r="B532" s="19" t="s">
        <v>894</v>
      </c>
      <c r="C532" s="20" t="s">
        <v>1466</v>
      </c>
      <c r="D532" s="19" t="s">
        <v>3536</v>
      </c>
      <c r="E532" s="19" t="s">
        <v>1276</v>
      </c>
      <c r="F532" s="338" t="s">
        <v>6109</v>
      </c>
      <c r="G532" s="19" t="s">
        <v>6110</v>
      </c>
      <c r="H532" s="19" t="s">
        <v>6111</v>
      </c>
      <c r="I532" s="19" t="s">
        <v>5704</v>
      </c>
      <c r="J532" s="27">
        <v>1872528.5430898</v>
      </c>
      <c r="K532" s="315" t="s">
        <v>6048</v>
      </c>
      <c r="L532" s="303"/>
      <c r="M532" s="303"/>
      <c r="N532" s="303"/>
      <c r="O532" s="303"/>
      <c r="P532" s="303"/>
      <c r="Q532" s="303"/>
      <c r="R532" s="303"/>
      <c r="S532" s="303"/>
      <c r="T532" s="303"/>
      <c r="U532" s="303"/>
      <c r="V532" s="303"/>
      <c r="W532" s="303"/>
      <c r="X532" s="303"/>
      <c r="Y532" s="303"/>
      <c r="Z532" s="303"/>
    </row>
    <row r="533" ht="12.75" customHeight="1">
      <c r="A533" s="18" t="s">
        <v>6112</v>
      </c>
      <c r="B533" s="19" t="s">
        <v>891</v>
      </c>
      <c r="C533" s="20" t="s">
        <v>6113</v>
      </c>
      <c r="D533" s="19" t="s">
        <v>3536</v>
      </c>
      <c r="E533" s="19" t="s">
        <v>1213</v>
      </c>
      <c r="F533" s="338" t="s">
        <v>6114</v>
      </c>
      <c r="G533" s="19" t="s">
        <v>2881</v>
      </c>
      <c r="H533" s="19" t="s">
        <v>6115</v>
      </c>
      <c r="I533" s="19" t="s">
        <v>5704</v>
      </c>
      <c r="J533" s="27">
        <v>1872532.0632778</v>
      </c>
      <c r="K533" s="315" t="s">
        <v>6048</v>
      </c>
      <c r="L533" s="303"/>
      <c r="M533" s="303"/>
      <c r="N533" s="303"/>
      <c r="O533" s="303"/>
      <c r="P533" s="303"/>
      <c r="Q533" s="303"/>
      <c r="R533" s="303"/>
      <c r="S533" s="303"/>
      <c r="T533" s="303"/>
      <c r="U533" s="303"/>
      <c r="V533" s="303"/>
      <c r="W533" s="303"/>
      <c r="X533" s="303"/>
      <c r="Y533" s="303"/>
      <c r="Z533" s="303"/>
    </row>
    <row r="534" ht="12.75" customHeight="1">
      <c r="A534" s="18" t="s">
        <v>6116</v>
      </c>
      <c r="B534" s="19" t="s">
        <v>891</v>
      </c>
      <c r="C534" s="20" t="s">
        <v>6117</v>
      </c>
      <c r="D534" s="19" t="s">
        <v>3536</v>
      </c>
      <c r="E534" s="19" t="s">
        <v>1213</v>
      </c>
      <c r="F534" s="338" t="s">
        <v>6118</v>
      </c>
      <c r="G534" s="19" t="s">
        <v>3049</v>
      </c>
      <c r="H534" s="19" t="s">
        <v>6115</v>
      </c>
      <c r="I534" s="19" t="s">
        <v>5704</v>
      </c>
      <c r="J534" s="27">
        <v>1872535.5832778</v>
      </c>
      <c r="K534" s="315" t="s">
        <v>6048</v>
      </c>
      <c r="L534" s="303"/>
      <c r="M534" s="303"/>
      <c r="N534" s="303"/>
      <c r="O534" s="303"/>
      <c r="P534" s="303"/>
      <c r="Q534" s="303"/>
      <c r="R534" s="303"/>
      <c r="S534" s="303"/>
      <c r="T534" s="303"/>
      <c r="U534" s="303"/>
      <c r="V534" s="303"/>
      <c r="W534" s="303"/>
      <c r="X534" s="303"/>
      <c r="Y534" s="303"/>
      <c r="Z534" s="303"/>
    </row>
    <row r="535" ht="12.75" customHeight="1">
      <c r="A535" s="18" t="s">
        <v>6119</v>
      </c>
      <c r="B535" s="19" t="s">
        <v>894</v>
      </c>
      <c r="C535" s="20" t="s">
        <v>6120</v>
      </c>
      <c r="D535" s="19" t="s">
        <v>3536</v>
      </c>
      <c r="E535" s="19" t="s">
        <v>39</v>
      </c>
      <c r="F535" s="338" t="s">
        <v>6121</v>
      </c>
      <c r="G535" s="19" t="s">
        <v>6122</v>
      </c>
      <c r="H535" s="19" t="s">
        <v>6123</v>
      </c>
      <c r="I535" s="19" t="s">
        <v>5704</v>
      </c>
      <c r="J535" s="27">
        <v>1872538.7138528</v>
      </c>
      <c r="K535" s="315" t="s">
        <v>6048</v>
      </c>
      <c r="L535" s="303"/>
      <c r="M535" s="303"/>
      <c r="N535" s="303"/>
      <c r="O535" s="303"/>
      <c r="P535" s="303"/>
      <c r="Q535" s="303"/>
      <c r="R535" s="303"/>
      <c r="S535" s="303"/>
      <c r="T535" s="303"/>
      <c r="U535" s="303"/>
      <c r="V535" s="303"/>
      <c r="W535" s="303"/>
      <c r="X535" s="303"/>
      <c r="Y535" s="303"/>
      <c r="Z535" s="303"/>
    </row>
    <row r="536" ht="12.75" customHeight="1">
      <c r="A536" s="18" t="s">
        <v>6124</v>
      </c>
      <c r="B536" s="19" t="s">
        <v>891</v>
      </c>
      <c r="C536" s="20" t="s">
        <v>6125</v>
      </c>
      <c r="D536" s="19" t="s">
        <v>3949</v>
      </c>
      <c r="E536" s="19" t="s">
        <v>941</v>
      </c>
      <c r="F536" s="338" t="s">
        <v>5527</v>
      </c>
      <c r="G536" s="19" t="s">
        <v>6126</v>
      </c>
      <c r="H536" s="19" t="s">
        <v>6127</v>
      </c>
      <c r="I536" s="19" t="s">
        <v>5704</v>
      </c>
      <c r="J536" s="27">
        <v>1872541.5861728</v>
      </c>
      <c r="K536" s="315" t="s">
        <v>6048</v>
      </c>
      <c r="L536" s="303"/>
      <c r="M536" s="303"/>
      <c r="N536" s="303"/>
      <c r="O536" s="303"/>
      <c r="P536" s="303"/>
      <c r="Q536" s="303"/>
      <c r="R536" s="303"/>
      <c r="S536" s="303"/>
      <c r="T536" s="303"/>
      <c r="U536" s="303"/>
      <c r="V536" s="303"/>
      <c r="W536" s="303"/>
      <c r="X536" s="303"/>
      <c r="Y536" s="303"/>
      <c r="Z536" s="303"/>
    </row>
    <row r="537" ht="12.75" customHeight="1">
      <c r="A537" s="18" t="s">
        <v>6128</v>
      </c>
      <c r="B537" s="19" t="s">
        <v>894</v>
      </c>
      <c r="C537" s="20" t="s">
        <v>1368</v>
      </c>
      <c r="D537" s="19" t="s">
        <v>3536</v>
      </c>
      <c r="E537" s="19" t="s">
        <v>82</v>
      </c>
      <c r="F537" s="338" t="s">
        <v>6129</v>
      </c>
      <c r="G537" s="19" t="s">
        <v>6130</v>
      </c>
      <c r="H537" s="19" t="s">
        <v>3293</v>
      </c>
      <c r="I537" s="19" t="s">
        <v>5704</v>
      </c>
      <c r="J537" s="27">
        <v>1872544.2803754</v>
      </c>
      <c r="K537" s="315" t="s">
        <v>6048</v>
      </c>
      <c r="L537" s="303"/>
      <c r="M537" s="303"/>
      <c r="N537" s="303"/>
      <c r="O537" s="303"/>
      <c r="P537" s="303"/>
      <c r="Q537" s="303"/>
      <c r="R537" s="303"/>
      <c r="S537" s="303"/>
      <c r="T537" s="303"/>
      <c r="U537" s="303"/>
      <c r="V537" s="303"/>
      <c r="W537" s="303"/>
      <c r="X537" s="303"/>
      <c r="Y537" s="303"/>
      <c r="Z537" s="303"/>
    </row>
    <row r="538" ht="12.75" customHeight="1">
      <c r="A538" s="18" t="s">
        <v>6131</v>
      </c>
      <c r="B538" s="19" t="s">
        <v>894</v>
      </c>
      <c r="C538" s="20" t="s">
        <v>1366</v>
      </c>
      <c r="D538" s="19" t="s">
        <v>3536</v>
      </c>
      <c r="E538" s="19" t="s">
        <v>82</v>
      </c>
      <c r="F538" s="338" t="s">
        <v>6132</v>
      </c>
      <c r="G538" s="19" t="s">
        <v>6133</v>
      </c>
      <c r="H538" s="19" t="s">
        <v>6134</v>
      </c>
      <c r="I538" s="19" t="s">
        <v>5704</v>
      </c>
      <c r="J538" s="27">
        <v>1872546.6760554</v>
      </c>
      <c r="K538" s="315" t="s">
        <v>6048</v>
      </c>
      <c r="L538" s="303"/>
      <c r="M538" s="303"/>
      <c r="N538" s="303"/>
      <c r="O538" s="303"/>
      <c r="P538" s="303"/>
      <c r="Q538" s="303"/>
      <c r="R538" s="303"/>
      <c r="S538" s="303"/>
      <c r="T538" s="303"/>
      <c r="U538" s="303"/>
      <c r="V538" s="303"/>
      <c r="W538" s="303"/>
      <c r="X538" s="303"/>
      <c r="Y538" s="303"/>
      <c r="Z538" s="303"/>
    </row>
    <row r="539" ht="12.75" customHeight="1">
      <c r="A539" s="18" t="s">
        <v>6135</v>
      </c>
      <c r="B539" s="19" t="s">
        <v>894</v>
      </c>
      <c r="C539" s="20" t="s">
        <v>6136</v>
      </c>
      <c r="D539" s="19" t="s">
        <v>3536</v>
      </c>
      <c r="E539" s="19" t="s">
        <v>82</v>
      </c>
      <c r="F539" s="338" t="s">
        <v>6137</v>
      </c>
      <c r="G539" s="19" t="s">
        <v>6138</v>
      </c>
      <c r="H539" s="19" t="s">
        <v>2630</v>
      </c>
      <c r="I539" s="19" t="s">
        <v>5704</v>
      </c>
      <c r="J539" s="27">
        <v>1872549.0510956</v>
      </c>
      <c r="K539" s="315" t="s">
        <v>6048</v>
      </c>
      <c r="L539" s="303"/>
      <c r="M539" s="303"/>
      <c r="N539" s="303"/>
      <c r="O539" s="303"/>
      <c r="P539" s="303"/>
      <c r="Q539" s="303"/>
      <c r="R539" s="303"/>
      <c r="S539" s="303"/>
      <c r="T539" s="303"/>
      <c r="U539" s="303"/>
      <c r="V539" s="303"/>
      <c r="W539" s="303"/>
      <c r="X539" s="303"/>
      <c r="Y539" s="303"/>
      <c r="Z539" s="303"/>
    </row>
    <row r="540" ht="12.75" customHeight="1">
      <c r="A540" s="18" t="s">
        <v>6139</v>
      </c>
      <c r="B540" s="19" t="s">
        <v>891</v>
      </c>
      <c r="C540" s="20" t="s">
        <v>6140</v>
      </c>
      <c r="D540" s="19" t="s">
        <v>3949</v>
      </c>
      <c r="E540" s="19" t="s">
        <v>941</v>
      </c>
      <c r="F540" s="338" t="s">
        <v>5897</v>
      </c>
      <c r="G540" s="19" t="s">
        <v>4229</v>
      </c>
      <c r="H540" s="19" t="s">
        <v>6141</v>
      </c>
      <c r="I540" s="19" t="s">
        <v>5704</v>
      </c>
      <c r="J540" s="27">
        <v>1872551.3400956</v>
      </c>
      <c r="K540" s="315" t="s">
        <v>6048</v>
      </c>
      <c r="L540" s="303"/>
      <c r="M540" s="303"/>
      <c r="N540" s="303"/>
      <c r="O540" s="303"/>
      <c r="P540" s="303"/>
      <c r="Q540" s="303"/>
      <c r="R540" s="303"/>
      <c r="S540" s="303"/>
      <c r="T540" s="303"/>
      <c r="U540" s="303"/>
      <c r="V540" s="303"/>
      <c r="W540" s="303"/>
      <c r="X540" s="303"/>
      <c r="Y540" s="303"/>
      <c r="Z540" s="303"/>
    </row>
    <row r="541" ht="12.75" customHeight="1">
      <c r="A541" s="18" t="s">
        <v>6142</v>
      </c>
      <c r="B541" s="19" t="s">
        <v>891</v>
      </c>
      <c r="C541" s="20" t="s">
        <v>6143</v>
      </c>
      <c r="D541" s="19" t="s">
        <v>3949</v>
      </c>
      <c r="E541" s="19" t="s">
        <v>941</v>
      </c>
      <c r="F541" s="338" t="s">
        <v>5897</v>
      </c>
      <c r="G541" s="19" t="s">
        <v>4229</v>
      </c>
      <c r="H541" s="19" t="s">
        <v>6141</v>
      </c>
      <c r="I541" s="19" t="s">
        <v>5704</v>
      </c>
      <c r="J541" s="27">
        <v>1872553.6290956</v>
      </c>
      <c r="K541" s="315" t="s">
        <v>6048</v>
      </c>
      <c r="L541" s="303"/>
      <c r="M541" s="303"/>
      <c r="N541" s="303"/>
      <c r="O541" s="303"/>
      <c r="P541" s="303"/>
      <c r="Q541" s="303"/>
      <c r="R541" s="303"/>
      <c r="S541" s="303"/>
      <c r="T541" s="303"/>
      <c r="U541" s="303"/>
      <c r="V541" s="303"/>
      <c r="W541" s="303"/>
      <c r="X541" s="303"/>
      <c r="Y541" s="303"/>
      <c r="Z541" s="303"/>
    </row>
    <row r="542" ht="12.75" customHeight="1">
      <c r="A542" s="18" t="s">
        <v>6144</v>
      </c>
      <c r="B542" s="19" t="s">
        <v>894</v>
      </c>
      <c r="C542" s="20" t="s">
        <v>6145</v>
      </c>
      <c r="D542" s="19" t="s">
        <v>3778</v>
      </c>
      <c r="E542" s="19" t="s">
        <v>39</v>
      </c>
      <c r="F542" s="338" t="s">
        <v>6146</v>
      </c>
      <c r="G542" s="19" t="s">
        <v>6147</v>
      </c>
      <c r="H542" s="19" t="s">
        <v>2634</v>
      </c>
      <c r="I542" s="19" t="s">
        <v>5704</v>
      </c>
      <c r="J542" s="27">
        <v>1872555.7437371</v>
      </c>
      <c r="K542" s="315" t="s">
        <v>6048</v>
      </c>
      <c r="L542" s="303"/>
      <c r="M542" s="303"/>
      <c r="N542" s="303"/>
      <c r="O542" s="303"/>
      <c r="P542" s="303"/>
      <c r="Q542" s="303"/>
      <c r="R542" s="303"/>
      <c r="S542" s="303"/>
      <c r="T542" s="303"/>
      <c r="U542" s="303"/>
      <c r="V542" s="303"/>
      <c r="W542" s="303"/>
      <c r="X542" s="303"/>
      <c r="Y542" s="303"/>
      <c r="Z542" s="303"/>
    </row>
    <row r="543" ht="12.75" customHeight="1">
      <c r="A543" s="18" t="s">
        <v>6148</v>
      </c>
      <c r="B543" s="19" t="s">
        <v>891</v>
      </c>
      <c r="C543" s="20" t="s">
        <v>2229</v>
      </c>
      <c r="D543" s="19" t="s">
        <v>3536</v>
      </c>
      <c r="E543" s="19" t="s">
        <v>1213</v>
      </c>
      <c r="F543" s="338" t="s">
        <v>4249</v>
      </c>
      <c r="G543" s="19" t="s">
        <v>3107</v>
      </c>
      <c r="H543" s="19" t="s">
        <v>6149</v>
      </c>
      <c r="I543" s="19" t="s">
        <v>5704</v>
      </c>
      <c r="J543" s="27">
        <v>1872557.6637371</v>
      </c>
      <c r="K543" s="315" t="s">
        <v>6048</v>
      </c>
      <c r="L543" s="303"/>
      <c r="M543" s="303"/>
      <c r="N543" s="303"/>
      <c r="O543" s="303"/>
      <c r="P543" s="303"/>
      <c r="Q543" s="303"/>
      <c r="R543" s="303"/>
      <c r="S543" s="303"/>
      <c r="T543" s="303"/>
      <c r="U543" s="303"/>
      <c r="V543" s="303"/>
      <c r="W543" s="303"/>
      <c r="X543" s="303"/>
      <c r="Y543" s="303"/>
      <c r="Z543" s="303"/>
    </row>
    <row r="544" ht="12.75" customHeight="1">
      <c r="A544" s="18" t="s">
        <v>6150</v>
      </c>
      <c r="B544" s="19" t="s">
        <v>894</v>
      </c>
      <c r="C544" s="20" t="s">
        <v>1830</v>
      </c>
      <c r="D544" s="19" t="s">
        <v>3536</v>
      </c>
      <c r="E544" s="19" t="s">
        <v>82</v>
      </c>
      <c r="F544" s="338" t="s">
        <v>6151</v>
      </c>
      <c r="G544" s="19" t="s">
        <v>6152</v>
      </c>
      <c r="H544" s="19" t="s">
        <v>6153</v>
      </c>
      <c r="I544" s="19" t="s">
        <v>5704</v>
      </c>
      <c r="J544" s="27">
        <v>1872559.5240371</v>
      </c>
      <c r="K544" s="315" t="s">
        <v>6048</v>
      </c>
      <c r="L544" s="303"/>
      <c r="M544" s="303"/>
      <c r="N544" s="303"/>
      <c r="O544" s="303"/>
      <c r="P544" s="303"/>
      <c r="Q544" s="303"/>
      <c r="R544" s="303"/>
      <c r="S544" s="303"/>
      <c r="T544" s="303"/>
      <c r="U544" s="303"/>
      <c r="V544" s="303"/>
      <c r="W544" s="303"/>
      <c r="X544" s="303"/>
      <c r="Y544" s="303"/>
      <c r="Z544" s="303"/>
    </row>
    <row r="545" ht="12.75" customHeight="1">
      <c r="A545" s="18" t="s">
        <v>6154</v>
      </c>
      <c r="B545" s="19" t="s">
        <v>891</v>
      </c>
      <c r="C545" s="20" t="s">
        <v>6155</v>
      </c>
      <c r="D545" s="19" t="s">
        <v>3949</v>
      </c>
      <c r="E545" s="19" t="s">
        <v>941</v>
      </c>
      <c r="F545" s="338" t="s">
        <v>5897</v>
      </c>
      <c r="G545" s="19" t="s">
        <v>5871</v>
      </c>
      <c r="H545" s="19" t="s">
        <v>6156</v>
      </c>
      <c r="I545" s="19" t="s">
        <v>5704</v>
      </c>
      <c r="J545" s="27">
        <v>1872561.1830371</v>
      </c>
      <c r="K545" s="315" t="s">
        <v>6048</v>
      </c>
      <c r="L545" s="303"/>
      <c r="M545" s="303"/>
      <c r="N545" s="303"/>
      <c r="O545" s="303"/>
      <c r="P545" s="303"/>
      <c r="Q545" s="303"/>
      <c r="R545" s="303"/>
      <c r="S545" s="303"/>
      <c r="T545" s="303"/>
      <c r="U545" s="303"/>
      <c r="V545" s="303"/>
      <c r="W545" s="303"/>
      <c r="X545" s="303"/>
      <c r="Y545" s="303"/>
      <c r="Z545" s="303"/>
    </row>
    <row r="546" ht="12.75" customHeight="1">
      <c r="A546" s="18" t="s">
        <v>6157</v>
      </c>
      <c r="B546" s="19" t="s">
        <v>891</v>
      </c>
      <c r="C546" s="20" t="s">
        <v>6158</v>
      </c>
      <c r="D546" s="19" t="s">
        <v>3949</v>
      </c>
      <c r="E546" s="19" t="s">
        <v>941</v>
      </c>
      <c r="F546" s="338" t="s">
        <v>5897</v>
      </c>
      <c r="G546" s="19" t="s">
        <v>5871</v>
      </c>
      <c r="H546" s="19" t="s">
        <v>6156</v>
      </c>
      <c r="I546" s="19" t="s">
        <v>5704</v>
      </c>
      <c r="J546" s="27">
        <v>1872562.8420371</v>
      </c>
      <c r="K546" s="315" t="s">
        <v>6048</v>
      </c>
      <c r="L546" s="303"/>
      <c r="M546" s="303"/>
      <c r="N546" s="303"/>
      <c r="O546" s="303"/>
      <c r="P546" s="303"/>
      <c r="Q546" s="303"/>
      <c r="R546" s="303"/>
      <c r="S546" s="303"/>
      <c r="T546" s="303"/>
      <c r="U546" s="303"/>
      <c r="V546" s="303"/>
      <c r="W546" s="303"/>
      <c r="X546" s="303"/>
      <c r="Y546" s="303"/>
      <c r="Z546" s="303"/>
    </row>
    <row r="547" ht="12.75" customHeight="1">
      <c r="A547" s="18" t="s">
        <v>6159</v>
      </c>
      <c r="B547" s="19" t="s">
        <v>891</v>
      </c>
      <c r="C547" s="20" t="s">
        <v>6160</v>
      </c>
      <c r="D547" s="19" t="s">
        <v>3536</v>
      </c>
      <c r="E547" s="19" t="s">
        <v>930</v>
      </c>
      <c r="F547" s="338" t="s">
        <v>6161</v>
      </c>
      <c r="G547" s="19" t="s">
        <v>4645</v>
      </c>
      <c r="H547" s="19" t="s">
        <v>6162</v>
      </c>
      <c r="I547" s="19" t="s">
        <v>5704</v>
      </c>
      <c r="J547" s="27">
        <v>1872564.3605651</v>
      </c>
      <c r="K547" s="315" t="s">
        <v>6048</v>
      </c>
      <c r="L547" s="303"/>
      <c r="M547" s="303"/>
      <c r="N547" s="303"/>
      <c r="O547" s="303"/>
      <c r="P547" s="303"/>
      <c r="Q547" s="303"/>
      <c r="R547" s="303"/>
      <c r="S547" s="303"/>
      <c r="T547" s="303"/>
      <c r="U547" s="303"/>
      <c r="V547" s="303"/>
      <c r="W547" s="303"/>
      <c r="X547" s="303"/>
      <c r="Y547" s="303"/>
      <c r="Z547" s="303"/>
    </row>
    <row r="548" ht="12.75" customHeight="1">
      <c r="A548" s="18" t="s">
        <v>6163</v>
      </c>
      <c r="B548" s="19" t="s">
        <v>894</v>
      </c>
      <c r="C548" s="20" t="s">
        <v>6164</v>
      </c>
      <c r="D548" s="19" t="s">
        <v>3778</v>
      </c>
      <c r="E548" s="19" t="s">
        <v>946</v>
      </c>
      <c r="F548" s="338" t="s">
        <v>4138</v>
      </c>
      <c r="G548" s="19" t="s">
        <v>3201</v>
      </c>
      <c r="H548" s="19" t="s">
        <v>4391</v>
      </c>
      <c r="I548" s="19" t="s">
        <v>5704</v>
      </c>
      <c r="J548" s="27">
        <v>1872565.8605651</v>
      </c>
      <c r="K548" s="315" t="s">
        <v>6048</v>
      </c>
      <c r="L548" s="303"/>
      <c r="M548" s="303"/>
      <c r="N548" s="303"/>
      <c r="O548" s="303"/>
      <c r="P548" s="303"/>
      <c r="Q548" s="303"/>
      <c r="R548" s="303"/>
      <c r="S548" s="303"/>
      <c r="T548" s="303"/>
      <c r="U548" s="303"/>
      <c r="V548" s="303"/>
      <c r="W548" s="303"/>
      <c r="X548" s="303"/>
      <c r="Y548" s="303"/>
      <c r="Z548" s="303"/>
    </row>
    <row r="549" ht="12.75" customHeight="1">
      <c r="A549" s="18" t="s">
        <v>6165</v>
      </c>
      <c r="B549" s="19" t="s">
        <v>894</v>
      </c>
      <c r="C549" s="20" t="s">
        <v>6166</v>
      </c>
      <c r="D549" s="19" t="s">
        <v>3778</v>
      </c>
      <c r="E549" s="19" t="s">
        <v>39</v>
      </c>
      <c r="F549" s="338" t="s">
        <v>6167</v>
      </c>
      <c r="G549" s="19" t="s">
        <v>6168</v>
      </c>
      <c r="H549" s="19" t="s">
        <v>6169</v>
      </c>
      <c r="I549" s="19" t="s">
        <v>5704</v>
      </c>
      <c r="J549" s="27">
        <v>1872567.3224451</v>
      </c>
      <c r="K549" s="315" t="s">
        <v>6048</v>
      </c>
      <c r="L549" s="303"/>
      <c r="M549" s="303"/>
      <c r="N549" s="303"/>
      <c r="O549" s="303"/>
      <c r="P549" s="303"/>
      <c r="Q549" s="303"/>
      <c r="R549" s="303"/>
      <c r="S549" s="303"/>
      <c r="T549" s="303"/>
      <c r="U549" s="303"/>
      <c r="V549" s="303"/>
      <c r="W549" s="303"/>
      <c r="X549" s="303"/>
      <c r="Y549" s="303"/>
      <c r="Z549" s="303"/>
    </row>
    <row r="550" ht="12.75" customHeight="1">
      <c r="A550" s="18" t="s">
        <v>6170</v>
      </c>
      <c r="B550" s="19" t="s">
        <v>891</v>
      </c>
      <c r="C550" s="20" t="s">
        <v>6171</v>
      </c>
      <c r="D550" s="19" t="s">
        <v>3949</v>
      </c>
      <c r="E550" s="19" t="s">
        <v>941</v>
      </c>
      <c r="F550" s="338" t="s">
        <v>5897</v>
      </c>
      <c r="G550" s="19" t="s">
        <v>6172</v>
      </c>
      <c r="H550" s="19" t="s">
        <v>2697</v>
      </c>
      <c r="I550" s="19" t="s">
        <v>5704</v>
      </c>
      <c r="J550" s="27">
        <v>1872568.5824451</v>
      </c>
      <c r="K550" s="315" t="s">
        <v>6173</v>
      </c>
      <c r="L550" s="303"/>
      <c r="M550" s="303"/>
      <c r="N550" s="303"/>
      <c r="O550" s="303"/>
      <c r="P550" s="303"/>
      <c r="Q550" s="303"/>
      <c r="R550" s="303"/>
      <c r="S550" s="303"/>
      <c r="T550" s="303"/>
      <c r="U550" s="303"/>
      <c r="V550" s="303"/>
      <c r="W550" s="303"/>
      <c r="X550" s="303"/>
      <c r="Y550" s="303"/>
      <c r="Z550" s="303"/>
    </row>
    <row r="551" ht="12.75" customHeight="1">
      <c r="A551" s="18" t="s">
        <v>6174</v>
      </c>
      <c r="B551" s="19" t="s">
        <v>894</v>
      </c>
      <c r="C551" s="20" t="s">
        <v>6175</v>
      </c>
      <c r="D551" s="19" t="s">
        <v>3536</v>
      </c>
      <c r="E551" s="19" t="s">
        <v>39</v>
      </c>
      <c r="F551" s="338" t="s">
        <v>6176</v>
      </c>
      <c r="G551" s="19" t="s">
        <v>6177</v>
      </c>
      <c r="H551" s="19" t="s">
        <v>2707</v>
      </c>
      <c r="I551" s="19" t="s">
        <v>5704</v>
      </c>
      <c r="J551" s="27">
        <v>1872569.7129964</v>
      </c>
      <c r="K551" s="315" t="s">
        <v>6173</v>
      </c>
      <c r="L551" s="303"/>
      <c r="M551" s="303"/>
      <c r="N551" s="303"/>
      <c r="O551" s="303"/>
      <c r="P551" s="303"/>
      <c r="Q551" s="303"/>
      <c r="R551" s="303"/>
      <c r="S551" s="303"/>
      <c r="T551" s="303"/>
      <c r="U551" s="303"/>
      <c r="V551" s="303"/>
      <c r="W551" s="303"/>
      <c r="X551" s="303"/>
      <c r="Y551" s="303"/>
      <c r="Z551" s="303"/>
    </row>
    <row r="552" ht="12.75" customHeight="1">
      <c r="A552" s="18" t="s">
        <v>6178</v>
      </c>
      <c r="B552" s="19" t="s">
        <v>891</v>
      </c>
      <c r="C552" s="20" t="s">
        <v>6179</v>
      </c>
      <c r="D552" s="19" t="s">
        <v>3949</v>
      </c>
      <c r="E552" s="19" t="s">
        <v>941</v>
      </c>
      <c r="F552" s="338" t="s">
        <v>5897</v>
      </c>
      <c r="G552" s="19" t="s">
        <v>4989</v>
      </c>
      <c r="H552" s="19" t="s">
        <v>5923</v>
      </c>
      <c r="I552" s="19" t="s">
        <v>5704</v>
      </c>
      <c r="J552" s="27">
        <v>1872570.6579964</v>
      </c>
      <c r="K552" s="315" t="s">
        <v>6173</v>
      </c>
      <c r="L552" s="303"/>
      <c r="M552" s="303"/>
      <c r="N552" s="303"/>
      <c r="O552" s="303"/>
      <c r="P552" s="303"/>
      <c r="Q552" s="303"/>
      <c r="R552" s="303"/>
      <c r="S552" s="303"/>
      <c r="T552" s="303"/>
      <c r="U552" s="303"/>
      <c r="V552" s="303"/>
      <c r="W552" s="303"/>
      <c r="X552" s="303"/>
      <c r="Y552" s="303"/>
      <c r="Z552" s="303"/>
    </row>
    <row r="553" ht="12.75" customHeight="1">
      <c r="A553" s="18" t="s">
        <v>6180</v>
      </c>
      <c r="B553" s="19" t="s">
        <v>891</v>
      </c>
      <c r="C553" s="20" t="s">
        <v>1775</v>
      </c>
      <c r="D553" s="19" t="s">
        <v>3536</v>
      </c>
      <c r="E553" s="19" t="s">
        <v>933</v>
      </c>
      <c r="F553" s="338" t="s">
        <v>6181</v>
      </c>
      <c r="G553" s="19" t="s">
        <v>2996</v>
      </c>
      <c r="H553" s="19" t="s">
        <v>6182</v>
      </c>
      <c r="I553" s="19" t="s">
        <v>5704</v>
      </c>
      <c r="J553" s="27">
        <v>1872571.4034185</v>
      </c>
      <c r="K553" s="315" t="s">
        <v>6173</v>
      </c>
      <c r="L553" s="303"/>
      <c r="M553" s="303"/>
      <c r="N553" s="303"/>
      <c r="O553" s="303"/>
      <c r="P553" s="303"/>
      <c r="Q553" s="303"/>
      <c r="R553" s="303"/>
      <c r="S553" s="303"/>
      <c r="T553" s="303"/>
      <c r="U553" s="303"/>
      <c r="V553" s="303"/>
      <c r="W553" s="303"/>
      <c r="X553" s="303"/>
      <c r="Y553" s="303"/>
      <c r="Z553" s="303"/>
    </row>
    <row r="554" ht="12.75" customHeight="1">
      <c r="A554" s="18" t="s">
        <v>6183</v>
      </c>
      <c r="B554" s="19" t="s">
        <v>894</v>
      </c>
      <c r="C554" s="20" t="s">
        <v>6184</v>
      </c>
      <c r="D554" s="19" t="s">
        <v>3778</v>
      </c>
      <c r="E554" s="19" t="s">
        <v>946</v>
      </c>
      <c r="F554" s="338" t="s">
        <v>6185</v>
      </c>
      <c r="G554" s="19" t="s">
        <v>2778</v>
      </c>
      <c r="H554" s="19" t="s">
        <v>6186</v>
      </c>
      <c r="I554" s="19" t="s">
        <v>5704</v>
      </c>
      <c r="J554" s="27">
        <v>1872572.0539145</v>
      </c>
      <c r="K554" s="315" t="s">
        <v>6173</v>
      </c>
      <c r="L554" s="303"/>
      <c r="M554" s="303"/>
      <c r="N554" s="303"/>
      <c r="O554" s="303"/>
      <c r="P554" s="303"/>
      <c r="Q554" s="303"/>
      <c r="R554" s="303"/>
      <c r="S554" s="303"/>
      <c r="T554" s="303"/>
      <c r="U554" s="303"/>
      <c r="V554" s="303"/>
      <c r="W554" s="303"/>
      <c r="X554" s="303"/>
      <c r="Y554" s="303"/>
      <c r="Z554" s="303"/>
    </row>
    <row r="555" ht="12.75" customHeight="1">
      <c r="A555" s="18" t="s">
        <v>6187</v>
      </c>
      <c r="B555" s="19" t="s">
        <v>891</v>
      </c>
      <c r="C555" s="20" t="s">
        <v>6188</v>
      </c>
      <c r="D555" s="19" t="s">
        <v>3778</v>
      </c>
      <c r="E555" s="19" t="s">
        <v>946</v>
      </c>
      <c r="F555" s="338" t="s">
        <v>6062</v>
      </c>
      <c r="G555" s="19" t="s">
        <v>6189</v>
      </c>
      <c r="H555" s="19" t="s">
        <v>2810</v>
      </c>
      <c r="I555" s="19" t="s">
        <v>5704</v>
      </c>
      <c r="J555" s="27">
        <v>1872572.6315794</v>
      </c>
      <c r="K555" s="315" t="s">
        <v>6173</v>
      </c>
      <c r="L555" s="303"/>
      <c r="M555" s="303"/>
      <c r="N555" s="303"/>
      <c r="O555" s="303"/>
      <c r="P555" s="303"/>
      <c r="Q555" s="303"/>
      <c r="R555" s="303"/>
      <c r="S555" s="303"/>
      <c r="T555" s="303"/>
      <c r="U555" s="303"/>
      <c r="V555" s="303"/>
      <c r="W555" s="303"/>
      <c r="X555" s="303"/>
      <c r="Y555" s="303"/>
      <c r="Z555" s="303"/>
    </row>
    <row r="556" ht="12.75" customHeight="1">
      <c r="A556" s="18" t="s">
        <v>6190</v>
      </c>
      <c r="B556" s="19" t="s">
        <v>891</v>
      </c>
      <c r="C556" s="20" t="s">
        <v>6191</v>
      </c>
      <c r="D556" s="19" t="s">
        <v>3949</v>
      </c>
      <c r="E556" s="19" t="s">
        <v>941</v>
      </c>
      <c r="F556" s="338" t="s">
        <v>4664</v>
      </c>
      <c r="G556" s="19" t="s">
        <v>3446</v>
      </c>
      <c r="H556" s="19" t="s">
        <v>2810</v>
      </c>
      <c r="I556" s="19" t="s">
        <v>5704</v>
      </c>
      <c r="J556" s="27">
        <v>1872573.2081725</v>
      </c>
      <c r="K556" s="315" t="s">
        <v>6173</v>
      </c>
      <c r="L556" s="303"/>
      <c r="M556" s="303"/>
      <c r="N556" s="303"/>
      <c r="O556" s="303"/>
      <c r="P556" s="303"/>
      <c r="Q556" s="303"/>
      <c r="R556" s="303"/>
      <c r="S556" s="303"/>
      <c r="T556" s="303"/>
      <c r="U556" s="303"/>
      <c r="V556" s="303"/>
      <c r="W556" s="303"/>
      <c r="X556" s="303"/>
      <c r="Y556" s="303"/>
      <c r="Z556" s="303"/>
    </row>
    <row r="557" ht="12.75" customHeight="1">
      <c r="A557" s="18" t="s">
        <v>6192</v>
      </c>
      <c r="B557" s="19" t="s">
        <v>894</v>
      </c>
      <c r="C557" s="20" t="s">
        <v>6193</v>
      </c>
      <c r="D557" s="19" t="s">
        <v>3536</v>
      </c>
      <c r="E557" s="19" t="s">
        <v>39</v>
      </c>
      <c r="F557" s="338" t="s">
        <v>6194</v>
      </c>
      <c r="G557" s="19" t="s">
        <v>6195</v>
      </c>
      <c r="H557" s="19" t="s">
        <v>2860</v>
      </c>
      <c r="I557" s="19" t="s">
        <v>5704</v>
      </c>
      <c r="J557" s="27">
        <v>1872573.6133951</v>
      </c>
      <c r="K557" s="315" t="s">
        <v>6173</v>
      </c>
      <c r="L557" s="303"/>
      <c r="M557" s="303"/>
      <c r="N557" s="303"/>
      <c r="O557" s="303"/>
      <c r="P557" s="303"/>
      <c r="Q557" s="303"/>
      <c r="R557" s="303"/>
      <c r="S557" s="303"/>
      <c r="T557" s="303"/>
      <c r="U557" s="303"/>
      <c r="V557" s="303"/>
      <c r="W557" s="303"/>
      <c r="X557" s="303"/>
      <c r="Y557" s="303"/>
      <c r="Z557" s="303"/>
    </row>
    <row r="558" ht="12.75" customHeight="1">
      <c r="A558" s="18" t="s">
        <v>6196</v>
      </c>
      <c r="B558" s="19" t="s">
        <v>894</v>
      </c>
      <c r="C558" s="20" t="s">
        <v>6197</v>
      </c>
      <c r="D558" s="19" t="s">
        <v>3778</v>
      </c>
      <c r="E558" s="19" t="s">
        <v>39</v>
      </c>
      <c r="F558" s="338" t="s">
        <v>6198</v>
      </c>
      <c r="G558" s="19" t="s">
        <v>6199</v>
      </c>
      <c r="H558" s="19" t="s">
        <v>2935</v>
      </c>
      <c r="I558" s="19" t="s">
        <v>5704</v>
      </c>
      <c r="J558" s="27">
        <v>1872573.8760734</v>
      </c>
      <c r="K558" s="315" t="s">
        <v>6173</v>
      </c>
      <c r="L558" s="303"/>
      <c r="M558" s="303"/>
      <c r="N558" s="303"/>
      <c r="O558" s="303"/>
      <c r="P558" s="303"/>
      <c r="Q558" s="303"/>
      <c r="R558" s="303"/>
      <c r="S558" s="303"/>
      <c r="T558" s="303"/>
      <c r="U558" s="303"/>
      <c r="V558" s="303"/>
      <c r="W558" s="303"/>
      <c r="X558" s="303"/>
      <c r="Y558" s="303"/>
      <c r="Z558" s="303"/>
    </row>
    <row r="559" ht="12.75" customHeight="1">
      <c r="A559" s="18" t="s">
        <v>6200</v>
      </c>
      <c r="B559" s="19" t="s">
        <v>891</v>
      </c>
      <c r="C559" s="20" t="s">
        <v>6201</v>
      </c>
      <c r="D559" s="19" t="s">
        <v>3536</v>
      </c>
      <c r="E559" s="19" t="s">
        <v>921</v>
      </c>
      <c r="F559" s="338" t="s">
        <v>6202</v>
      </c>
      <c r="G559" s="19" t="s">
        <v>2651</v>
      </c>
      <c r="H559" s="19" t="s">
        <v>3107</v>
      </c>
      <c r="I559" s="19" t="s">
        <v>5704</v>
      </c>
      <c r="J559" s="27">
        <v>1872573.9554892</v>
      </c>
      <c r="K559" s="315" t="s">
        <v>6173</v>
      </c>
      <c r="L559" s="303"/>
      <c r="M559" s="303"/>
      <c r="N559" s="303"/>
      <c r="O559" s="303"/>
      <c r="P559" s="303"/>
      <c r="Q559" s="303"/>
      <c r="R559" s="303"/>
      <c r="S559" s="303"/>
      <c r="T559" s="303"/>
      <c r="U559" s="303"/>
      <c r="V559" s="303"/>
      <c r="W559" s="303"/>
      <c r="X559" s="303"/>
      <c r="Y559" s="303"/>
      <c r="Z559" s="303"/>
    </row>
    <row r="560" ht="12.75" customHeight="1">
      <c r="A560" s="316" t="s">
        <v>6203</v>
      </c>
      <c r="B560" s="317" t="s">
        <v>894</v>
      </c>
      <c r="C560" s="318" t="s">
        <v>6204</v>
      </c>
      <c r="D560" s="317" t="s">
        <v>3778</v>
      </c>
      <c r="E560" s="317" t="s">
        <v>946</v>
      </c>
      <c r="F560" s="339" t="s">
        <v>6185</v>
      </c>
      <c r="G560" s="317" t="s">
        <v>3446</v>
      </c>
      <c r="H560" s="317" t="s">
        <v>3446</v>
      </c>
      <c r="I560" s="317" t="s">
        <v>5704</v>
      </c>
      <c r="J560" s="319">
        <v>1872573.9653452</v>
      </c>
      <c r="K560" s="321" t="s">
        <v>6173</v>
      </c>
      <c r="L560" s="303"/>
      <c r="M560" s="303"/>
      <c r="N560" s="303"/>
      <c r="O560" s="303"/>
      <c r="P560" s="303"/>
      <c r="Q560" s="303"/>
      <c r="R560" s="303"/>
      <c r="S560" s="303"/>
      <c r="T560" s="303"/>
      <c r="U560" s="303"/>
      <c r="V560" s="303"/>
      <c r="W560" s="303"/>
      <c r="X560" s="303"/>
      <c r="Y560" s="303"/>
      <c r="Z560" s="303"/>
    </row>
    <row r="561" ht="12.75" customHeight="1">
      <c r="A561" s="340"/>
      <c r="B561" s="340"/>
      <c r="C561" s="341"/>
      <c r="D561" s="340"/>
      <c r="E561" s="340"/>
      <c r="F561" s="342"/>
      <c r="G561" s="340"/>
      <c r="H561" s="340"/>
      <c r="I561" s="340"/>
      <c r="J561" s="340"/>
      <c r="K561" s="340"/>
      <c r="L561" s="303"/>
      <c r="M561" s="303"/>
      <c r="N561" s="303"/>
      <c r="O561" s="303"/>
      <c r="P561" s="303"/>
      <c r="Q561" s="303"/>
      <c r="R561" s="303"/>
      <c r="S561" s="303"/>
      <c r="T561" s="303"/>
      <c r="U561" s="303"/>
      <c r="V561" s="303"/>
      <c r="W561" s="303"/>
      <c r="X561" s="303"/>
      <c r="Y561" s="303"/>
      <c r="Z561" s="303"/>
    </row>
    <row r="562" ht="12.75" customHeight="1">
      <c r="A562" s="303"/>
      <c r="B562" s="303"/>
      <c r="C562" s="322"/>
      <c r="D562" s="303"/>
      <c r="E562" s="303"/>
      <c r="F562" s="343"/>
      <c r="G562" s="303"/>
      <c r="H562" s="303"/>
      <c r="I562" s="303"/>
      <c r="J562" s="303"/>
      <c r="K562" s="303"/>
      <c r="L562" s="303"/>
      <c r="M562" s="303"/>
      <c r="N562" s="303"/>
      <c r="O562" s="303"/>
      <c r="P562" s="303"/>
      <c r="Q562" s="303"/>
      <c r="R562" s="303"/>
      <c r="S562" s="303"/>
      <c r="T562" s="303"/>
      <c r="U562" s="303"/>
      <c r="V562" s="303"/>
      <c r="W562" s="303"/>
      <c r="X562" s="303"/>
      <c r="Y562" s="303"/>
      <c r="Z562" s="303"/>
    </row>
    <row r="563" ht="12.75" customHeight="1">
      <c r="A563" s="303"/>
      <c r="B563" s="303"/>
      <c r="C563" s="322"/>
      <c r="D563" s="303"/>
      <c r="E563" s="303"/>
      <c r="F563" s="343"/>
      <c r="G563" s="303"/>
      <c r="H563" s="303"/>
      <c r="I563" s="303"/>
      <c r="J563" s="303"/>
      <c r="K563" s="303"/>
      <c r="L563" s="303"/>
      <c r="M563" s="303"/>
      <c r="N563" s="303"/>
      <c r="O563" s="303"/>
      <c r="P563" s="303"/>
      <c r="Q563" s="303"/>
      <c r="R563" s="303"/>
      <c r="S563" s="303"/>
      <c r="T563" s="303"/>
      <c r="U563" s="303"/>
      <c r="V563" s="303"/>
      <c r="W563" s="303"/>
      <c r="X563" s="303"/>
      <c r="Y563" s="303"/>
      <c r="Z563" s="303"/>
    </row>
    <row r="564" ht="12.75" customHeight="1">
      <c r="A564" s="303"/>
      <c r="B564" s="303"/>
      <c r="C564" s="322"/>
      <c r="D564" s="303"/>
      <c r="E564" s="303"/>
      <c r="F564" s="343"/>
      <c r="G564" s="303"/>
      <c r="H564" s="303"/>
      <c r="I564" s="303"/>
      <c r="J564" s="303"/>
      <c r="K564" s="303"/>
      <c r="L564" s="303"/>
      <c r="M564" s="303"/>
      <c r="N564" s="303"/>
      <c r="O564" s="303"/>
      <c r="P564" s="303"/>
      <c r="Q564" s="303"/>
      <c r="R564" s="303"/>
      <c r="S564" s="303"/>
      <c r="T564" s="303"/>
      <c r="U564" s="303"/>
      <c r="V564" s="303"/>
      <c r="W564" s="303"/>
      <c r="X564" s="303"/>
      <c r="Y564" s="303"/>
      <c r="Z564" s="303"/>
    </row>
    <row r="565" ht="12.75" customHeight="1">
      <c r="A565" s="303"/>
      <c r="B565" s="303"/>
      <c r="C565" s="322"/>
      <c r="D565" s="303"/>
      <c r="E565" s="303"/>
      <c r="F565" s="343"/>
      <c r="G565" s="303"/>
      <c r="H565" s="303"/>
      <c r="I565" s="303"/>
      <c r="J565" s="303"/>
      <c r="K565" s="303"/>
      <c r="L565" s="303"/>
      <c r="M565" s="303"/>
      <c r="N565" s="303"/>
      <c r="O565" s="303"/>
      <c r="P565" s="303"/>
      <c r="Q565" s="303"/>
      <c r="R565" s="303"/>
      <c r="S565" s="303"/>
      <c r="T565" s="303"/>
      <c r="U565" s="303"/>
      <c r="V565" s="303"/>
      <c r="W565" s="303"/>
      <c r="X565" s="303"/>
      <c r="Y565" s="303"/>
      <c r="Z565" s="303"/>
    </row>
    <row r="566" ht="12.75" customHeight="1">
      <c r="A566" s="303"/>
      <c r="B566" s="303"/>
      <c r="C566" s="322"/>
      <c r="D566" s="303"/>
      <c r="E566" s="303"/>
      <c r="F566" s="343"/>
      <c r="G566" s="303"/>
      <c r="H566" s="303"/>
      <c r="I566" s="303"/>
      <c r="J566" s="303"/>
      <c r="K566" s="303"/>
      <c r="L566" s="303"/>
      <c r="M566" s="303"/>
      <c r="N566" s="303"/>
      <c r="O566" s="303"/>
      <c r="P566" s="303"/>
      <c r="Q566" s="303"/>
      <c r="R566" s="303"/>
      <c r="S566" s="303"/>
      <c r="T566" s="303"/>
      <c r="U566" s="303"/>
      <c r="V566" s="303"/>
      <c r="W566" s="303"/>
      <c r="X566" s="303"/>
      <c r="Y566" s="303"/>
      <c r="Z566" s="303"/>
    </row>
    <row r="567" ht="12.75" customHeight="1">
      <c r="A567" s="303"/>
      <c r="B567" s="303"/>
      <c r="C567" s="322"/>
      <c r="D567" s="303"/>
      <c r="E567" s="303"/>
      <c r="F567" s="343"/>
      <c r="G567" s="303"/>
      <c r="H567" s="303"/>
      <c r="I567" s="303"/>
      <c r="J567" s="303"/>
      <c r="K567" s="303"/>
      <c r="L567" s="303"/>
      <c r="M567" s="303"/>
      <c r="N567" s="303"/>
      <c r="O567" s="303"/>
      <c r="P567" s="303"/>
      <c r="Q567" s="303"/>
      <c r="R567" s="303"/>
      <c r="S567" s="303"/>
      <c r="T567" s="303"/>
      <c r="U567" s="303"/>
      <c r="V567" s="303"/>
      <c r="W567" s="303"/>
      <c r="X567" s="303"/>
      <c r="Y567" s="303"/>
      <c r="Z567" s="303"/>
    </row>
    <row r="568" ht="12.75" customHeight="1">
      <c r="A568" s="303"/>
      <c r="B568" s="303"/>
      <c r="C568" s="322"/>
      <c r="D568" s="303"/>
      <c r="E568" s="303"/>
      <c r="F568" s="343"/>
      <c r="G568" s="303"/>
      <c r="H568" s="303"/>
      <c r="I568" s="303"/>
      <c r="J568" s="303"/>
      <c r="K568" s="303"/>
      <c r="L568" s="303"/>
      <c r="M568" s="303"/>
      <c r="N568" s="303"/>
      <c r="O568" s="303"/>
      <c r="P568" s="303"/>
      <c r="Q568" s="303"/>
      <c r="R568" s="303"/>
      <c r="S568" s="303"/>
      <c r="T568" s="303"/>
      <c r="U568" s="303"/>
      <c r="V568" s="303"/>
      <c r="W568" s="303"/>
      <c r="X568" s="303"/>
      <c r="Y568" s="303"/>
      <c r="Z568" s="303"/>
    </row>
    <row r="569" ht="12.75" customHeight="1">
      <c r="A569" s="303"/>
      <c r="B569" s="303"/>
      <c r="C569" s="322"/>
      <c r="D569" s="303"/>
      <c r="E569" s="303"/>
      <c r="F569" s="343"/>
      <c r="G569" s="303"/>
      <c r="H569" s="303"/>
      <c r="I569" s="303"/>
      <c r="J569" s="303"/>
      <c r="K569" s="303"/>
      <c r="L569" s="303"/>
      <c r="M569" s="303"/>
      <c r="N569" s="303"/>
      <c r="O569" s="303"/>
      <c r="P569" s="303"/>
      <c r="Q569" s="303"/>
      <c r="R569" s="303"/>
      <c r="S569" s="303"/>
      <c r="T569" s="303"/>
      <c r="U569" s="303"/>
      <c r="V569" s="303"/>
      <c r="W569" s="303"/>
      <c r="X569" s="303"/>
      <c r="Y569" s="303"/>
      <c r="Z569" s="303"/>
    </row>
    <row r="570" ht="12.75" customHeight="1">
      <c r="A570" s="303"/>
      <c r="B570" s="303"/>
      <c r="C570" s="322"/>
      <c r="D570" s="303"/>
      <c r="E570" s="303"/>
      <c r="F570" s="343"/>
      <c r="G570" s="303"/>
      <c r="H570" s="303"/>
      <c r="I570" s="303"/>
      <c r="J570" s="303"/>
      <c r="K570" s="303"/>
      <c r="L570" s="303"/>
      <c r="M570" s="303"/>
      <c r="N570" s="303"/>
      <c r="O570" s="303"/>
      <c r="P570" s="303"/>
      <c r="Q570" s="303"/>
      <c r="R570" s="303"/>
      <c r="S570" s="303"/>
      <c r="T570" s="303"/>
      <c r="U570" s="303"/>
      <c r="V570" s="303"/>
      <c r="W570" s="303"/>
      <c r="X570" s="303"/>
      <c r="Y570" s="303"/>
      <c r="Z570" s="303"/>
    </row>
    <row r="571" ht="12.75" customHeight="1">
      <c r="A571" s="303"/>
      <c r="B571" s="303"/>
      <c r="C571" s="322"/>
      <c r="D571" s="303"/>
      <c r="E571" s="303"/>
      <c r="F571" s="343"/>
      <c r="G571" s="303"/>
      <c r="H571" s="303"/>
      <c r="I571" s="303"/>
      <c r="J571" s="303"/>
      <c r="K571" s="303"/>
      <c r="L571" s="303"/>
      <c r="M571" s="303"/>
      <c r="N571" s="303"/>
      <c r="O571" s="303"/>
      <c r="P571" s="303"/>
      <c r="Q571" s="303"/>
      <c r="R571" s="303"/>
      <c r="S571" s="303"/>
      <c r="T571" s="303"/>
      <c r="U571" s="303"/>
      <c r="V571" s="303"/>
      <c r="W571" s="303"/>
      <c r="X571" s="303"/>
      <c r="Y571" s="303"/>
      <c r="Z571" s="303"/>
    </row>
    <row r="572" ht="12.75" customHeight="1">
      <c r="A572" s="303"/>
      <c r="B572" s="303"/>
      <c r="C572" s="322"/>
      <c r="D572" s="303"/>
      <c r="E572" s="303"/>
      <c r="F572" s="343"/>
      <c r="G572" s="303"/>
      <c r="H572" s="303"/>
      <c r="I572" s="303"/>
      <c r="J572" s="303"/>
      <c r="K572" s="303"/>
      <c r="L572" s="303"/>
      <c r="M572" s="303"/>
      <c r="N572" s="303"/>
      <c r="O572" s="303"/>
      <c r="P572" s="303"/>
      <c r="Q572" s="303"/>
      <c r="R572" s="303"/>
      <c r="S572" s="303"/>
      <c r="T572" s="303"/>
      <c r="U572" s="303"/>
      <c r="V572" s="303"/>
      <c r="W572" s="303"/>
      <c r="X572" s="303"/>
      <c r="Y572" s="303"/>
      <c r="Z572" s="303"/>
    </row>
    <row r="573" ht="12.75" customHeight="1">
      <c r="A573" s="303"/>
      <c r="B573" s="303"/>
      <c r="C573" s="322"/>
      <c r="D573" s="303"/>
      <c r="E573" s="303"/>
      <c r="F573" s="343"/>
      <c r="G573" s="303"/>
      <c r="H573" s="303"/>
      <c r="I573" s="303"/>
      <c r="J573" s="303"/>
      <c r="K573" s="303"/>
      <c r="L573" s="303"/>
      <c r="M573" s="303"/>
      <c r="N573" s="303"/>
      <c r="O573" s="303"/>
      <c r="P573" s="303"/>
      <c r="Q573" s="303"/>
      <c r="R573" s="303"/>
      <c r="S573" s="303"/>
      <c r="T573" s="303"/>
      <c r="U573" s="303"/>
      <c r="V573" s="303"/>
      <c r="W573" s="303"/>
      <c r="X573" s="303"/>
      <c r="Y573" s="303"/>
      <c r="Z573" s="303"/>
    </row>
    <row r="574" ht="12.75" customHeight="1">
      <c r="A574" s="303"/>
      <c r="B574" s="303"/>
      <c r="C574" s="322"/>
      <c r="D574" s="303"/>
      <c r="E574" s="303"/>
      <c r="F574" s="343"/>
      <c r="G574" s="303"/>
      <c r="H574" s="303"/>
      <c r="I574" s="303"/>
      <c r="J574" s="303"/>
      <c r="K574" s="303"/>
      <c r="L574" s="303"/>
      <c r="M574" s="303"/>
      <c r="N574" s="303"/>
      <c r="O574" s="303"/>
      <c r="P574" s="303"/>
      <c r="Q574" s="303"/>
      <c r="R574" s="303"/>
      <c r="S574" s="303"/>
      <c r="T574" s="303"/>
      <c r="U574" s="303"/>
      <c r="V574" s="303"/>
      <c r="W574" s="303"/>
      <c r="X574" s="303"/>
      <c r="Y574" s="303"/>
      <c r="Z574" s="303"/>
    </row>
    <row r="575" ht="12.75" customHeight="1">
      <c r="A575" s="303"/>
      <c r="B575" s="303"/>
      <c r="C575" s="322"/>
      <c r="D575" s="303"/>
      <c r="E575" s="303"/>
      <c r="F575" s="343"/>
      <c r="G575" s="303"/>
      <c r="H575" s="303"/>
      <c r="I575" s="303"/>
      <c r="J575" s="303"/>
      <c r="K575" s="303"/>
      <c r="L575" s="303"/>
      <c r="M575" s="303"/>
      <c r="N575" s="303"/>
      <c r="O575" s="303"/>
      <c r="P575" s="303"/>
      <c r="Q575" s="303"/>
      <c r="R575" s="303"/>
      <c r="S575" s="303"/>
      <c r="T575" s="303"/>
      <c r="U575" s="303"/>
      <c r="V575" s="303"/>
      <c r="W575" s="303"/>
      <c r="X575" s="303"/>
      <c r="Y575" s="303"/>
      <c r="Z575" s="303"/>
    </row>
    <row r="576" ht="12.75" customHeight="1">
      <c r="A576" s="303"/>
      <c r="B576" s="303"/>
      <c r="C576" s="322"/>
      <c r="D576" s="303"/>
      <c r="E576" s="303"/>
      <c r="F576" s="343"/>
      <c r="G576" s="303"/>
      <c r="H576" s="303"/>
      <c r="I576" s="303"/>
      <c r="J576" s="303"/>
      <c r="K576" s="303"/>
      <c r="L576" s="303"/>
      <c r="M576" s="303"/>
      <c r="N576" s="303"/>
      <c r="O576" s="303"/>
      <c r="P576" s="303"/>
      <c r="Q576" s="303"/>
      <c r="R576" s="303"/>
      <c r="S576" s="303"/>
      <c r="T576" s="303"/>
      <c r="U576" s="303"/>
      <c r="V576" s="303"/>
      <c r="W576" s="303"/>
      <c r="X576" s="303"/>
      <c r="Y576" s="303"/>
      <c r="Z576" s="303"/>
    </row>
    <row r="577" ht="12.75" customHeight="1">
      <c r="A577" s="303"/>
      <c r="B577" s="303"/>
      <c r="C577" s="322"/>
      <c r="D577" s="303"/>
      <c r="E577" s="303"/>
      <c r="F577" s="343"/>
      <c r="G577" s="303"/>
      <c r="H577" s="303"/>
      <c r="I577" s="303"/>
      <c r="J577" s="303"/>
      <c r="K577" s="303"/>
      <c r="L577" s="303"/>
      <c r="M577" s="303"/>
      <c r="N577" s="303"/>
      <c r="O577" s="303"/>
      <c r="P577" s="303"/>
      <c r="Q577" s="303"/>
      <c r="R577" s="303"/>
      <c r="S577" s="303"/>
      <c r="T577" s="303"/>
      <c r="U577" s="303"/>
      <c r="V577" s="303"/>
      <c r="W577" s="303"/>
      <c r="X577" s="303"/>
      <c r="Y577" s="303"/>
      <c r="Z577" s="303"/>
    </row>
    <row r="578" ht="12.75" customHeight="1">
      <c r="A578" s="303"/>
      <c r="B578" s="303"/>
      <c r="C578" s="322"/>
      <c r="D578" s="303"/>
      <c r="E578" s="303"/>
      <c r="F578" s="343"/>
      <c r="G578" s="303"/>
      <c r="H578" s="303"/>
      <c r="I578" s="303"/>
      <c r="J578" s="303"/>
      <c r="K578" s="303"/>
      <c r="L578" s="303"/>
      <c r="M578" s="303"/>
      <c r="N578" s="303"/>
      <c r="O578" s="303"/>
      <c r="P578" s="303"/>
      <c r="Q578" s="303"/>
      <c r="R578" s="303"/>
      <c r="S578" s="303"/>
      <c r="T578" s="303"/>
      <c r="U578" s="303"/>
      <c r="V578" s="303"/>
      <c r="W578" s="303"/>
      <c r="X578" s="303"/>
      <c r="Y578" s="303"/>
      <c r="Z578" s="303"/>
    </row>
    <row r="579" ht="12.75" customHeight="1">
      <c r="A579" s="303"/>
      <c r="B579" s="303"/>
      <c r="C579" s="322"/>
      <c r="D579" s="303"/>
      <c r="E579" s="303"/>
      <c r="F579" s="343"/>
      <c r="G579" s="303"/>
      <c r="H579" s="303"/>
      <c r="I579" s="303"/>
      <c r="J579" s="303"/>
      <c r="K579" s="303"/>
      <c r="L579" s="303"/>
      <c r="M579" s="303"/>
      <c r="N579" s="303"/>
      <c r="O579" s="303"/>
      <c r="P579" s="303"/>
      <c r="Q579" s="303"/>
      <c r="R579" s="303"/>
      <c r="S579" s="303"/>
      <c r="T579" s="303"/>
      <c r="U579" s="303"/>
      <c r="V579" s="303"/>
      <c r="W579" s="303"/>
      <c r="X579" s="303"/>
      <c r="Y579" s="303"/>
      <c r="Z579" s="303"/>
    </row>
    <row r="580" ht="12.75" customHeight="1">
      <c r="A580" s="303"/>
      <c r="B580" s="303"/>
      <c r="C580" s="322"/>
      <c r="D580" s="303"/>
      <c r="E580" s="303"/>
      <c r="F580" s="343"/>
      <c r="G580" s="303"/>
      <c r="H580" s="303"/>
      <c r="I580" s="303"/>
      <c r="J580" s="303"/>
      <c r="K580" s="303"/>
      <c r="L580" s="303"/>
      <c r="M580" s="303"/>
      <c r="N580" s="303"/>
      <c r="O580" s="303"/>
      <c r="P580" s="303"/>
      <c r="Q580" s="303"/>
      <c r="R580" s="303"/>
      <c r="S580" s="303"/>
      <c r="T580" s="303"/>
      <c r="U580" s="303"/>
      <c r="V580" s="303"/>
      <c r="W580" s="303"/>
      <c r="X580" s="303"/>
      <c r="Y580" s="303"/>
      <c r="Z580" s="303"/>
    </row>
    <row r="581" ht="12.75" customHeight="1">
      <c r="A581" s="303"/>
      <c r="B581" s="303"/>
      <c r="C581" s="322"/>
      <c r="D581" s="303"/>
      <c r="E581" s="303"/>
      <c r="F581" s="343"/>
      <c r="G581" s="303"/>
      <c r="H581" s="303"/>
      <c r="I581" s="303"/>
      <c r="J581" s="303"/>
      <c r="K581" s="303"/>
      <c r="L581" s="303"/>
      <c r="M581" s="303"/>
      <c r="N581" s="303"/>
      <c r="O581" s="303"/>
      <c r="P581" s="303"/>
      <c r="Q581" s="303"/>
      <c r="R581" s="303"/>
      <c r="S581" s="303"/>
      <c r="T581" s="303"/>
      <c r="U581" s="303"/>
      <c r="V581" s="303"/>
      <c r="W581" s="303"/>
      <c r="X581" s="303"/>
      <c r="Y581" s="303"/>
      <c r="Z581" s="303"/>
    </row>
    <row r="582" ht="12.75" customHeight="1">
      <c r="A582" s="303"/>
      <c r="B582" s="303"/>
      <c r="C582" s="322"/>
      <c r="D582" s="303"/>
      <c r="E582" s="303"/>
      <c r="F582" s="343"/>
      <c r="G582" s="303"/>
      <c r="H582" s="303"/>
      <c r="I582" s="303"/>
      <c r="J582" s="303"/>
      <c r="K582" s="303"/>
      <c r="L582" s="303"/>
      <c r="M582" s="303"/>
      <c r="N582" s="303"/>
      <c r="O582" s="303"/>
      <c r="P582" s="303"/>
      <c r="Q582" s="303"/>
      <c r="R582" s="303"/>
      <c r="S582" s="303"/>
      <c r="T582" s="303"/>
      <c r="U582" s="303"/>
      <c r="V582" s="303"/>
      <c r="W582" s="303"/>
      <c r="X582" s="303"/>
      <c r="Y582" s="303"/>
      <c r="Z582" s="303"/>
    </row>
    <row r="583" ht="12.75" customHeight="1">
      <c r="A583" s="303"/>
      <c r="B583" s="303"/>
      <c r="C583" s="322"/>
      <c r="D583" s="303"/>
      <c r="E583" s="303"/>
      <c r="F583" s="343"/>
      <c r="G583" s="303"/>
      <c r="H583" s="303"/>
      <c r="I583" s="303"/>
      <c r="J583" s="303"/>
      <c r="K583" s="303"/>
      <c r="L583" s="303"/>
      <c r="M583" s="303"/>
      <c r="N583" s="303"/>
      <c r="O583" s="303"/>
      <c r="P583" s="303"/>
      <c r="Q583" s="303"/>
      <c r="R583" s="303"/>
      <c r="S583" s="303"/>
      <c r="T583" s="303"/>
      <c r="U583" s="303"/>
      <c r="V583" s="303"/>
      <c r="W583" s="303"/>
      <c r="X583" s="303"/>
      <c r="Y583" s="303"/>
      <c r="Z583" s="303"/>
    </row>
    <row r="584" ht="12.75" customHeight="1">
      <c r="A584" s="303"/>
      <c r="B584" s="303"/>
      <c r="C584" s="322"/>
      <c r="D584" s="303"/>
      <c r="E584" s="303"/>
      <c r="F584" s="343"/>
      <c r="G584" s="303"/>
      <c r="H584" s="303"/>
      <c r="I584" s="303"/>
      <c r="J584" s="303"/>
      <c r="K584" s="303"/>
      <c r="L584" s="303"/>
      <c r="M584" s="303"/>
      <c r="N584" s="303"/>
      <c r="O584" s="303"/>
      <c r="P584" s="303"/>
      <c r="Q584" s="303"/>
      <c r="R584" s="303"/>
      <c r="S584" s="303"/>
      <c r="T584" s="303"/>
      <c r="U584" s="303"/>
      <c r="V584" s="303"/>
      <c r="W584" s="303"/>
      <c r="X584" s="303"/>
      <c r="Y584" s="303"/>
      <c r="Z584" s="303"/>
    </row>
    <row r="585" ht="12.75" customHeight="1">
      <c r="A585" s="303"/>
      <c r="B585" s="303"/>
      <c r="C585" s="322"/>
      <c r="D585" s="303"/>
      <c r="E585" s="303"/>
      <c r="F585" s="343"/>
      <c r="G585" s="303"/>
      <c r="H585" s="303"/>
      <c r="I585" s="303"/>
      <c r="J585" s="303"/>
      <c r="K585" s="303"/>
      <c r="L585" s="303"/>
      <c r="M585" s="303"/>
      <c r="N585" s="303"/>
      <c r="O585" s="303"/>
      <c r="P585" s="303"/>
      <c r="Q585" s="303"/>
      <c r="R585" s="303"/>
      <c r="S585" s="303"/>
      <c r="T585" s="303"/>
      <c r="U585" s="303"/>
      <c r="V585" s="303"/>
      <c r="W585" s="303"/>
      <c r="X585" s="303"/>
      <c r="Y585" s="303"/>
      <c r="Z585" s="303"/>
    </row>
    <row r="586" ht="12.75" customHeight="1">
      <c r="A586" s="303"/>
      <c r="B586" s="303"/>
      <c r="C586" s="322"/>
      <c r="D586" s="303"/>
      <c r="E586" s="303"/>
      <c r="F586" s="343"/>
      <c r="G586" s="303"/>
      <c r="H586" s="303"/>
      <c r="I586" s="303"/>
      <c r="J586" s="303"/>
      <c r="K586" s="303"/>
      <c r="L586" s="303"/>
      <c r="M586" s="303"/>
      <c r="N586" s="303"/>
      <c r="O586" s="303"/>
      <c r="P586" s="303"/>
      <c r="Q586" s="303"/>
      <c r="R586" s="303"/>
      <c r="S586" s="303"/>
      <c r="T586" s="303"/>
      <c r="U586" s="303"/>
      <c r="V586" s="303"/>
      <c r="W586" s="303"/>
      <c r="X586" s="303"/>
      <c r="Y586" s="303"/>
      <c r="Z586" s="303"/>
    </row>
    <row r="587" ht="12.75" customHeight="1">
      <c r="A587" s="303"/>
      <c r="B587" s="303"/>
      <c r="C587" s="322"/>
      <c r="D587" s="303"/>
      <c r="E587" s="303"/>
      <c r="F587" s="343"/>
      <c r="G587" s="303"/>
      <c r="H587" s="303"/>
      <c r="I587" s="303"/>
      <c r="J587" s="303"/>
      <c r="K587" s="303"/>
      <c r="L587" s="303"/>
      <c r="M587" s="303"/>
      <c r="N587" s="303"/>
      <c r="O587" s="303"/>
      <c r="P587" s="303"/>
      <c r="Q587" s="303"/>
      <c r="R587" s="303"/>
      <c r="S587" s="303"/>
      <c r="T587" s="303"/>
      <c r="U587" s="303"/>
      <c r="V587" s="303"/>
      <c r="W587" s="303"/>
      <c r="X587" s="303"/>
      <c r="Y587" s="303"/>
      <c r="Z587" s="303"/>
    </row>
    <row r="588" ht="12.75" customHeight="1">
      <c r="A588" s="303"/>
      <c r="B588" s="303"/>
      <c r="C588" s="322"/>
      <c r="D588" s="303"/>
      <c r="E588" s="303"/>
      <c r="F588" s="343"/>
      <c r="G588" s="303"/>
      <c r="H588" s="303"/>
      <c r="I588" s="303"/>
      <c r="J588" s="303"/>
      <c r="K588" s="303"/>
      <c r="L588" s="303"/>
      <c r="M588" s="303"/>
      <c r="N588" s="303"/>
      <c r="O588" s="303"/>
      <c r="P588" s="303"/>
      <c r="Q588" s="303"/>
      <c r="R588" s="303"/>
      <c r="S588" s="303"/>
      <c r="T588" s="303"/>
      <c r="U588" s="303"/>
      <c r="V588" s="303"/>
      <c r="W588" s="303"/>
      <c r="X588" s="303"/>
      <c r="Y588" s="303"/>
      <c r="Z588" s="303"/>
    </row>
    <row r="589" ht="12.75" customHeight="1">
      <c r="A589" s="303"/>
      <c r="B589" s="303"/>
      <c r="C589" s="322"/>
      <c r="D589" s="303"/>
      <c r="E589" s="303"/>
      <c r="F589" s="343"/>
      <c r="G589" s="303"/>
      <c r="H589" s="303"/>
      <c r="I589" s="303"/>
      <c r="J589" s="303"/>
      <c r="K589" s="303"/>
      <c r="L589" s="303"/>
      <c r="M589" s="303"/>
      <c r="N589" s="303"/>
      <c r="O589" s="303"/>
      <c r="P589" s="303"/>
      <c r="Q589" s="303"/>
      <c r="R589" s="303"/>
      <c r="S589" s="303"/>
      <c r="T589" s="303"/>
      <c r="U589" s="303"/>
      <c r="V589" s="303"/>
      <c r="W589" s="303"/>
      <c r="X589" s="303"/>
      <c r="Y589" s="303"/>
      <c r="Z589" s="303"/>
    </row>
    <row r="590" ht="12.75" customHeight="1">
      <c r="A590" s="303"/>
      <c r="B590" s="303"/>
      <c r="C590" s="322"/>
      <c r="D590" s="303"/>
      <c r="E590" s="303"/>
      <c r="F590" s="343"/>
      <c r="G590" s="303"/>
      <c r="H590" s="303"/>
      <c r="I590" s="303"/>
      <c r="J590" s="303"/>
      <c r="K590" s="303"/>
      <c r="L590" s="303"/>
      <c r="M590" s="303"/>
      <c r="N590" s="303"/>
      <c r="O590" s="303"/>
      <c r="P590" s="303"/>
      <c r="Q590" s="303"/>
      <c r="R590" s="303"/>
      <c r="S590" s="303"/>
      <c r="T590" s="303"/>
      <c r="U590" s="303"/>
      <c r="V590" s="303"/>
      <c r="W590" s="303"/>
      <c r="X590" s="303"/>
      <c r="Y590" s="303"/>
      <c r="Z590" s="303"/>
    </row>
    <row r="591" ht="12.75" customHeight="1">
      <c r="A591" s="303"/>
      <c r="B591" s="303"/>
      <c r="C591" s="322"/>
      <c r="D591" s="303"/>
      <c r="E591" s="303"/>
      <c r="F591" s="343"/>
      <c r="G591" s="303"/>
      <c r="H591" s="303"/>
      <c r="I591" s="303"/>
      <c r="J591" s="303"/>
      <c r="K591" s="303"/>
      <c r="L591" s="303"/>
      <c r="M591" s="303"/>
      <c r="N591" s="303"/>
      <c r="O591" s="303"/>
      <c r="P591" s="303"/>
      <c r="Q591" s="303"/>
      <c r="R591" s="303"/>
      <c r="S591" s="303"/>
      <c r="T591" s="303"/>
      <c r="U591" s="303"/>
      <c r="V591" s="303"/>
      <c r="W591" s="303"/>
      <c r="X591" s="303"/>
      <c r="Y591" s="303"/>
      <c r="Z591" s="303"/>
    </row>
    <row r="592" ht="12.75" customHeight="1">
      <c r="A592" s="303"/>
      <c r="B592" s="303"/>
      <c r="C592" s="322"/>
      <c r="D592" s="303"/>
      <c r="E592" s="303"/>
      <c r="F592" s="343"/>
      <c r="G592" s="303"/>
      <c r="H592" s="303"/>
      <c r="I592" s="303"/>
      <c r="J592" s="303"/>
      <c r="K592" s="303"/>
      <c r="L592" s="303"/>
      <c r="M592" s="303"/>
      <c r="N592" s="303"/>
      <c r="O592" s="303"/>
      <c r="P592" s="303"/>
      <c r="Q592" s="303"/>
      <c r="R592" s="303"/>
      <c r="S592" s="303"/>
      <c r="T592" s="303"/>
      <c r="U592" s="303"/>
      <c r="V592" s="303"/>
      <c r="W592" s="303"/>
      <c r="X592" s="303"/>
      <c r="Y592" s="303"/>
      <c r="Z592" s="303"/>
    </row>
    <row r="593" ht="12.75" customHeight="1">
      <c r="A593" s="303"/>
      <c r="B593" s="303"/>
      <c r="C593" s="322"/>
      <c r="D593" s="303"/>
      <c r="E593" s="303"/>
      <c r="F593" s="343"/>
      <c r="G593" s="303"/>
      <c r="H593" s="303"/>
      <c r="I593" s="303"/>
      <c r="J593" s="303"/>
      <c r="K593" s="303"/>
      <c r="L593" s="303"/>
      <c r="M593" s="303"/>
      <c r="N593" s="303"/>
      <c r="O593" s="303"/>
      <c r="P593" s="303"/>
      <c r="Q593" s="303"/>
      <c r="R593" s="303"/>
      <c r="S593" s="303"/>
      <c r="T593" s="303"/>
      <c r="U593" s="303"/>
      <c r="V593" s="303"/>
      <c r="W593" s="303"/>
      <c r="X593" s="303"/>
      <c r="Y593" s="303"/>
      <c r="Z593" s="303"/>
    </row>
    <row r="594" ht="12.75" customHeight="1">
      <c r="A594" s="303"/>
      <c r="B594" s="303"/>
      <c r="C594" s="322"/>
      <c r="D594" s="303"/>
      <c r="E594" s="303"/>
      <c r="F594" s="343"/>
      <c r="G594" s="303"/>
      <c r="H594" s="303"/>
      <c r="I594" s="303"/>
      <c r="J594" s="303"/>
      <c r="K594" s="303"/>
      <c r="L594" s="303"/>
      <c r="M594" s="303"/>
      <c r="N594" s="303"/>
      <c r="O594" s="303"/>
      <c r="P594" s="303"/>
      <c r="Q594" s="303"/>
      <c r="R594" s="303"/>
      <c r="S594" s="303"/>
      <c r="T594" s="303"/>
      <c r="U594" s="303"/>
      <c r="V594" s="303"/>
      <c r="W594" s="303"/>
      <c r="X594" s="303"/>
      <c r="Y594" s="303"/>
      <c r="Z594" s="303"/>
    </row>
    <row r="595" ht="12.75" customHeight="1">
      <c r="A595" s="303"/>
      <c r="B595" s="303"/>
      <c r="C595" s="322"/>
      <c r="D595" s="303"/>
      <c r="E595" s="303"/>
      <c r="F595" s="343"/>
      <c r="G595" s="303"/>
      <c r="H595" s="303"/>
      <c r="I595" s="303"/>
      <c r="J595" s="303"/>
      <c r="K595" s="303"/>
      <c r="L595" s="303"/>
      <c r="M595" s="303"/>
      <c r="N595" s="303"/>
      <c r="O595" s="303"/>
      <c r="P595" s="303"/>
      <c r="Q595" s="303"/>
      <c r="R595" s="303"/>
      <c r="S595" s="303"/>
      <c r="T595" s="303"/>
      <c r="U595" s="303"/>
      <c r="V595" s="303"/>
      <c r="W595" s="303"/>
      <c r="X595" s="303"/>
      <c r="Y595" s="303"/>
      <c r="Z595" s="303"/>
    </row>
    <row r="596" ht="12.75" customHeight="1">
      <c r="A596" s="303"/>
      <c r="B596" s="303"/>
      <c r="C596" s="322"/>
      <c r="D596" s="303"/>
      <c r="E596" s="303"/>
      <c r="F596" s="343"/>
      <c r="G596" s="303"/>
      <c r="H596" s="303"/>
      <c r="I596" s="303"/>
      <c r="J596" s="303"/>
      <c r="K596" s="303"/>
      <c r="L596" s="303"/>
      <c r="M596" s="303"/>
      <c r="N596" s="303"/>
      <c r="O596" s="303"/>
      <c r="P596" s="303"/>
      <c r="Q596" s="303"/>
      <c r="R596" s="303"/>
      <c r="S596" s="303"/>
      <c r="T596" s="303"/>
      <c r="U596" s="303"/>
      <c r="V596" s="303"/>
      <c r="W596" s="303"/>
      <c r="X596" s="303"/>
      <c r="Y596" s="303"/>
      <c r="Z596" s="303"/>
    </row>
    <row r="597" ht="12.75" customHeight="1">
      <c r="A597" s="303"/>
      <c r="B597" s="303"/>
      <c r="C597" s="322"/>
      <c r="D597" s="303"/>
      <c r="E597" s="303"/>
      <c r="F597" s="343"/>
      <c r="G597" s="303"/>
      <c r="H597" s="303"/>
      <c r="I597" s="303"/>
      <c r="J597" s="303"/>
      <c r="K597" s="303"/>
      <c r="L597" s="303"/>
      <c r="M597" s="303"/>
      <c r="N597" s="303"/>
      <c r="O597" s="303"/>
      <c r="P597" s="303"/>
      <c r="Q597" s="303"/>
      <c r="R597" s="303"/>
      <c r="S597" s="303"/>
      <c r="T597" s="303"/>
      <c r="U597" s="303"/>
      <c r="V597" s="303"/>
      <c r="W597" s="303"/>
      <c r="X597" s="303"/>
      <c r="Y597" s="303"/>
      <c r="Z597" s="303"/>
    </row>
    <row r="598" ht="12.75" customHeight="1">
      <c r="A598" s="303"/>
      <c r="B598" s="303"/>
      <c r="C598" s="322"/>
      <c r="D598" s="303"/>
      <c r="E598" s="303"/>
      <c r="F598" s="343"/>
      <c r="G598" s="303"/>
      <c r="H598" s="303"/>
      <c r="I598" s="303"/>
      <c r="J598" s="303"/>
      <c r="K598" s="303"/>
      <c r="L598" s="303"/>
      <c r="M598" s="303"/>
      <c r="N598" s="303"/>
      <c r="O598" s="303"/>
      <c r="P598" s="303"/>
      <c r="Q598" s="303"/>
      <c r="R598" s="303"/>
      <c r="S598" s="303"/>
      <c r="T598" s="303"/>
      <c r="U598" s="303"/>
      <c r="V598" s="303"/>
      <c r="W598" s="303"/>
      <c r="X598" s="303"/>
      <c r="Y598" s="303"/>
      <c r="Z598" s="303"/>
    </row>
    <row r="599" ht="12.75" customHeight="1">
      <c r="A599" s="303"/>
      <c r="B599" s="303"/>
      <c r="C599" s="322"/>
      <c r="D599" s="303"/>
      <c r="E599" s="303"/>
      <c r="F599" s="343"/>
      <c r="G599" s="303"/>
      <c r="H599" s="303"/>
      <c r="I599" s="303"/>
      <c r="J599" s="303"/>
      <c r="K599" s="303"/>
      <c r="L599" s="303"/>
      <c r="M599" s="303"/>
      <c r="N599" s="303"/>
      <c r="O599" s="303"/>
      <c r="P599" s="303"/>
      <c r="Q599" s="303"/>
      <c r="R599" s="303"/>
      <c r="S599" s="303"/>
      <c r="T599" s="303"/>
      <c r="U599" s="303"/>
      <c r="V599" s="303"/>
      <c r="W599" s="303"/>
      <c r="X599" s="303"/>
      <c r="Y599" s="303"/>
      <c r="Z599" s="303"/>
    </row>
    <row r="600" ht="12.75" customHeight="1">
      <c r="A600" s="303"/>
      <c r="B600" s="303"/>
      <c r="C600" s="322"/>
      <c r="D600" s="303"/>
      <c r="E600" s="303"/>
      <c r="F600" s="343"/>
      <c r="G600" s="303"/>
      <c r="H600" s="303"/>
      <c r="I600" s="303"/>
      <c r="J600" s="303"/>
      <c r="K600" s="303"/>
      <c r="L600" s="303"/>
      <c r="M600" s="303"/>
      <c r="N600" s="303"/>
      <c r="O600" s="303"/>
      <c r="P600" s="303"/>
      <c r="Q600" s="303"/>
      <c r="R600" s="303"/>
      <c r="S600" s="303"/>
      <c r="T600" s="303"/>
      <c r="U600" s="303"/>
      <c r="V600" s="303"/>
      <c r="W600" s="303"/>
      <c r="X600" s="303"/>
      <c r="Y600" s="303"/>
      <c r="Z600" s="303"/>
    </row>
    <row r="601" ht="12.75" customHeight="1">
      <c r="A601" s="303"/>
      <c r="B601" s="303"/>
      <c r="C601" s="322"/>
      <c r="D601" s="303"/>
      <c r="E601" s="303"/>
      <c r="F601" s="343"/>
      <c r="G601" s="303"/>
      <c r="H601" s="303"/>
      <c r="I601" s="303"/>
      <c r="J601" s="303"/>
      <c r="K601" s="303"/>
      <c r="L601" s="303"/>
      <c r="M601" s="303"/>
      <c r="N601" s="303"/>
      <c r="O601" s="303"/>
      <c r="P601" s="303"/>
      <c r="Q601" s="303"/>
      <c r="R601" s="303"/>
      <c r="S601" s="303"/>
      <c r="T601" s="303"/>
      <c r="U601" s="303"/>
      <c r="V601" s="303"/>
      <c r="W601" s="303"/>
      <c r="X601" s="303"/>
      <c r="Y601" s="303"/>
      <c r="Z601" s="303"/>
    </row>
    <row r="602" ht="12.75" customHeight="1">
      <c r="A602" s="303"/>
      <c r="B602" s="303"/>
      <c r="C602" s="322"/>
      <c r="D602" s="303"/>
      <c r="E602" s="303"/>
      <c r="F602" s="343"/>
      <c r="G602" s="303"/>
      <c r="H602" s="303"/>
      <c r="I602" s="303"/>
      <c r="J602" s="303"/>
      <c r="K602" s="303"/>
      <c r="L602" s="303"/>
      <c r="M602" s="303"/>
      <c r="N602" s="303"/>
      <c r="O602" s="303"/>
      <c r="P602" s="303"/>
      <c r="Q602" s="303"/>
      <c r="R602" s="303"/>
      <c r="S602" s="303"/>
      <c r="T602" s="303"/>
      <c r="U602" s="303"/>
      <c r="V602" s="303"/>
      <c r="W602" s="303"/>
      <c r="X602" s="303"/>
      <c r="Y602" s="303"/>
      <c r="Z602" s="303"/>
    </row>
    <row r="603" ht="12.75" customHeight="1">
      <c r="A603" s="303"/>
      <c r="B603" s="303"/>
      <c r="C603" s="322"/>
      <c r="D603" s="303"/>
      <c r="E603" s="303"/>
      <c r="F603" s="343"/>
      <c r="G603" s="303"/>
      <c r="H603" s="303"/>
      <c r="I603" s="303"/>
      <c r="J603" s="303"/>
      <c r="K603" s="303"/>
      <c r="L603" s="303"/>
      <c r="M603" s="303"/>
      <c r="N603" s="303"/>
      <c r="O603" s="303"/>
      <c r="P603" s="303"/>
      <c r="Q603" s="303"/>
      <c r="R603" s="303"/>
      <c r="S603" s="303"/>
      <c r="T603" s="303"/>
      <c r="U603" s="303"/>
      <c r="V603" s="303"/>
      <c r="W603" s="303"/>
      <c r="X603" s="303"/>
      <c r="Y603" s="303"/>
      <c r="Z603" s="303"/>
    </row>
    <row r="604" ht="12.75" customHeight="1">
      <c r="A604" s="303"/>
      <c r="B604" s="303"/>
      <c r="C604" s="322"/>
      <c r="D604" s="303"/>
      <c r="E604" s="303"/>
      <c r="F604" s="343"/>
      <c r="G604" s="303"/>
      <c r="H604" s="303"/>
      <c r="I604" s="303"/>
      <c r="J604" s="303"/>
      <c r="K604" s="303"/>
      <c r="L604" s="303"/>
      <c r="M604" s="303"/>
      <c r="N604" s="303"/>
      <c r="O604" s="303"/>
      <c r="P604" s="303"/>
      <c r="Q604" s="303"/>
      <c r="R604" s="303"/>
      <c r="S604" s="303"/>
      <c r="T604" s="303"/>
      <c r="U604" s="303"/>
      <c r="V604" s="303"/>
      <c r="W604" s="303"/>
      <c r="X604" s="303"/>
      <c r="Y604" s="303"/>
      <c r="Z604" s="303"/>
    </row>
    <row r="605" ht="12.75" customHeight="1">
      <c r="A605" s="303"/>
      <c r="B605" s="303"/>
      <c r="C605" s="322"/>
      <c r="D605" s="303"/>
      <c r="E605" s="303"/>
      <c r="F605" s="343"/>
      <c r="G605" s="303"/>
      <c r="H605" s="303"/>
      <c r="I605" s="303"/>
      <c r="J605" s="303"/>
      <c r="K605" s="303"/>
      <c r="L605" s="303"/>
      <c r="M605" s="303"/>
      <c r="N605" s="303"/>
      <c r="O605" s="303"/>
      <c r="P605" s="303"/>
      <c r="Q605" s="303"/>
      <c r="R605" s="303"/>
      <c r="S605" s="303"/>
      <c r="T605" s="303"/>
      <c r="U605" s="303"/>
      <c r="V605" s="303"/>
      <c r="W605" s="303"/>
      <c r="X605" s="303"/>
      <c r="Y605" s="303"/>
      <c r="Z605" s="303"/>
    </row>
    <row r="606" ht="12.75" customHeight="1">
      <c r="A606" s="303"/>
      <c r="B606" s="303"/>
      <c r="C606" s="322"/>
      <c r="D606" s="303"/>
      <c r="E606" s="303"/>
      <c r="F606" s="343"/>
      <c r="G606" s="303"/>
      <c r="H606" s="303"/>
      <c r="I606" s="303"/>
      <c r="J606" s="303"/>
      <c r="K606" s="303"/>
      <c r="L606" s="303"/>
      <c r="M606" s="303"/>
      <c r="N606" s="303"/>
      <c r="O606" s="303"/>
      <c r="P606" s="303"/>
      <c r="Q606" s="303"/>
      <c r="R606" s="303"/>
      <c r="S606" s="303"/>
      <c r="T606" s="303"/>
      <c r="U606" s="303"/>
      <c r="V606" s="303"/>
      <c r="W606" s="303"/>
      <c r="X606" s="303"/>
      <c r="Y606" s="303"/>
      <c r="Z606" s="303"/>
    </row>
    <row r="607" ht="12.75" customHeight="1">
      <c r="A607" s="303"/>
      <c r="B607" s="303"/>
      <c r="C607" s="322"/>
      <c r="D607" s="303"/>
      <c r="E607" s="303"/>
      <c r="F607" s="343"/>
      <c r="G607" s="303"/>
      <c r="H607" s="303"/>
      <c r="I607" s="303"/>
      <c r="J607" s="303"/>
      <c r="K607" s="303"/>
      <c r="L607" s="303"/>
      <c r="M607" s="303"/>
      <c r="N607" s="303"/>
      <c r="O607" s="303"/>
      <c r="P607" s="303"/>
      <c r="Q607" s="303"/>
      <c r="R607" s="303"/>
      <c r="S607" s="303"/>
      <c r="T607" s="303"/>
      <c r="U607" s="303"/>
      <c r="V607" s="303"/>
      <c r="W607" s="303"/>
      <c r="X607" s="303"/>
      <c r="Y607" s="303"/>
      <c r="Z607" s="303"/>
    </row>
    <row r="608" ht="12.75" customHeight="1">
      <c r="A608" s="303"/>
      <c r="B608" s="303"/>
      <c r="C608" s="322"/>
      <c r="D608" s="303"/>
      <c r="E608" s="303"/>
      <c r="F608" s="343"/>
      <c r="G608" s="303"/>
      <c r="H608" s="303"/>
      <c r="I608" s="303"/>
      <c r="J608" s="303"/>
      <c r="K608" s="303"/>
      <c r="L608" s="303"/>
      <c r="M608" s="303"/>
      <c r="N608" s="303"/>
      <c r="O608" s="303"/>
      <c r="P608" s="303"/>
      <c r="Q608" s="303"/>
      <c r="R608" s="303"/>
      <c r="S608" s="303"/>
      <c r="T608" s="303"/>
      <c r="U608" s="303"/>
      <c r="V608" s="303"/>
      <c r="W608" s="303"/>
      <c r="X608" s="303"/>
      <c r="Y608" s="303"/>
      <c r="Z608" s="303"/>
    </row>
    <row r="609" ht="12.75" customHeight="1">
      <c r="A609" s="303"/>
      <c r="B609" s="303"/>
      <c r="C609" s="322"/>
      <c r="D609" s="303"/>
      <c r="E609" s="303"/>
      <c r="F609" s="343"/>
      <c r="G609" s="303"/>
      <c r="H609" s="303"/>
      <c r="I609" s="303"/>
      <c r="J609" s="303"/>
      <c r="K609" s="303"/>
      <c r="L609" s="303"/>
      <c r="M609" s="303"/>
      <c r="N609" s="303"/>
      <c r="O609" s="303"/>
      <c r="P609" s="303"/>
      <c r="Q609" s="303"/>
      <c r="R609" s="303"/>
      <c r="S609" s="303"/>
      <c r="T609" s="303"/>
      <c r="U609" s="303"/>
      <c r="V609" s="303"/>
      <c r="W609" s="303"/>
      <c r="X609" s="303"/>
      <c r="Y609" s="303"/>
      <c r="Z609" s="303"/>
    </row>
    <row r="610" ht="12.75" customHeight="1">
      <c r="A610" s="303"/>
      <c r="B610" s="303"/>
      <c r="C610" s="322"/>
      <c r="D610" s="303"/>
      <c r="E610" s="303"/>
      <c r="F610" s="343"/>
      <c r="G610" s="303"/>
      <c r="H610" s="303"/>
      <c r="I610" s="303"/>
      <c r="J610" s="303"/>
      <c r="K610" s="303"/>
      <c r="L610" s="303"/>
      <c r="M610" s="303"/>
      <c r="N610" s="303"/>
      <c r="O610" s="303"/>
      <c r="P610" s="303"/>
      <c r="Q610" s="303"/>
      <c r="R610" s="303"/>
      <c r="S610" s="303"/>
      <c r="T610" s="303"/>
      <c r="U610" s="303"/>
      <c r="V610" s="303"/>
      <c r="W610" s="303"/>
      <c r="X610" s="303"/>
      <c r="Y610" s="303"/>
      <c r="Z610" s="303"/>
    </row>
    <row r="611" ht="12.75" customHeight="1">
      <c r="A611" s="303"/>
      <c r="B611" s="303"/>
      <c r="C611" s="322"/>
      <c r="D611" s="303"/>
      <c r="E611" s="303"/>
      <c r="F611" s="343"/>
      <c r="G611" s="303"/>
      <c r="H611" s="303"/>
      <c r="I611" s="303"/>
      <c r="J611" s="303"/>
      <c r="K611" s="303"/>
      <c r="L611" s="303"/>
      <c r="M611" s="303"/>
      <c r="N611" s="303"/>
      <c r="O611" s="303"/>
      <c r="P611" s="303"/>
      <c r="Q611" s="303"/>
      <c r="R611" s="303"/>
      <c r="S611" s="303"/>
      <c r="T611" s="303"/>
      <c r="U611" s="303"/>
      <c r="V611" s="303"/>
      <c r="W611" s="303"/>
      <c r="X611" s="303"/>
      <c r="Y611" s="303"/>
      <c r="Z611" s="303"/>
    </row>
    <row r="612" ht="12.75" customHeight="1">
      <c r="A612" s="303"/>
      <c r="B612" s="303"/>
      <c r="C612" s="322"/>
      <c r="D612" s="303"/>
      <c r="E612" s="303"/>
      <c r="F612" s="343"/>
      <c r="G612" s="303"/>
      <c r="H612" s="303"/>
      <c r="I612" s="303"/>
      <c r="J612" s="303"/>
      <c r="K612" s="303"/>
      <c r="L612" s="303"/>
      <c r="M612" s="303"/>
      <c r="N612" s="303"/>
      <c r="O612" s="303"/>
      <c r="P612" s="303"/>
      <c r="Q612" s="303"/>
      <c r="R612" s="303"/>
      <c r="S612" s="303"/>
      <c r="T612" s="303"/>
      <c r="U612" s="303"/>
      <c r="V612" s="303"/>
      <c r="W612" s="303"/>
      <c r="X612" s="303"/>
      <c r="Y612" s="303"/>
      <c r="Z612" s="303"/>
    </row>
    <row r="613" ht="12.75" customHeight="1">
      <c r="A613" s="303"/>
      <c r="B613" s="303"/>
      <c r="C613" s="322"/>
      <c r="D613" s="303"/>
      <c r="E613" s="303"/>
      <c r="F613" s="343"/>
      <c r="G613" s="303"/>
      <c r="H613" s="303"/>
      <c r="I613" s="303"/>
      <c r="J613" s="303"/>
      <c r="K613" s="303"/>
      <c r="L613" s="303"/>
      <c r="M613" s="303"/>
      <c r="N613" s="303"/>
      <c r="O613" s="303"/>
      <c r="P613" s="303"/>
      <c r="Q613" s="303"/>
      <c r="R613" s="303"/>
      <c r="S613" s="303"/>
      <c r="T613" s="303"/>
      <c r="U613" s="303"/>
      <c r="V613" s="303"/>
      <c r="W613" s="303"/>
      <c r="X613" s="303"/>
      <c r="Y613" s="303"/>
      <c r="Z613" s="303"/>
    </row>
    <row r="614" ht="12.75" customHeight="1">
      <c r="A614" s="303"/>
      <c r="B614" s="303"/>
      <c r="C614" s="322"/>
      <c r="D614" s="303"/>
      <c r="E614" s="303"/>
      <c r="F614" s="343"/>
      <c r="G614" s="303"/>
      <c r="H614" s="303"/>
      <c r="I614" s="303"/>
      <c r="J614" s="303"/>
      <c r="K614" s="303"/>
      <c r="L614" s="303"/>
      <c r="M614" s="303"/>
      <c r="N614" s="303"/>
      <c r="O614" s="303"/>
      <c r="P614" s="303"/>
      <c r="Q614" s="303"/>
      <c r="R614" s="303"/>
      <c r="S614" s="303"/>
      <c r="T614" s="303"/>
      <c r="U614" s="303"/>
      <c r="V614" s="303"/>
      <c r="W614" s="303"/>
      <c r="X614" s="303"/>
      <c r="Y614" s="303"/>
      <c r="Z614" s="303"/>
    </row>
    <row r="615" ht="12.75" customHeight="1">
      <c r="A615" s="303"/>
      <c r="B615" s="303"/>
      <c r="C615" s="322"/>
      <c r="D615" s="303"/>
      <c r="E615" s="303"/>
      <c r="F615" s="343"/>
      <c r="G615" s="303"/>
      <c r="H615" s="303"/>
      <c r="I615" s="303"/>
      <c r="J615" s="303"/>
      <c r="K615" s="303"/>
      <c r="L615" s="303"/>
      <c r="M615" s="303"/>
      <c r="N615" s="303"/>
      <c r="O615" s="303"/>
      <c r="P615" s="303"/>
      <c r="Q615" s="303"/>
      <c r="R615" s="303"/>
      <c r="S615" s="303"/>
      <c r="T615" s="303"/>
      <c r="U615" s="303"/>
      <c r="V615" s="303"/>
      <c r="W615" s="303"/>
      <c r="X615" s="303"/>
      <c r="Y615" s="303"/>
      <c r="Z615" s="303"/>
    </row>
    <row r="616" ht="12.75" customHeight="1">
      <c r="A616" s="303"/>
      <c r="B616" s="303"/>
      <c r="C616" s="322"/>
      <c r="D616" s="303"/>
      <c r="E616" s="303"/>
      <c r="F616" s="343"/>
      <c r="G616" s="303"/>
      <c r="H616" s="303"/>
      <c r="I616" s="303"/>
      <c r="J616" s="303"/>
      <c r="K616" s="303"/>
      <c r="L616" s="303"/>
      <c r="M616" s="303"/>
      <c r="N616" s="303"/>
      <c r="O616" s="303"/>
      <c r="P616" s="303"/>
      <c r="Q616" s="303"/>
      <c r="R616" s="303"/>
      <c r="S616" s="303"/>
      <c r="T616" s="303"/>
      <c r="U616" s="303"/>
      <c r="V616" s="303"/>
      <c r="W616" s="303"/>
      <c r="X616" s="303"/>
      <c r="Y616" s="303"/>
      <c r="Z616" s="303"/>
    </row>
    <row r="617" ht="12.75" customHeight="1">
      <c r="A617" s="303"/>
      <c r="B617" s="303"/>
      <c r="C617" s="322"/>
      <c r="D617" s="303"/>
      <c r="E617" s="303"/>
      <c r="F617" s="343"/>
      <c r="G617" s="303"/>
      <c r="H617" s="303"/>
      <c r="I617" s="303"/>
      <c r="J617" s="303"/>
      <c r="K617" s="303"/>
      <c r="L617" s="303"/>
      <c r="M617" s="303"/>
      <c r="N617" s="303"/>
      <c r="O617" s="303"/>
      <c r="P617" s="303"/>
      <c r="Q617" s="303"/>
      <c r="R617" s="303"/>
      <c r="S617" s="303"/>
      <c r="T617" s="303"/>
      <c r="U617" s="303"/>
      <c r="V617" s="303"/>
      <c r="W617" s="303"/>
      <c r="X617" s="303"/>
      <c r="Y617" s="303"/>
      <c r="Z617" s="303"/>
    </row>
    <row r="618" ht="12.75" customHeight="1">
      <c r="A618" s="303"/>
      <c r="B618" s="303"/>
      <c r="C618" s="322"/>
      <c r="D618" s="303"/>
      <c r="E618" s="303"/>
      <c r="F618" s="343"/>
      <c r="G618" s="303"/>
      <c r="H618" s="303"/>
      <c r="I618" s="303"/>
      <c r="J618" s="303"/>
      <c r="K618" s="303"/>
      <c r="L618" s="303"/>
      <c r="M618" s="303"/>
      <c r="N618" s="303"/>
      <c r="O618" s="303"/>
      <c r="P618" s="303"/>
      <c r="Q618" s="303"/>
      <c r="R618" s="303"/>
      <c r="S618" s="303"/>
      <c r="T618" s="303"/>
      <c r="U618" s="303"/>
      <c r="V618" s="303"/>
      <c r="W618" s="303"/>
      <c r="X618" s="303"/>
      <c r="Y618" s="303"/>
      <c r="Z618" s="303"/>
    </row>
    <row r="619" ht="12.75" customHeight="1">
      <c r="A619" s="303"/>
      <c r="B619" s="303"/>
      <c r="C619" s="322"/>
      <c r="D619" s="303"/>
      <c r="E619" s="303"/>
      <c r="F619" s="343"/>
      <c r="G619" s="303"/>
      <c r="H619" s="303"/>
      <c r="I619" s="303"/>
      <c r="J619" s="303"/>
      <c r="K619" s="303"/>
      <c r="L619" s="303"/>
      <c r="M619" s="303"/>
      <c r="N619" s="303"/>
      <c r="O619" s="303"/>
      <c r="P619" s="303"/>
      <c r="Q619" s="303"/>
      <c r="R619" s="303"/>
      <c r="S619" s="303"/>
      <c r="T619" s="303"/>
      <c r="U619" s="303"/>
      <c r="V619" s="303"/>
      <c r="W619" s="303"/>
      <c r="X619" s="303"/>
      <c r="Y619" s="303"/>
      <c r="Z619" s="303"/>
    </row>
    <row r="620" ht="12.75" customHeight="1">
      <c r="A620" s="303"/>
      <c r="B620" s="303"/>
      <c r="C620" s="322"/>
      <c r="D620" s="303"/>
      <c r="E620" s="303"/>
      <c r="F620" s="343"/>
      <c r="G620" s="303"/>
      <c r="H620" s="303"/>
      <c r="I620" s="303"/>
      <c r="J620" s="303"/>
      <c r="K620" s="303"/>
      <c r="L620" s="303"/>
      <c r="M620" s="303"/>
      <c r="N620" s="303"/>
      <c r="O620" s="303"/>
      <c r="P620" s="303"/>
      <c r="Q620" s="303"/>
      <c r="R620" s="303"/>
      <c r="S620" s="303"/>
      <c r="T620" s="303"/>
      <c r="U620" s="303"/>
      <c r="V620" s="303"/>
      <c r="W620" s="303"/>
      <c r="X620" s="303"/>
      <c r="Y620" s="303"/>
      <c r="Z620" s="303"/>
    </row>
    <row r="621" ht="12.75" customHeight="1">
      <c r="A621" s="303"/>
      <c r="B621" s="303"/>
      <c r="C621" s="322"/>
      <c r="D621" s="303"/>
      <c r="E621" s="303"/>
      <c r="F621" s="343"/>
      <c r="G621" s="303"/>
      <c r="H621" s="303"/>
      <c r="I621" s="303"/>
      <c r="J621" s="303"/>
      <c r="K621" s="303"/>
      <c r="L621" s="303"/>
      <c r="M621" s="303"/>
      <c r="N621" s="303"/>
      <c r="O621" s="303"/>
      <c r="P621" s="303"/>
      <c r="Q621" s="303"/>
      <c r="R621" s="303"/>
      <c r="S621" s="303"/>
      <c r="T621" s="303"/>
      <c r="U621" s="303"/>
      <c r="V621" s="303"/>
      <c r="W621" s="303"/>
      <c r="X621" s="303"/>
      <c r="Y621" s="303"/>
      <c r="Z621" s="303"/>
    </row>
    <row r="622" ht="12.75" customHeight="1">
      <c r="A622" s="303"/>
      <c r="B622" s="303"/>
      <c r="C622" s="322"/>
      <c r="D622" s="303"/>
      <c r="E622" s="303"/>
      <c r="F622" s="343"/>
      <c r="G622" s="303"/>
      <c r="H622" s="303"/>
      <c r="I622" s="303"/>
      <c r="J622" s="303"/>
      <c r="K622" s="303"/>
      <c r="L622" s="303"/>
      <c r="M622" s="303"/>
      <c r="N622" s="303"/>
      <c r="O622" s="303"/>
      <c r="P622" s="303"/>
      <c r="Q622" s="303"/>
      <c r="R622" s="303"/>
      <c r="S622" s="303"/>
      <c r="T622" s="303"/>
      <c r="U622" s="303"/>
      <c r="V622" s="303"/>
      <c r="W622" s="303"/>
      <c r="X622" s="303"/>
      <c r="Y622" s="303"/>
      <c r="Z622" s="303"/>
    </row>
    <row r="623" ht="12.75" customHeight="1">
      <c r="A623" s="303"/>
      <c r="B623" s="303"/>
      <c r="C623" s="322"/>
      <c r="D623" s="303"/>
      <c r="E623" s="303"/>
      <c r="F623" s="343"/>
      <c r="G623" s="303"/>
      <c r="H623" s="303"/>
      <c r="I623" s="303"/>
      <c r="J623" s="303"/>
      <c r="K623" s="303"/>
      <c r="L623" s="303"/>
      <c r="M623" s="303"/>
      <c r="N623" s="303"/>
      <c r="O623" s="303"/>
      <c r="P623" s="303"/>
      <c r="Q623" s="303"/>
      <c r="R623" s="303"/>
      <c r="S623" s="303"/>
      <c r="T623" s="303"/>
      <c r="U623" s="303"/>
      <c r="V623" s="303"/>
      <c r="W623" s="303"/>
      <c r="X623" s="303"/>
      <c r="Y623" s="303"/>
      <c r="Z623" s="303"/>
    </row>
    <row r="624" ht="12.75" customHeight="1">
      <c r="A624" s="303"/>
      <c r="B624" s="303"/>
      <c r="C624" s="322"/>
      <c r="D624" s="303"/>
      <c r="E624" s="303"/>
      <c r="F624" s="343"/>
      <c r="G624" s="303"/>
      <c r="H624" s="303"/>
      <c r="I624" s="303"/>
      <c r="J624" s="303"/>
      <c r="K624" s="303"/>
      <c r="L624" s="303"/>
      <c r="M624" s="303"/>
      <c r="N624" s="303"/>
      <c r="O624" s="303"/>
      <c r="P624" s="303"/>
      <c r="Q624" s="303"/>
      <c r="R624" s="303"/>
      <c r="S624" s="303"/>
      <c r="T624" s="303"/>
      <c r="U624" s="303"/>
      <c r="V624" s="303"/>
      <c r="W624" s="303"/>
      <c r="X624" s="303"/>
      <c r="Y624" s="303"/>
      <c r="Z624" s="303"/>
    </row>
    <row r="625" ht="12.75" customHeight="1">
      <c r="A625" s="303"/>
      <c r="B625" s="303"/>
      <c r="C625" s="322"/>
      <c r="D625" s="303"/>
      <c r="E625" s="303"/>
      <c r="F625" s="343"/>
      <c r="G625" s="303"/>
      <c r="H625" s="303"/>
      <c r="I625" s="303"/>
      <c r="J625" s="303"/>
      <c r="K625" s="303"/>
      <c r="L625" s="303"/>
      <c r="M625" s="303"/>
      <c r="N625" s="303"/>
      <c r="O625" s="303"/>
      <c r="P625" s="303"/>
      <c r="Q625" s="303"/>
      <c r="R625" s="303"/>
      <c r="S625" s="303"/>
      <c r="T625" s="303"/>
      <c r="U625" s="303"/>
      <c r="V625" s="303"/>
      <c r="W625" s="303"/>
      <c r="X625" s="303"/>
      <c r="Y625" s="303"/>
      <c r="Z625" s="303"/>
    </row>
    <row r="626" ht="12.75" customHeight="1">
      <c r="A626" s="303"/>
      <c r="B626" s="303"/>
      <c r="C626" s="322"/>
      <c r="D626" s="303"/>
      <c r="E626" s="303"/>
      <c r="F626" s="343"/>
      <c r="G626" s="303"/>
      <c r="H626" s="303"/>
      <c r="I626" s="303"/>
      <c r="J626" s="303"/>
      <c r="K626" s="303"/>
      <c r="L626" s="303"/>
      <c r="M626" s="303"/>
      <c r="N626" s="303"/>
      <c r="O626" s="303"/>
      <c r="P626" s="303"/>
      <c r="Q626" s="303"/>
      <c r="R626" s="303"/>
      <c r="S626" s="303"/>
      <c r="T626" s="303"/>
      <c r="U626" s="303"/>
      <c r="V626" s="303"/>
      <c r="W626" s="303"/>
      <c r="X626" s="303"/>
      <c r="Y626" s="303"/>
      <c r="Z626" s="303"/>
    </row>
    <row r="627" ht="12.75" customHeight="1">
      <c r="A627" s="303"/>
      <c r="B627" s="303"/>
      <c r="C627" s="322"/>
      <c r="D627" s="303"/>
      <c r="E627" s="303"/>
      <c r="F627" s="343"/>
      <c r="G627" s="303"/>
      <c r="H627" s="303"/>
      <c r="I627" s="303"/>
      <c r="J627" s="303"/>
      <c r="K627" s="303"/>
      <c r="L627" s="303"/>
      <c r="M627" s="303"/>
      <c r="N627" s="303"/>
      <c r="O627" s="303"/>
      <c r="P627" s="303"/>
      <c r="Q627" s="303"/>
      <c r="R627" s="303"/>
      <c r="S627" s="303"/>
      <c r="T627" s="303"/>
      <c r="U627" s="303"/>
      <c r="V627" s="303"/>
      <c r="W627" s="303"/>
      <c r="X627" s="303"/>
      <c r="Y627" s="303"/>
      <c r="Z627" s="303"/>
    </row>
    <row r="628" ht="12.75" customHeight="1">
      <c r="A628" s="303"/>
      <c r="B628" s="303"/>
      <c r="C628" s="322"/>
      <c r="D628" s="303"/>
      <c r="E628" s="303"/>
      <c r="F628" s="343"/>
      <c r="G628" s="303"/>
      <c r="H628" s="303"/>
      <c r="I628" s="303"/>
      <c r="J628" s="303"/>
      <c r="K628" s="303"/>
      <c r="L628" s="303"/>
      <c r="M628" s="303"/>
      <c r="N628" s="303"/>
      <c r="O628" s="303"/>
      <c r="P628" s="303"/>
      <c r="Q628" s="303"/>
      <c r="R628" s="303"/>
      <c r="S628" s="303"/>
      <c r="T628" s="303"/>
      <c r="U628" s="303"/>
      <c r="V628" s="303"/>
      <c r="W628" s="303"/>
      <c r="X628" s="303"/>
      <c r="Y628" s="303"/>
      <c r="Z628" s="303"/>
    </row>
    <row r="629" ht="12.75" customHeight="1">
      <c r="A629" s="303"/>
      <c r="B629" s="303"/>
      <c r="C629" s="322"/>
      <c r="D629" s="303"/>
      <c r="E629" s="303"/>
      <c r="F629" s="343"/>
      <c r="G629" s="303"/>
      <c r="H629" s="303"/>
      <c r="I629" s="303"/>
      <c r="J629" s="303"/>
      <c r="K629" s="303"/>
      <c r="L629" s="303"/>
      <c r="M629" s="303"/>
      <c r="N629" s="303"/>
      <c r="O629" s="303"/>
      <c r="P629" s="303"/>
      <c r="Q629" s="303"/>
      <c r="R629" s="303"/>
      <c r="S629" s="303"/>
      <c r="T629" s="303"/>
      <c r="U629" s="303"/>
      <c r="V629" s="303"/>
      <c r="W629" s="303"/>
      <c r="X629" s="303"/>
      <c r="Y629" s="303"/>
      <c r="Z629" s="303"/>
    </row>
    <row r="630" ht="12.75" customHeight="1">
      <c r="A630" s="303"/>
      <c r="B630" s="303"/>
      <c r="C630" s="322"/>
      <c r="D630" s="303"/>
      <c r="E630" s="303"/>
      <c r="F630" s="343"/>
      <c r="G630" s="303"/>
      <c r="H630" s="303"/>
      <c r="I630" s="303"/>
      <c r="J630" s="303"/>
      <c r="K630" s="303"/>
      <c r="L630" s="303"/>
      <c r="M630" s="303"/>
      <c r="N630" s="303"/>
      <c r="O630" s="303"/>
      <c r="P630" s="303"/>
      <c r="Q630" s="303"/>
      <c r="R630" s="303"/>
      <c r="S630" s="303"/>
      <c r="T630" s="303"/>
      <c r="U630" s="303"/>
      <c r="V630" s="303"/>
      <c r="W630" s="303"/>
      <c r="X630" s="303"/>
      <c r="Y630" s="303"/>
      <c r="Z630" s="303"/>
    </row>
    <row r="631" ht="12.75" customHeight="1">
      <c r="A631" s="303"/>
      <c r="B631" s="303"/>
      <c r="C631" s="322"/>
      <c r="D631" s="303"/>
      <c r="E631" s="303"/>
      <c r="F631" s="343"/>
      <c r="G631" s="303"/>
      <c r="H631" s="303"/>
      <c r="I631" s="303"/>
      <c r="J631" s="303"/>
      <c r="K631" s="303"/>
      <c r="L631" s="303"/>
      <c r="M631" s="303"/>
      <c r="N631" s="303"/>
      <c r="O631" s="303"/>
      <c r="P631" s="303"/>
      <c r="Q631" s="303"/>
      <c r="R631" s="303"/>
      <c r="S631" s="303"/>
      <c r="T631" s="303"/>
      <c r="U631" s="303"/>
      <c r="V631" s="303"/>
      <c r="W631" s="303"/>
      <c r="X631" s="303"/>
      <c r="Y631" s="303"/>
      <c r="Z631" s="303"/>
    </row>
    <row r="632" ht="12.75" customHeight="1">
      <c r="A632" s="303"/>
      <c r="B632" s="303"/>
      <c r="C632" s="322"/>
      <c r="D632" s="303"/>
      <c r="E632" s="303"/>
      <c r="F632" s="343"/>
      <c r="G632" s="303"/>
      <c r="H632" s="303"/>
      <c r="I632" s="303"/>
      <c r="J632" s="303"/>
      <c r="K632" s="303"/>
      <c r="L632" s="303"/>
      <c r="M632" s="303"/>
      <c r="N632" s="303"/>
      <c r="O632" s="303"/>
      <c r="P632" s="303"/>
      <c r="Q632" s="303"/>
      <c r="R632" s="303"/>
      <c r="S632" s="303"/>
      <c r="T632" s="303"/>
      <c r="U632" s="303"/>
      <c r="V632" s="303"/>
      <c r="W632" s="303"/>
      <c r="X632" s="303"/>
      <c r="Y632" s="303"/>
      <c r="Z632" s="303"/>
    </row>
    <row r="633" ht="12.75" customHeight="1">
      <c r="A633" s="303"/>
      <c r="B633" s="303"/>
      <c r="C633" s="322"/>
      <c r="D633" s="303"/>
      <c r="E633" s="303"/>
      <c r="F633" s="343"/>
      <c r="G633" s="303"/>
      <c r="H633" s="303"/>
      <c r="I633" s="303"/>
      <c r="J633" s="303"/>
      <c r="K633" s="303"/>
      <c r="L633" s="303"/>
      <c r="M633" s="303"/>
      <c r="N633" s="303"/>
      <c r="O633" s="303"/>
      <c r="P633" s="303"/>
      <c r="Q633" s="303"/>
      <c r="R633" s="303"/>
      <c r="S633" s="303"/>
      <c r="T633" s="303"/>
      <c r="U633" s="303"/>
      <c r="V633" s="303"/>
      <c r="W633" s="303"/>
      <c r="X633" s="303"/>
      <c r="Y633" s="303"/>
      <c r="Z633" s="303"/>
    </row>
    <row r="634" ht="12.75" customHeight="1">
      <c r="A634" s="303"/>
      <c r="B634" s="303"/>
      <c r="C634" s="322"/>
      <c r="D634" s="303"/>
      <c r="E634" s="303"/>
      <c r="F634" s="343"/>
      <c r="G634" s="303"/>
      <c r="H634" s="303"/>
      <c r="I634" s="303"/>
      <c r="J634" s="303"/>
      <c r="K634" s="303"/>
      <c r="L634" s="303"/>
      <c r="M634" s="303"/>
      <c r="N634" s="303"/>
      <c r="O634" s="303"/>
      <c r="P634" s="303"/>
      <c r="Q634" s="303"/>
      <c r="R634" s="303"/>
      <c r="S634" s="303"/>
      <c r="T634" s="303"/>
      <c r="U634" s="303"/>
      <c r="V634" s="303"/>
      <c r="W634" s="303"/>
      <c r="X634" s="303"/>
      <c r="Y634" s="303"/>
      <c r="Z634" s="303"/>
    </row>
    <row r="635" ht="12.75" customHeight="1">
      <c r="A635" s="303"/>
      <c r="B635" s="303"/>
      <c r="C635" s="322"/>
      <c r="D635" s="303"/>
      <c r="E635" s="303"/>
      <c r="F635" s="343"/>
      <c r="G635" s="303"/>
      <c r="H635" s="303"/>
      <c r="I635" s="303"/>
      <c r="J635" s="303"/>
      <c r="K635" s="303"/>
      <c r="L635" s="303"/>
      <c r="M635" s="303"/>
      <c r="N635" s="303"/>
      <c r="O635" s="303"/>
      <c r="P635" s="303"/>
      <c r="Q635" s="303"/>
      <c r="R635" s="303"/>
      <c r="S635" s="303"/>
      <c r="T635" s="303"/>
      <c r="U635" s="303"/>
      <c r="V635" s="303"/>
      <c r="W635" s="303"/>
      <c r="X635" s="303"/>
      <c r="Y635" s="303"/>
      <c r="Z635" s="303"/>
    </row>
    <row r="636" ht="12.75" customHeight="1">
      <c r="A636" s="303"/>
      <c r="B636" s="303"/>
      <c r="C636" s="322"/>
      <c r="D636" s="303"/>
      <c r="E636" s="303"/>
      <c r="F636" s="343"/>
      <c r="G636" s="303"/>
      <c r="H636" s="303"/>
      <c r="I636" s="303"/>
      <c r="J636" s="303"/>
      <c r="K636" s="303"/>
      <c r="L636" s="303"/>
      <c r="M636" s="303"/>
      <c r="N636" s="303"/>
      <c r="O636" s="303"/>
      <c r="P636" s="303"/>
      <c r="Q636" s="303"/>
      <c r="R636" s="303"/>
      <c r="S636" s="303"/>
      <c r="T636" s="303"/>
      <c r="U636" s="303"/>
      <c r="V636" s="303"/>
      <c r="W636" s="303"/>
      <c r="X636" s="303"/>
      <c r="Y636" s="303"/>
      <c r="Z636" s="303"/>
    </row>
    <row r="637" ht="12.75" customHeight="1">
      <c r="A637" s="303"/>
      <c r="B637" s="303"/>
      <c r="C637" s="322"/>
      <c r="D637" s="303"/>
      <c r="E637" s="303"/>
      <c r="F637" s="343"/>
      <c r="G637" s="303"/>
      <c r="H637" s="303"/>
      <c r="I637" s="303"/>
      <c r="J637" s="303"/>
      <c r="K637" s="303"/>
      <c r="L637" s="303"/>
      <c r="M637" s="303"/>
      <c r="N637" s="303"/>
      <c r="O637" s="303"/>
      <c r="P637" s="303"/>
      <c r="Q637" s="303"/>
      <c r="R637" s="303"/>
      <c r="S637" s="303"/>
      <c r="T637" s="303"/>
      <c r="U637" s="303"/>
      <c r="V637" s="303"/>
      <c r="W637" s="303"/>
      <c r="X637" s="303"/>
      <c r="Y637" s="303"/>
      <c r="Z637" s="303"/>
    </row>
    <row r="638" ht="12.75" customHeight="1">
      <c r="A638" s="303"/>
      <c r="B638" s="303"/>
      <c r="C638" s="322"/>
      <c r="D638" s="303"/>
      <c r="E638" s="303"/>
      <c r="F638" s="343"/>
      <c r="G638" s="303"/>
      <c r="H638" s="303"/>
      <c r="I638" s="303"/>
      <c r="J638" s="303"/>
      <c r="K638" s="303"/>
      <c r="L638" s="303"/>
      <c r="M638" s="303"/>
      <c r="N638" s="303"/>
      <c r="O638" s="303"/>
      <c r="P638" s="303"/>
      <c r="Q638" s="303"/>
      <c r="R638" s="303"/>
      <c r="S638" s="303"/>
      <c r="T638" s="303"/>
      <c r="U638" s="303"/>
      <c r="V638" s="303"/>
      <c r="W638" s="303"/>
      <c r="X638" s="303"/>
      <c r="Y638" s="303"/>
      <c r="Z638" s="303"/>
    </row>
    <row r="639" ht="12.75" customHeight="1">
      <c r="A639" s="303"/>
      <c r="B639" s="303"/>
      <c r="C639" s="322"/>
      <c r="D639" s="303"/>
      <c r="E639" s="303"/>
      <c r="F639" s="343"/>
      <c r="G639" s="303"/>
      <c r="H639" s="303"/>
      <c r="I639" s="303"/>
      <c r="J639" s="303"/>
      <c r="K639" s="303"/>
      <c r="L639" s="303"/>
      <c r="M639" s="303"/>
      <c r="N639" s="303"/>
      <c r="O639" s="303"/>
      <c r="P639" s="303"/>
      <c r="Q639" s="303"/>
      <c r="R639" s="303"/>
      <c r="S639" s="303"/>
      <c r="T639" s="303"/>
      <c r="U639" s="303"/>
      <c r="V639" s="303"/>
      <c r="W639" s="303"/>
      <c r="X639" s="303"/>
      <c r="Y639" s="303"/>
      <c r="Z639" s="303"/>
    </row>
    <row r="640" ht="12.75" customHeight="1">
      <c r="A640" s="303"/>
      <c r="B640" s="303"/>
      <c r="C640" s="322"/>
      <c r="D640" s="303"/>
      <c r="E640" s="303"/>
      <c r="F640" s="343"/>
      <c r="G640" s="303"/>
      <c r="H640" s="303"/>
      <c r="I640" s="303"/>
      <c r="J640" s="303"/>
      <c r="K640" s="303"/>
      <c r="L640" s="303"/>
      <c r="M640" s="303"/>
      <c r="N640" s="303"/>
      <c r="O640" s="303"/>
      <c r="P640" s="303"/>
      <c r="Q640" s="303"/>
      <c r="R640" s="303"/>
      <c r="S640" s="303"/>
      <c r="T640" s="303"/>
      <c r="U640" s="303"/>
      <c r="V640" s="303"/>
      <c r="W640" s="303"/>
      <c r="X640" s="303"/>
      <c r="Y640" s="303"/>
      <c r="Z640" s="303"/>
    </row>
    <row r="641" ht="12.75" customHeight="1">
      <c r="A641" s="303"/>
      <c r="B641" s="303"/>
      <c r="C641" s="322"/>
      <c r="D641" s="303"/>
      <c r="E641" s="303"/>
      <c r="F641" s="343"/>
      <c r="G641" s="303"/>
      <c r="H641" s="303"/>
      <c r="I641" s="303"/>
      <c r="J641" s="303"/>
      <c r="K641" s="303"/>
      <c r="L641" s="303"/>
      <c r="M641" s="303"/>
      <c r="N641" s="303"/>
      <c r="O641" s="303"/>
      <c r="P641" s="303"/>
      <c r="Q641" s="303"/>
      <c r="R641" s="303"/>
      <c r="S641" s="303"/>
      <c r="T641" s="303"/>
      <c r="U641" s="303"/>
      <c r="V641" s="303"/>
      <c r="W641" s="303"/>
      <c r="X641" s="303"/>
      <c r="Y641" s="303"/>
      <c r="Z641" s="303"/>
    </row>
    <row r="642" ht="12.75" customHeight="1">
      <c r="A642" s="303"/>
      <c r="B642" s="303"/>
      <c r="C642" s="322"/>
      <c r="D642" s="303"/>
      <c r="E642" s="303"/>
      <c r="F642" s="343"/>
      <c r="G642" s="303"/>
      <c r="H642" s="303"/>
      <c r="I642" s="303"/>
      <c r="J642" s="303"/>
      <c r="K642" s="303"/>
      <c r="L642" s="303"/>
      <c r="M642" s="303"/>
      <c r="N642" s="303"/>
      <c r="O642" s="303"/>
      <c r="P642" s="303"/>
      <c r="Q642" s="303"/>
      <c r="R642" s="303"/>
      <c r="S642" s="303"/>
      <c r="T642" s="303"/>
      <c r="U642" s="303"/>
      <c r="V642" s="303"/>
      <c r="W642" s="303"/>
      <c r="X642" s="303"/>
      <c r="Y642" s="303"/>
      <c r="Z642" s="303"/>
    </row>
    <row r="643" ht="12.75" customHeight="1">
      <c r="A643" s="303"/>
      <c r="B643" s="303"/>
      <c r="C643" s="322"/>
      <c r="D643" s="303"/>
      <c r="E643" s="303"/>
      <c r="F643" s="343"/>
      <c r="G643" s="303"/>
      <c r="H643" s="303"/>
      <c r="I643" s="303"/>
      <c r="J643" s="303"/>
      <c r="K643" s="303"/>
      <c r="L643" s="303"/>
      <c r="M643" s="303"/>
      <c r="N643" s="303"/>
      <c r="O643" s="303"/>
      <c r="P643" s="303"/>
      <c r="Q643" s="303"/>
      <c r="R643" s="303"/>
      <c r="S643" s="303"/>
      <c r="T643" s="303"/>
      <c r="U643" s="303"/>
      <c r="V643" s="303"/>
      <c r="W643" s="303"/>
      <c r="X643" s="303"/>
      <c r="Y643" s="303"/>
      <c r="Z643" s="303"/>
    </row>
    <row r="644" ht="12.75" customHeight="1">
      <c r="A644" s="303"/>
      <c r="B644" s="303"/>
      <c r="C644" s="322"/>
      <c r="D644" s="303"/>
      <c r="E644" s="303"/>
      <c r="F644" s="343"/>
      <c r="G644" s="303"/>
      <c r="H644" s="303"/>
      <c r="I644" s="303"/>
      <c r="J644" s="303"/>
      <c r="K644" s="303"/>
      <c r="L644" s="303"/>
      <c r="M644" s="303"/>
      <c r="N644" s="303"/>
      <c r="O644" s="303"/>
      <c r="P644" s="303"/>
      <c r="Q644" s="303"/>
      <c r="R644" s="303"/>
      <c r="S644" s="303"/>
      <c r="T644" s="303"/>
      <c r="U644" s="303"/>
      <c r="V644" s="303"/>
      <c r="W644" s="303"/>
      <c r="X644" s="303"/>
      <c r="Y644" s="303"/>
      <c r="Z644" s="303"/>
    </row>
    <row r="645" ht="12.75" customHeight="1">
      <c r="A645" s="303"/>
      <c r="B645" s="303"/>
      <c r="C645" s="322"/>
      <c r="D645" s="303"/>
      <c r="E645" s="303"/>
      <c r="F645" s="343"/>
      <c r="G645" s="303"/>
      <c r="H645" s="303"/>
      <c r="I645" s="303"/>
      <c r="J645" s="303"/>
      <c r="K645" s="303"/>
      <c r="L645" s="303"/>
      <c r="M645" s="303"/>
      <c r="N645" s="303"/>
      <c r="O645" s="303"/>
      <c r="P645" s="303"/>
      <c r="Q645" s="303"/>
      <c r="R645" s="303"/>
      <c r="S645" s="303"/>
      <c r="T645" s="303"/>
      <c r="U645" s="303"/>
      <c r="V645" s="303"/>
      <c r="W645" s="303"/>
      <c r="X645" s="303"/>
      <c r="Y645" s="303"/>
      <c r="Z645" s="303"/>
    </row>
    <row r="646" ht="12.75" customHeight="1">
      <c r="A646" s="303"/>
      <c r="B646" s="303"/>
      <c r="C646" s="322"/>
      <c r="D646" s="303"/>
      <c r="E646" s="303"/>
      <c r="F646" s="343"/>
      <c r="G646" s="303"/>
      <c r="H646" s="303"/>
      <c r="I646" s="303"/>
      <c r="J646" s="303"/>
      <c r="K646" s="303"/>
      <c r="L646" s="303"/>
      <c r="M646" s="303"/>
      <c r="N646" s="303"/>
      <c r="O646" s="303"/>
      <c r="P646" s="303"/>
      <c r="Q646" s="303"/>
      <c r="R646" s="303"/>
      <c r="S646" s="303"/>
      <c r="T646" s="303"/>
      <c r="U646" s="303"/>
      <c r="V646" s="303"/>
      <c r="W646" s="303"/>
      <c r="X646" s="303"/>
      <c r="Y646" s="303"/>
      <c r="Z646" s="303"/>
    </row>
    <row r="647" ht="12.75" customHeight="1">
      <c r="A647" s="303"/>
      <c r="B647" s="303"/>
      <c r="C647" s="322"/>
      <c r="D647" s="303"/>
      <c r="E647" s="303"/>
      <c r="F647" s="343"/>
      <c r="G647" s="303"/>
      <c r="H647" s="303"/>
      <c r="I647" s="303"/>
      <c r="J647" s="303"/>
      <c r="K647" s="303"/>
      <c r="L647" s="303"/>
      <c r="M647" s="303"/>
      <c r="N647" s="303"/>
      <c r="O647" s="303"/>
      <c r="P647" s="303"/>
      <c r="Q647" s="303"/>
      <c r="R647" s="303"/>
      <c r="S647" s="303"/>
      <c r="T647" s="303"/>
      <c r="U647" s="303"/>
      <c r="V647" s="303"/>
      <c r="W647" s="303"/>
      <c r="X647" s="303"/>
      <c r="Y647" s="303"/>
      <c r="Z647" s="303"/>
    </row>
    <row r="648" ht="12.75" customHeight="1">
      <c r="A648" s="303"/>
      <c r="B648" s="303"/>
      <c r="C648" s="322"/>
      <c r="D648" s="303"/>
      <c r="E648" s="303"/>
      <c r="F648" s="343"/>
      <c r="G648" s="303"/>
      <c r="H648" s="303"/>
      <c r="I648" s="303"/>
      <c r="J648" s="303"/>
      <c r="K648" s="303"/>
      <c r="L648" s="303"/>
      <c r="M648" s="303"/>
      <c r="N648" s="303"/>
      <c r="O648" s="303"/>
      <c r="P648" s="303"/>
      <c r="Q648" s="303"/>
      <c r="R648" s="303"/>
      <c r="S648" s="303"/>
      <c r="T648" s="303"/>
      <c r="U648" s="303"/>
      <c r="V648" s="303"/>
      <c r="W648" s="303"/>
      <c r="X648" s="303"/>
      <c r="Y648" s="303"/>
      <c r="Z648" s="303"/>
    </row>
    <row r="649" ht="12.75" customHeight="1">
      <c r="A649" s="303"/>
      <c r="B649" s="303"/>
      <c r="C649" s="322"/>
      <c r="D649" s="303"/>
      <c r="E649" s="303"/>
      <c r="F649" s="343"/>
      <c r="G649" s="303"/>
      <c r="H649" s="303"/>
      <c r="I649" s="303"/>
      <c r="J649" s="303"/>
      <c r="K649" s="303"/>
      <c r="L649" s="303"/>
      <c r="M649" s="303"/>
      <c r="N649" s="303"/>
      <c r="O649" s="303"/>
      <c r="P649" s="303"/>
      <c r="Q649" s="303"/>
      <c r="R649" s="303"/>
      <c r="S649" s="303"/>
      <c r="T649" s="303"/>
      <c r="U649" s="303"/>
      <c r="V649" s="303"/>
      <c r="W649" s="303"/>
      <c r="X649" s="303"/>
      <c r="Y649" s="303"/>
      <c r="Z649" s="303"/>
    </row>
    <row r="650" ht="12.75" customHeight="1">
      <c r="A650" s="303"/>
      <c r="B650" s="303"/>
      <c r="C650" s="322"/>
      <c r="D650" s="303"/>
      <c r="E650" s="303"/>
      <c r="F650" s="343"/>
      <c r="G650" s="303"/>
      <c r="H650" s="303"/>
      <c r="I650" s="303"/>
      <c r="J650" s="303"/>
      <c r="K650" s="303"/>
      <c r="L650" s="303"/>
      <c r="M650" s="303"/>
      <c r="N650" s="303"/>
      <c r="O650" s="303"/>
      <c r="P650" s="303"/>
      <c r="Q650" s="303"/>
      <c r="R650" s="303"/>
      <c r="S650" s="303"/>
      <c r="T650" s="303"/>
      <c r="U650" s="303"/>
      <c r="V650" s="303"/>
      <c r="W650" s="303"/>
      <c r="X650" s="303"/>
      <c r="Y650" s="303"/>
      <c r="Z650" s="303"/>
    </row>
    <row r="651" ht="12.75" customHeight="1">
      <c r="A651" s="303"/>
      <c r="B651" s="303"/>
      <c r="C651" s="322"/>
      <c r="D651" s="303"/>
      <c r="E651" s="303"/>
      <c r="F651" s="343"/>
      <c r="G651" s="303"/>
      <c r="H651" s="303"/>
      <c r="I651" s="303"/>
      <c r="J651" s="303"/>
      <c r="K651" s="303"/>
      <c r="L651" s="303"/>
      <c r="M651" s="303"/>
      <c r="N651" s="303"/>
      <c r="O651" s="303"/>
      <c r="P651" s="303"/>
      <c r="Q651" s="303"/>
      <c r="R651" s="303"/>
      <c r="S651" s="303"/>
      <c r="T651" s="303"/>
      <c r="U651" s="303"/>
      <c r="V651" s="303"/>
      <c r="W651" s="303"/>
      <c r="X651" s="303"/>
      <c r="Y651" s="303"/>
      <c r="Z651" s="303"/>
    </row>
    <row r="652" ht="12.75" customHeight="1">
      <c r="A652" s="303"/>
      <c r="B652" s="303"/>
      <c r="C652" s="322"/>
      <c r="D652" s="303"/>
      <c r="E652" s="303"/>
      <c r="F652" s="343"/>
      <c r="G652" s="303"/>
      <c r="H652" s="303"/>
      <c r="I652" s="303"/>
      <c r="J652" s="303"/>
      <c r="K652" s="303"/>
      <c r="L652" s="303"/>
      <c r="M652" s="303"/>
      <c r="N652" s="303"/>
      <c r="O652" s="303"/>
      <c r="P652" s="303"/>
      <c r="Q652" s="303"/>
      <c r="R652" s="303"/>
      <c r="S652" s="303"/>
      <c r="T652" s="303"/>
      <c r="U652" s="303"/>
      <c r="V652" s="303"/>
      <c r="W652" s="303"/>
      <c r="X652" s="303"/>
      <c r="Y652" s="303"/>
      <c r="Z652" s="303"/>
    </row>
    <row r="653" ht="12.75" customHeight="1">
      <c r="A653" s="303"/>
      <c r="B653" s="303"/>
      <c r="C653" s="322"/>
      <c r="D653" s="303"/>
      <c r="E653" s="303"/>
      <c r="F653" s="343"/>
      <c r="G653" s="303"/>
      <c r="H653" s="303"/>
      <c r="I653" s="303"/>
      <c r="J653" s="303"/>
      <c r="K653" s="303"/>
      <c r="L653" s="303"/>
      <c r="M653" s="303"/>
      <c r="N653" s="303"/>
      <c r="O653" s="303"/>
      <c r="P653" s="303"/>
      <c r="Q653" s="303"/>
      <c r="R653" s="303"/>
      <c r="S653" s="303"/>
      <c r="T653" s="303"/>
      <c r="U653" s="303"/>
      <c r="V653" s="303"/>
      <c r="W653" s="303"/>
      <c r="X653" s="303"/>
      <c r="Y653" s="303"/>
      <c r="Z653" s="303"/>
    </row>
    <row r="654" ht="12.75" customHeight="1">
      <c r="A654" s="303"/>
      <c r="B654" s="303"/>
      <c r="C654" s="322"/>
      <c r="D654" s="303"/>
      <c r="E654" s="303"/>
      <c r="F654" s="343"/>
      <c r="G654" s="303"/>
      <c r="H654" s="303"/>
      <c r="I654" s="303"/>
      <c r="J654" s="303"/>
      <c r="K654" s="303"/>
      <c r="L654" s="303"/>
      <c r="M654" s="303"/>
      <c r="N654" s="303"/>
      <c r="O654" s="303"/>
      <c r="P654" s="303"/>
      <c r="Q654" s="303"/>
      <c r="R654" s="303"/>
      <c r="S654" s="303"/>
      <c r="T654" s="303"/>
      <c r="U654" s="303"/>
      <c r="V654" s="303"/>
      <c r="W654" s="303"/>
      <c r="X654" s="303"/>
      <c r="Y654" s="303"/>
      <c r="Z654" s="303"/>
    </row>
    <row r="655" ht="12.75" customHeight="1">
      <c r="A655" s="303"/>
      <c r="B655" s="303"/>
      <c r="C655" s="322"/>
      <c r="D655" s="303"/>
      <c r="E655" s="303"/>
      <c r="F655" s="343"/>
      <c r="G655" s="303"/>
      <c r="H655" s="303"/>
      <c r="I655" s="303"/>
      <c r="J655" s="303"/>
      <c r="K655" s="303"/>
      <c r="L655" s="303"/>
      <c r="M655" s="303"/>
      <c r="N655" s="303"/>
      <c r="O655" s="303"/>
      <c r="P655" s="303"/>
      <c r="Q655" s="303"/>
      <c r="R655" s="303"/>
      <c r="S655" s="303"/>
      <c r="T655" s="303"/>
      <c r="U655" s="303"/>
      <c r="V655" s="303"/>
      <c r="W655" s="303"/>
      <c r="X655" s="303"/>
      <c r="Y655" s="303"/>
      <c r="Z655" s="303"/>
    </row>
    <row r="656" ht="12.75" customHeight="1">
      <c r="A656" s="303"/>
      <c r="B656" s="303"/>
      <c r="C656" s="322"/>
      <c r="D656" s="303"/>
      <c r="E656" s="303"/>
      <c r="F656" s="343"/>
      <c r="G656" s="303"/>
      <c r="H656" s="303"/>
      <c r="I656" s="303"/>
      <c r="J656" s="303"/>
      <c r="K656" s="303"/>
      <c r="L656" s="303"/>
      <c r="M656" s="303"/>
      <c r="N656" s="303"/>
      <c r="O656" s="303"/>
      <c r="P656" s="303"/>
      <c r="Q656" s="303"/>
      <c r="R656" s="303"/>
      <c r="S656" s="303"/>
      <c r="T656" s="303"/>
      <c r="U656" s="303"/>
      <c r="V656" s="303"/>
      <c r="W656" s="303"/>
      <c r="X656" s="303"/>
      <c r="Y656" s="303"/>
      <c r="Z656" s="303"/>
    </row>
    <row r="657" ht="12.75" customHeight="1">
      <c r="A657" s="303"/>
      <c r="B657" s="303"/>
      <c r="C657" s="322"/>
      <c r="D657" s="303"/>
      <c r="E657" s="303"/>
      <c r="F657" s="343"/>
      <c r="G657" s="303"/>
      <c r="H657" s="303"/>
      <c r="I657" s="303"/>
      <c r="J657" s="303"/>
      <c r="K657" s="303"/>
      <c r="L657" s="303"/>
      <c r="M657" s="303"/>
      <c r="N657" s="303"/>
      <c r="O657" s="303"/>
      <c r="P657" s="303"/>
      <c r="Q657" s="303"/>
      <c r="R657" s="303"/>
      <c r="S657" s="303"/>
      <c r="T657" s="303"/>
      <c r="U657" s="303"/>
      <c r="V657" s="303"/>
      <c r="W657" s="303"/>
      <c r="X657" s="303"/>
      <c r="Y657" s="303"/>
      <c r="Z657" s="303"/>
    </row>
    <row r="658" ht="12.75" customHeight="1">
      <c r="A658" s="303"/>
      <c r="B658" s="303"/>
      <c r="C658" s="322"/>
      <c r="D658" s="303"/>
      <c r="E658" s="303"/>
      <c r="F658" s="343"/>
      <c r="G658" s="303"/>
      <c r="H658" s="303"/>
      <c r="I658" s="303"/>
      <c r="J658" s="303"/>
      <c r="K658" s="303"/>
      <c r="L658" s="303"/>
      <c r="M658" s="303"/>
      <c r="N658" s="303"/>
      <c r="O658" s="303"/>
      <c r="P658" s="303"/>
      <c r="Q658" s="303"/>
      <c r="R658" s="303"/>
      <c r="S658" s="303"/>
      <c r="T658" s="303"/>
      <c r="U658" s="303"/>
      <c r="V658" s="303"/>
      <c r="W658" s="303"/>
      <c r="X658" s="303"/>
      <c r="Y658" s="303"/>
      <c r="Z658" s="303"/>
    </row>
    <row r="659" ht="12.75" customHeight="1">
      <c r="A659" s="303"/>
      <c r="B659" s="303"/>
      <c r="C659" s="322"/>
      <c r="D659" s="303"/>
      <c r="E659" s="303"/>
      <c r="F659" s="343"/>
      <c r="G659" s="303"/>
      <c r="H659" s="303"/>
      <c r="I659" s="303"/>
      <c r="J659" s="303"/>
      <c r="K659" s="303"/>
      <c r="L659" s="303"/>
      <c r="M659" s="303"/>
      <c r="N659" s="303"/>
      <c r="O659" s="303"/>
      <c r="P659" s="303"/>
      <c r="Q659" s="303"/>
      <c r="R659" s="303"/>
      <c r="S659" s="303"/>
      <c r="T659" s="303"/>
      <c r="U659" s="303"/>
      <c r="V659" s="303"/>
      <c r="W659" s="303"/>
      <c r="X659" s="303"/>
      <c r="Y659" s="303"/>
      <c r="Z659" s="303"/>
    </row>
    <row r="660" ht="12.75" customHeight="1">
      <c r="A660" s="303"/>
      <c r="B660" s="303"/>
      <c r="C660" s="322"/>
      <c r="D660" s="303"/>
      <c r="E660" s="303"/>
      <c r="F660" s="343"/>
      <c r="G660" s="303"/>
      <c r="H660" s="303"/>
      <c r="I660" s="303"/>
      <c r="J660" s="303"/>
      <c r="K660" s="303"/>
      <c r="L660" s="303"/>
      <c r="M660" s="303"/>
      <c r="N660" s="303"/>
      <c r="O660" s="303"/>
      <c r="P660" s="303"/>
      <c r="Q660" s="303"/>
      <c r="R660" s="303"/>
      <c r="S660" s="303"/>
      <c r="T660" s="303"/>
      <c r="U660" s="303"/>
      <c r="V660" s="303"/>
      <c r="W660" s="303"/>
      <c r="X660" s="303"/>
      <c r="Y660" s="303"/>
      <c r="Z660" s="303"/>
    </row>
    <row r="661" ht="12.75" customHeight="1">
      <c r="A661" s="303"/>
      <c r="B661" s="303"/>
      <c r="C661" s="322"/>
      <c r="D661" s="303"/>
      <c r="E661" s="303"/>
      <c r="F661" s="343"/>
      <c r="G661" s="303"/>
      <c r="H661" s="303"/>
      <c r="I661" s="303"/>
      <c r="J661" s="303"/>
      <c r="K661" s="303"/>
      <c r="L661" s="303"/>
      <c r="M661" s="303"/>
      <c r="N661" s="303"/>
      <c r="O661" s="303"/>
      <c r="P661" s="303"/>
      <c r="Q661" s="303"/>
      <c r="R661" s="303"/>
      <c r="S661" s="303"/>
      <c r="T661" s="303"/>
      <c r="U661" s="303"/>
      <c r="V661" s="303"/>
      <c r="W661" s="303"/>
      <c r="X661" s="303"/>
      <c r="Y661" s="303"/>
      <c r="Z661" s="303"/>
    </row>
    <row r="662" ht="12.75" customHeight="1">
      <c r="A662" s="303"/>
      <c r="B662" s="303"/>
      <c r="C662" s="322"/>
      <c r="D662" s="303"/>
      <c r="E662" s="303"/>
      <c r="F662" s="343"/>
      <c r="G662" s="303"/>
      <c r="H662" s="303"/>
      <c r="I662" s="303"/>
      <c r="J662" s="303"/>
      <c r="K662" s="303"/>
      <c r="L662" s="303"/>
      <c r="M662" s="303"/>
      <c r="N662" s="303"/>
      <c r="O662" s="303"/>
      <c r="P662" s="303"/>
      <c r="Q662" s="303"/>
      <c r="R662" s="303"/>
      <c r="S662" s="303"/>
      <c r="T662" s="303"/>
      <c r="U662" s="303"/>
      <c r="V662" s="303"/>
      <c r="W662" s="303"/>
      <c r="X662" s="303"/>
      <c r="Y662" s="303"/>
      <c r="Z662" s="303"/>
    </row>
    <row r="663" ht="12.75" customHeight="1">
      <c r="A663" s="303"/>
      <c r="B663" s="303"/>
      <c r="C663" s="322"/>
      <c r="D663" s="303"/>
      <c r="E663" s="303"/>
      <c r="F663" s="343"/>
      <c r="G663" s="303"/>
      <c r="H663" s="303"/>
      <c r="I663" s="303"/>
      <c r="J663" s="303"/>
      <c r="K663" s="303"/>
      <c r="L663" s="303"/>
      <c r="M663" s="303"/>
      <c r="N663" s="303"/>
      <c r="O663" s="303"/>
      <c r="P663" s="303"/>
      <c r="Q663" s="303"/>
      <c r="R663" s="303"/>
      <c r="S663" s="303"/>
      <c r="T663" s="303"/>
      <c r="U663" s="303"/>
      <c r="V663" s="303"/>
      <c r="W663" s="303"/>
      <c r="X663" s="303"/>
      <c r="Y663" s="303"/>
      <c r="Z663" s="303"/>
    </row>
    <row r="664" ht="12.75" customHeight="1">
      <c r="A664" s="303"/>
      <c r="B664" s="303"/>
      <c r="C664" s="322"/>
      <c r="D664" s="303"/>
      <c r="E664" s="303"/>
      <c r="F664" s="343"/>
      <c r="G664" s="303"/>
      <c r="H664" s="303"/>
      <c r="I664" s="303"/>
      <c r="J664" s="303"/>
      <c r="K664" s="303"/>
      <c r="L664" s="303"/>
      <c r="M664" s="303"/>
      <c r="N664" s="303"/>
      <c r="O664" s="303"/>
      <c r="P664" s="303"/>
      <c r="Q664" s="303"/>
      <c r="R664" s="303"/>
      <c r="S664" s="303"/>
      <c r="T664" s="303"/>
      <c r="U664" s="303"/>
      <c r="V664" s="303"/>
      <c r="W664" s="303"/>
      <c r="X664" s="303"/>
      <c r="Y664" s="303"/>
      <c r="Z664" s="303"/>
    </row>
    <row r="665" ht="12.75" customHeight="1">
      <c r="A665" s="303"/>
      <c r="B665" s="303"/>
      <c r="C665" s="322"/>
      <c r="D665" s="303"/>
      <c r="E665" s="303"/>
      <c r="F665" s="343"/>
      <c r="G665" s="303"/>
      <c r="H665" s="303"/>
      <c r="I665" s="303"/>
      <c r="J665" s="303"/>
      <c r="K665" s="303"/>
      <c r="L665" s="303"/>
      <c r="M665" s="303"/>
      <c r="N665" s="303"/>
      <c r="O665" s="303"/>
      <c r="P665" s="303"/>
      <c r="Q665" s="303"/>
      <c r="R665" s="303"/>
      <c r="S665" s="303"/>
      <c r="T665" s="303"/>
      <c r="U665" s="303"/>
      <c r="V665" s="303"/>
      <c r="W665" s="303"/>
      <c r="X665" s="303"/>
      <c r="Y665" s="303"/>
      <c r="Z665" s="303"/>
    </row>
    <row r="666" ht="12.75" customHeight="1">
      <c r="A666" s="303"/>
      <c r="B666" s="303"/>
      <c r="C666" s="322"/>
      <c r="D666" s="303"/>
      <c r="E666" s="303"/>
      <c r="F666" s="343"/>
      <c r="G666" s="303"/>
      <c r="H666" s="303"/>
      <c r="I666" s="303"/>
      <c r="J666" s="303"/>
      <c r="K666" s="303"/>
      <c r="L666" s="303"/>
      <c r="M666" s="303"/>
      <c r="N666" s="303"/>
      <c r="O666" s="303"/>
      <c r="P666" s="303"/>
      <c r="Q666" s="303"/>
      <c r="R666" s="303"/>
      <c r="S666" s="303"/>
      <c r="T666" s="303"/>
      <c r="U666" s="303"/>
      <c r="V666" s="303"/>
      <c r="W666" s="303"/>
      <c r="X666" s="303"/>
      <c r="Y666" s="303"/>
      <c r="Z666" s="303"/>
    </row>
    <row r="667" ht="12.75" customHeight="1">
      <c r="A667" s="303"/>
      <c r="B667" s="303"/>
      <c r="C667" s="322"/>
      <c r="D667" s="303"/>
      <c r="E667" s="303"/>
      <c r="F667" s="343"/>
      <c r="G667" s="303"/>
      <c r="H667" s="303"/>
      <c r="I667" s="303"/>
      <c r="J667" s="303"/>
      <c r="K667" s="303"/>
      <c r="L667" s="303"/>
      <c r="M667" s="303"/>
      <c r="N667" s="303"/>
      <c r="O667" s="303"/>
      <c r="P667" s="303"/>
      <c r="Q667" s="303"/>
      <c r="R667" s="303"/>
      <c r="S667" s="303"/>
      <c r="T667" s="303"/>
      <c r="U667" s="303"/>
      <c r="V667" s="303"/>
      <c r="W667" s="303"/>
      <c r="X667" s="303"/>
      <c r="Y667" s="303"/>
      <c r="Z667" s="303"/>
    </row>
    <row r="668" ht="12.75" customHeight="1">
      <c r="A668" s="303"/>
      <c r="B668" s="303"/>
      <c r="C668" s="322"/>
      <c r="D668" s="303"/>
      <c r="E668" s="303"/>
      <c r="F668" s="343"/>
      <c r="G668" s="303"/>
      <c r="H668" s="303"/>
      <c r="I668" s="303"/>
      <c r="J668" s="303"/>
      <c r="K668" s="303"/>
      <c r="L668" s="303"/>
      <c r="M668" s="303"/>
      <c r="N668" s="303"/>
      <c r="O668" s="303"/>
      <c r="P668" s="303"/>
      <c r="Q668" s="303"/>
      <c r="R668" s="303"/>
      <c r="S668" s="303"/>
      <c r="T668" s="303"/>
      <c r="U668" s="303"/>
      <c r="V668" s="303"/>
      <c r="W668" s="303"/>
      <c r="X668" s="303"/>
      <c r="Y668" s="303"/>
      <c r="Z668" s="303"/>
    </row>
    <row r="669" ht="12.75" customHeight="1">
      <c r="A669" s="303"/>
      <c r="B669" s="303"/>
      <c r="C669" s="322"/>
      <c r="D669" s="303"/>
      <c r="E669" s="303"/>
      <c r="F669" s="343"/>
      <c r="G669" s="303"/>
      <c r="H669" s="303"/>
      <c r="I669" s="303"/>
      <c r="J669" s="303"/>
      <c r="K669" s="303"/>
      <c r="L669" s="303"/>
      <c r="M669" s="303"/>
      <c r="N669" s="303"/>
      <c r="O669" s="303"/>
      <c r="P669" s="303"/>
      <c r="Q669" s="303"/>
      <c r="R669" s="303"/>
      <c r="S669" s="303"/>
      <c r="T669" s="303"/>
      <c r="U669" s="303"/>
      <c r="V669" s="303"/>
      <c r="W669" s="303"/>
      <c r="X669" s="303"/>
      <c r="Y669" s="303"/>
      <c r="Z669" s="303"/>
    </row>
    <row r="670" ht="12.75" customHeight="1">
      <c r="A670" s="303"/>
      <c r="B670" s="303"/>
      <c r="C670" s="322"/>
      <c r="D670" s="303"/>
      <c r="E670" s="303"/>
      <c r="F670" s="343"/>
      <c r="G670" s="303"/>
      <c r="H670" s="303"/>
      <c r="I670" s="303"/>
      <c r="J670" s="303"/>
      <c r="K670" s="303"/>
      <c r="L670" s="303"/>
      <c r="M670" s="303"/>
      <c r="N670" s="303"/>
      <c r="O670" s="303"/>
      <c r="P670" s="303"/>
      <c r="Q670" s="303"/>
      <c r="R670" s="303"/>
      <c r="S670" s="303"/>
      <c r="T670" s="303"/>
      <c r="U670" s="303"/>
      <c r="V670" s="303"/>
      <c r="W670" s="303"/>
      <c r="X670" s="303"/>
      <c r="Y670" s="303"/>
      <c r="Z670" s="303"/>
    </row>
    <row r="671" ht="12.75" customHeight="1">
      <c r="A671" s="303"/>
      <c r="B671" s="303"/>
      <c r="C671" s="322"/>
      <c r="D671" s="303"/>
      <c r="E671" s="303"/>
      <c r="F671" s="343"/>
      <c r="G671" s="303"/>
      <c r="H671" s="303"/>
      <c r="I671" s="303"/>
      <c r="J671" s="303"/>
      <c r="K671" s="303"/>
      <c r="L671" s="303"/>
      <c r="M671" s="303"/>
      <c r="N671" s="303"/>
      <c r="O671" s="303"/>
      <c r="P671" s="303"/>
      <c r="Q671" s="303"/>
      <c r="R671" s="303"/>
      <c r="S671" s="303"/>
      <c r="T671" s="303"/>
      <c r="U671" s="303"/>
      <c r="V671" s="303"/>
      <c r="W671" s="303"/>
      <c r="X671" s="303"/>
      <c r="Y671" s="303"/>
      <c r="Z671" s="303"/>
    </row>
    <row r="672" ht="12.75" customHeight="1">
      <c r="A672" s="303"/>
      <c r="B672" s="303"/>
      <c r="C672" s="322"/>
      <c r="D672" s="303"/>
      <c r="E672" s="303"/>
      <c r="F672" s="343"/>
      <c r="G672" s="303"/>
      <c r="H672" s="303"/>
      <c r="I672" s="303"/>
      <c r="J672" s="303"/>
      <c r="K672" s="303"/>
      <c r="L672" s="303"/>
      <c r="M672" s="303"/>
      <c r="N672" s="303"/>
      <c r="O672" s="303"/>
      <c r="P672" s="303"/>
      <c r="Q672" s="303"/>
      <c r="R672" s="303"/>
      <c r="S672" s="303"/>
      <c r="T672" s="303"/>
      <c r="U672" s="303"/>
      <c r="V672" s="303"/>
      <c r="W672" s="303"/>
      <c r="X672" s="303"/>
      <c r="Y672" s="303"/>
      <c r="Z672" s="303"/>
    </row>
    <row r="673" ht="12.75" customHeight="1">
      <c r="A673" s="303"/>
      <c r="B673" s="303"/>
      <c r="C673" s="322"/>
      <c r="D673" s="303"/>
      <c r="E673" s="303"/>
      <c r="F673" s="343"/>
      <c r="G673" s="303"/>
      <c r="H673" s="303"/>
      <c r="I673" s="303"/>
      <c r="J673" s="303"/>
      <c r="K673" s="303"/>
      <c r="L673" s="303"/>
      <c r="M673" s="303"/>
      <c r="N673" s="303"/>
      <c r="O673" s="303"/>
      <c r="P673" s="303"/>
      <c r="Q673" s="303"/>
      <c r="R673" s="303"/>
      <c r="S673" s="303"/>
      <c r="T673" s="303"/>
      <c r="U673" s="303"/>
      <c r="V673" s="303"/>
      <c r="W673" s="303"/>
      <c r="X673" s="303"/>
      <c r="Y673" s="303"/>
      <c r="Z673" s="303"/>
    </row>
    <row r="674" ht="12.75" customHeight="1">
      <c r="A674" s="303"/>
      <c r="B674" s="303"/>
      <c r="C674" s="322"/>
      <c r="D674" s="303"/>
      <c r="E674" s="303"/>
      <c r="F674" s="343"/>
      <c r="G674" s="303"/>
      <c r="H674" s="303"/>
      <c r="I674" s="303"/>
      <c r="J674" s="303"/>
      <c r="K674" s="303"/>
      <c r="L674" s="303"/>
      <c r="M674" s="303"/>
      <c r="N674" s="303"/>
      <c r="O674" s="303"/>
      <c r="P674" s="303"/>
      <c r="Q674" s="303"/>
      <c r="R674" s="303"/>
      <c r="S674" s="303"/>
      <c r="T674" s="303"/>
      <c r="U674" s="303"/>
      <c r="V674" s="303"/>
      <c r="W674" s="303"/>
      <c r="X674" s="303"/>
      <c r="Y674" s="303"/>
      <c r="Z674" s="303"/>
    </row>
    <row r="675" ht="12.75" customHeight="1">
      <c r="A675" s="303"/>
      <c r="B675" s="303"/>
      <c r="C675" s="322"/>
      <c r="D675" s="303"/>
      <c r="E675" s="303"/>
      <c r="F675" s="343"/>
      <c r="G675" s="303"/>
      <c r="H675" s="303"/>
      <c r="I675" s="303"/>
      <c r="J675" s="303"/>
      <c r="K675" s="303"/>
      <c r="L675" s="303"/>
      <c r="M675" s="303"/>
      <c r="N675" s="303"/>
      <c r="O675" s="303"/>
      <c r="P675" s="303"/>
      <c r="Q675" s="303"/>
      <c r="R675" s="303"/>
      <c r="S675" s="303"/>
      <c r="T675" s="303"/>
      <c r="U675" s="303"/>
      <c r="V675" s="303"/>
      <c r="W675" s="303"/>
      <c r="X675" s="303"/>
      <c r="Y675" s="303"/>
      <c r="Z675" s="303"/>
    </row>
    <row r="676" ht="12.75" customHeight="1">
      <c r="A676" s="303"/>
      <c r="B676" s="303"/>
      <c r="C676" s="322"/>
      <c r="D676" s="303"/>
      <c r="E676" s="303"/>
      <c r="F676" s="343"/>
      <c r="G676" s="303"/>
      <c r="H676" s="303"/>
      <c r="I676" s="303"/>
      <c r="J676" s="303"/>
      <c r="K676" s="303"/>
      <c r="L676" s="303"/>
      <c r="M676" s="303"/>
      <c r="N676" s="303"/>
      <c r="O676" s="303"/>
      <c r="P676" s="303"/>
      <c r="Q676" s="303"/>
      <c r="R676" s="303"/>
      <c r="S676" s="303"/>
      <c r="T676" s="303"/>
      <c r="U676" s="303"/>
      <c r="V676" s="303"/>
      <c r="W676" s="303"/>
      <c r="X676" s="303"/>
      <c r="Y676" s="303"/>
      <c r="Z676" s="303"/>
    </row>
    <row r="677" ht="12.75" customHeight="1">
      <c r="A677" s="303"/>
      <c r="B677" s="303"/>
      <c r="C677" s="322"/>
      <c r="D677" s="303"/>
      <c r="E677" s="303"/>
      <c r="F677" s="343"/>
      <c r="G677" s="303"/>
      <c r="H677" s="303"/>
      <c r="I677" s="303"/>
      <c r="J677" s="303"/>
      <c r="K677" s="303"/>
      <c r="L677" s="303"/>
      <c r="M677" s="303"/>
      <c r="N677" s="303"/>
      <c r="O677" s="303"/>
      <c r="P677" s="303"/>
      <c r="Q677" s="303"/>
      <c r="R677" s="303"/>
      <c r="S677" s="303"/>
      <c r="T677" s="303"/>
      <c r="U677" s="303"/>
      <c r="V677" s="303"/>
      <c r="W677" s="303"/>
      <c r="X677" s="303"/>
      <c r="Y677" s="303"/>
      <c r="Z677" s="303"/>
    </row>
    <row r="678" ht="12.75" customHeight="1">
      <c r="A678" s="303"/>
      <c r="B678" s="303"/>
      <c r="C678" s="322"/>
      <c r="D678" s="303"/>
      <c r="E678" s="303"/>
      <c r="F678" s="343"/>
      <c r="G678" s="303"/>
      <c r="H678" s="303"/>
      <c r="I678" s="303"/>
      <c r="J678" s="303"/>
      <c r="K678" s="303"/>
      <c r="L678" s="303"/>
      <c r="M678" s="303"/>
      <c r="N678" s="303"/>
      <c r="O678" s="303"/>
      <c r="P678" s="303"/>
      <c r="Q678" s="303"/>
      <c r="R678" s="303"/>
      <c r="S678" s="303"/>
      <c r="T678" s="303"/>
      <c r="U678" s="303"/>
      <c r="V678" s="303"/>
      <c r="W678" s="303"/>
      <c r="X678" s="303"/>
      <c r="Y678" s="303"/>
      <c r="Z678" s="303"/>
    </row>
    <row r="679" ht="12.75" customHeight="1">
      <c r="A679" s="303"/>
      <c r="B679" s="303"/>
      <c r="C679" s="322"/>
      <c r="D679" s="303"/>
      <c r="E679" s="303"/>
      <c r="F679" s="343"/>
      <c r="G679" s="303"/>
      <c r="H679" s="303"/>
      <c r="I679" s="303"/>
      <c r="J679" s="303"/>
      <c r="K679" s="303"/>
      <c r="L679" s="303"/>
      <c r="M679" s="303"/>
      <c r="N679" s="303"/>
      <c r="O679" s="303"/>
      <c r="P679" s="303"/>
      <c r="Q679" s="303"/>
      <c r="R679" s="303"/>
      <c r="S679" s="303"/>
      <c r="T679" s="303"/>
      <c r="U679" s="303"/>
      <c r="V679" s="303"/>
      <c r="W679" s="303"/>
      <c r="X679" s="303"/>
      <c r="Y679" s="303"/>
      <c r="Z679" s="303"/>
    </row>
    <row r="680" ht="12.75" customHeight="1">
      <c r="A680" s="303"/>
      <c r="B680" s="303"/>
      <c r="C680" s="322"/>
      <c r="D680" s="303"/>
      <c r="E680" s="303"/>
      <c r="F680" s="343"/>
      <c r="G680" s="303"/>
      <c r="H680" s="303"/>
      <c r="I680" s="303"/>
      <c r="J680" s="303"/>
      <c r="K680" s="303"/>
      <c r="L680" s="303"/>
      <c r="M680" s="303"/>
      <c r="N680" s="303"/>
      <c r="O680" s="303"/>
      <c r="P680" s="303"/>
      <c r="Q680" s="303"/>
      <c r="R680" s="303"/>
      <c r="S680" s="303"/>
      <c r="T680" s="303"/>
      <c r="U680" s="303"/>
      <c r="V680" s="303"/>
      <c r="W680" s="303"/>
      <c r="X680" s="303"/>
      <c r="Y680" s="303"/>
      <c r="Z680" s="303"/>
    </row>
    <row r="681" ht="12.75" customHeight="1">
      <c r="A681" s="303"/>
      <c r="B681" s="303"/>
      <c r="C681" s="322"/>
      <c r="D681" s="303"/>
      <c r="E681" s="303"/>
      <c r="F681" s="343"/>
      <c r="G681" s="303"/>
      <c r="H681" s="303"/>
      <c r="I681" s="303"/>
      <c r="J681" s="303"/>
      <c r="K681" s="303"/>
      <c r="L681" s="303"/>
      <c r="M681" s="303"/>
      <c r="N681" s="303"/>
      <c r="O681" s="303"/>
      <c r="P681" s="303"/>
      <c r="Q681" s="303"/>
      <c r="R681" s="303"/>
      <c r="S681" s="303"/>
      <c r="T681" s="303"/>
      <c r="U681" s="303"/>
      <c r="V681" s="303"/>
      <c r="W681" s="303"/>
      <c r="X681" s="303"/>
      <c r="Y681" s="303"/>
      <c r="Z681" s="303"/>
    </row>
    <row r="682" ht="12.75" customHeight="1">
      <c r="A682" s="303"/>
      <c r="B682" s="303"/>
      <c r="C682" s="322"/>
      <c r="D682" s="303"/>
      <c r="E682" s="303"/>
      <c r="F682" s="343"/>
      <c r="G682" s="303"/>
      <c r="H682" s="303"/>
      <c r="I682" s="303"/>
      <c r="J682" s="303"/>
      <c r="K682" s="303"/>
      <c r="L682" s="303"/>
      <c r="M682" s="303"/>
      <c r="N682" s="303"/>
      <c r="O682" s="303"/>
      <c r="P682" s="303"/>
      <c r="Q682" s="303"/>
      <c r="R682" s="303"/>
      <c r="S682" s="303"/>
      <c r="T682" s="303"/>
      <c r="U682" s="303"/>
      <c r="V682" s="303"/>
      <c r="W682" s="303"/>
      <c r="X682" s="303"/>
      <c r="Y682" s="303"/>
      <c r="Z682" s="303"/>
    </row>
    <row r="683" ht="12.75" customHeight="1">
      <c r="A683" s="303"/>
      <c r="B683" s="303"/>
      <c r="C683" s="322"/>
      <c r="D683" s="303"/>
      <c r="E683" s="303"/>
      <c r="F683" s="343"/>
      <c r="G683" s="303"/>
      <c r="H683" s="303"/>
      <c r="I683" s="303"/>
      <c r="J683" s="303"/>
      <c r="K683" s="303"/>
      <c r="L683" s="303"/>
      <c r="M683" s="303"/>
      <c r="N683" s="303"/>
      <c r="O683" s="303"/>
      <c r="P683" s="303"/>
      <c r="Q683" s="303"/>
      <c r="R683" s="303"/>
      <c r="S683" s="303"/>
      <c r="T683" s="303"/>
      <c r="U683" s="303"/>
      <c r="V683" s="303"/>
      <c r="W683" s="303"/>
      <c r="X683" s="303"/>
      <c r="Y683" s="303"/>
      <c r="Z683" s="303"/>
    </row>
    <row r="684" ht="12.75" customHeight="1">
      <c r="A684" s="303"/>
      <c r="B684" s="303"/>
      <c r="C684" s="322"/>
      <c r="D684" s="303"/>
      <c r="E684" s="303"/>
      <c r="F684" s="343"/>
      <c r="G684" s="303"/>
      <c r="H684" s="303"/>
      <c r="I684" s="303"/>
      <c r="J684" s="303"/>
      <c r="K684" s="303"/>
      <c r="L684" s="303"/>
      <c r="M684" s="303"/>
      <c r="N684" s="303"/>
      <c r="O684" s="303"/>
      <c r="P684" s="303"/>
      <c r="Q684" s="303"/>
      <c r="R684" s="303"/>
      <c r="S684" s="303"/>
      <c r="T684" s="303"/>
      <c r="U684" s="303"/>
      <c r="V684" s="303"/>
      <c r="W684" s="303"/>
      <c r="X684" s="303"/>
      <c r="Y684" s="303"/>
      <c r="Z684" s="303"/>
    </row>
    <row r="685" ht="12.75" customHeight="1">
      <c r="A685" s="303"/>
      <c r="B685" s="303"/>
      <c r="C685" s="322"/>
      <c r="D685" s="303"/>
      <c r="E685" s="303"/>
      <c r="F685" s="343"/>
      <c r="G685" s="303"/>
      <c r="H685" s="303"/>
      <c r="I685" s="303"/>
      <c r="J685" s="303"/>
      <c r="K685" s="303"/>
      <c r="L685" s="303"/>
      <c r="M685" s="303"/>
      <c r="N685" s="303"/>
      <c r="O685" s="303"/>
      <c r="P685" s="303"/>
      <c r="Q685" s="303"/>
      <c r="R685" s="303"/>
      <c r="S685" s="303"/>
      <c r="T685" s="303"/>
      <c r="U685" s="303"/>
      <c r="V685" s="303"/>
      <c r="W685" s="303"/>
      <c r="X685" s="303"/>
      <c r="Y685" s="303"/>
      <c r="Z685" s="303"/>
    </row>
    <row r="686" ht="12.75" customHeight="1">
      <c r="A686" s="303"/>
      <c r="B686" s="303"/>
      <c r="C686" s="322"/>
      <c r="D686" s="303"/>
      <c r="E686" s="303"/>
      <c r="F686" s="343"/>
      <c r="G686" s="303"/>
      <c r="H686" s="303"/>
      <c r="I686" s="303"/>
      <c r="J686" s="303"/>
      <c r="K686" s="303"/>
      <c r="L686" s="303"/>
      <c r="M686" s="303"/>
      <c r="N686" s="303"/>
      <c r="O686" s="303"/>
      <c r="P686" s="303"/>
      <c r="Q686" s="303"/>
      <c r="R686" s="303"/>
      <c r="S686" s="303"/>
      <c r="T686" s="303"/>
      <c r="U686" s="303"/>
      <c r="V686" s="303"/>
      <c r="W686" s="303"/>
      <c r="X686" s="303"/>
      <c r="Y686" s="303"/>
      <c r="Z686" s="303"/>
    </row>
    <row r="687" ht="12.75" customHeight="1">
      <c r="A687" s="303"/>
      <c r="B687" s="303"/>
      <c r="C687" s="322"/>
      <c r="D687" s="303"/>
      <c r="E687" s="303"/>
      <c r="F687" s="343"/>
      <c r="G687" s="303"/>
      <c r="H687" s="303"/>
      <c r="I687" s="303"/>
      <c r="J687" s="303"/>
      <c r="K687" s="303"/>
      <c r="L687" s="303"/>
      <c r="M687" s="303"/>
      <c r="N687" s="303"/>
      <c r="O687" s="303"/>
      <c r="P687" s="303"/>
      <c r="Q687" s="303"/>
      <c r="R687" s="303"/>
      <c r="S687" s="303"/>
      <c r="T687" s="303"/>
      <c r="U687" s="303"/>
      <c r="V687" s="303"/>
      <c r="W687" s="303"/>
      <c r="X687" s="303"/>
      <c r="Y687" s="303"/>
      <c r="Z687" s="303"/>
    </row>
    <row r="688" ht="12.75" customHeight="1">
      <c r="A688" s="303"/>
      <c r="B688" s="303"/>
      <c r="C688" s="322"/>
      <c r="D688" s="303"/>
      <c r="E688" s="303"/>
      <c r="F688" s="343"/>
      <c r="G688" s="303"/>
      <c r="H688" s="303"/>
      <c r="I688" s="303"/>
      <c r="J688" s="303"/>
      <c r="K688" s="303"/>
      <c r="L688" s="303"/>
      <c r="M688" s="303"/>
      <c r="N688" s="303"/>
      <c r="O688" s="303"/>
      <c r="P688" s="303"/>
      <c r="Q688" s="303"/>
      <c r="R688" s="303"/>
      <c r="S688" s="303"/>
      <c r="T688" s="303"/>
      <c r="U688" s="303"/>
      <c r="V688" s="303"/>
      <c r="W688" s="303"/>
      <c r="X688" s="303"/>
      <c r="Y688" s="303"/>
      <c r="Z688" s="303"/>
    </row>
    <row r="689" ht="12.75" customHeight="1">
      <c r="A689" s="303"/>
      <c r="B689" s="303"/>
      <c r="C689" s="322"/>
      <c r="D689" s="303"/>
      <c r="E689" s="303"/>
      <c r="F689" s="343"/>
      <c r="G689" s="303"/>
      <c r="H689" s="303"/>
      <c r="I689" s="303"/>
      <c r="J689" s="303"/>
      <c r="K689" s="303"/>
      <c r="L689" s="303"/>
      <c r="M689" s="303"/>
      <c r="N689" s="303"/>
      <c r="O689" s="303"/>
      <c r="P689" s="303"/>
      <c r="Q689" s="303"/>
      <c r="R689" s="303"/>
      <c r="S689" s="303"/>
      <c r="T689" s="303"/>
      <c r="U689" s="303"/>
      <c r="V689" s="303"/>
      <c r="W689" s="303"/>
      <c r="X689" s="303"/>
      <c r="Y689" s="303"/>
      <c r="Z689" s="303"/>
    </row>
    <row r="690" ht="12.75" customHeight="1">
      <c r="A690" s="303"/>
      <c r="B690" s="303"/>
      <c r="C690" s="322"/>
      <c r="D690" s="303"/>
      <c r="E690" s="303"/>
      <c r="F690" s="343"/>
      <c r="G690" s="303"/>
      <c r="H690" s="303"/>
      <c r="I690" s="303"/>
      <c r="J690" s="303"/>
      <c r="K690" s="303"/>
      <c r="L690" s="303"/>
      <c r="M690" s="303"/>
      <c r="N690" s="303"/>
      <c r="O690" s="303"/>
      <c r="P690" s="303"/>
      <c r="Q690" s="303"/>
      <c r="R690" s="303"/>
      <c r="S690" s="303"/>
      <c r="T690" s="303"/>
      <c r="U690" s="303"/>
      <c r="V690" s="303"/>
      <c r="W690" s="303"/>
      <c r="X690" s="303"/>
      <c r="Y690" s="303"/>
      <c r="Z690" s="303"/>
    </row>
    <row r="691" ht="12.75" customHeight="1">
      <c r="A691" s="303"/>
      <c r="B691" s="303"/>
      <c r="C691" s="322"/>
      <c r="D691" s="303"/>
      <c r="E691" s="303"/>
      <c r="F691" s="343"/>
      <c r="G691" s="303"/>
      <c r="H691" s="303"/>
      <c r="I691" s="303"/>
      <c r="J691" s="303"/>
      <c r="K691" s="303"/>
      <c r="L691" s="303"/>
      <c r="M691" s="303"/>
      <c r="N691" s="303"/>
      <c r="O691" s="303"/>
      <c r="P691" s="303"/>
      <c r="Q691" s="303"/>
      <c r="R691" s="303"/>
      <c r="S691" s="303"/>
      <c r="T691" s="303"/>
      <c r="U691" s="303"/>
      <c r="V691" s="303"/>
      <c r="W691" s="303"/>
      <c r="X691" s="303"/>
      <c r="Y691" s="303"/>
      <c r="Z691" s="303"/>
    </row>
    <row r="692" ht="12.75" customHeight="1">
      <c r="A692" s="303"/>
      <c r="B692" s="303"/>
      <c r="C692" s="322"/>
      <c r="D692" s="303"/>
      <c r="E692" s="303"/>
      <c r="F692" s="343"/>
      <c r="G692" s="303"/>
      <c r="H692" s="303"/>
      <c r="I692" s="303"/>
      <c r="J692" s="303"/>
      <c r="K692" s="303"/>
      <c r="L692" s="303"/>
      <c r="M692" s="303"/>
      <c r="N692" s="303"/>
      <c r="O692" s="303"/>
      <c r="P692" s="303"/>
      <c r="Q692" s="303"/>
      <c r="R692" s="303"/>
      <c r="S692" s="303"/>
      <c r="T692" s="303"/>
      <c r="U692" s="303"/>
      <c r="V692" s="303"/>
      <c r="W692" s="303"/>
      <c r="X692" s="303"/>
      <c r="Y692" s="303"/>
      <c r="Z692" s="303"/>
    </row>
    <row r="693" ht="12.75" customHeight="1">
      <c r="A693" s="303"/>
      <c r="B693" s="303"/>
      <c r="C693" s="322"/>
      <c r="D693" s="303"/>
      <c r="E693" s="303"/>
      <c r="F693" s="343"/>
      <c r="G693" s="303"/>
      <c r="H693" s="303"/>
      <c r="I693" s="303"/>
      <c r="J693" s="303"/>
      <c r="K693" s="303"/>
      <c r="L693" s="303"/>
      <c r="M693" s="303"/>
      <c r="N693" s="303"/>
      <c r="O693" s="303"/>
      <c r="P693" s="303"/>
      <c r="Q693" s="303"/>
      <c r="R693" s="303"/>
      <c r="S693" s="303"/>
      <c r="T693" s="303"/>
      <c r="U693" s="303"/>
      <c r="V693" s="303"/>
      <c r="W693" s="303"/>
      <c r="X693" s="303"/>
      <c r="Y693" s="303"/>
      <c r="Z693" s="303"/>
    </row>
    <row r="694" ht="12.75" customHeight="1">
      <c r="A694" s="303"/>
      <c r="B694" s="303"/>
      <c r="C694" s="322"/>
      <c r="D694" s="303"/>
      <c r="E694" s="303"/>
      <c r="F694" s="343"/>
      <c r="G694" s="303"/>
      <c r="H694" s="303"/>
      <c r="I694" s="303"/>
      <c r="J694" s="303"/>
      <c r="K694" s="303"/>
      <c r="L694" s="303"/>
      <c r="M694" s="303"/>
      <c r="N694" s="303"/>
      <c r="O694" s="303"/>
      <c r="P694" s="303"/>
      <c r="Q694" s="303"/>
      <c r="R694" s="303"/>
      <c r="S694" s="303"/>
      <c r="T694" s="303"/>
      <c r="U694" s="303"/>
      <c r="V694" s="303"/>
      <c r="W694" s="303"/>
      <c r="X694" s="303"/>
      <c r="Y694" s="303"/>
      <c r="Z694" s="303"/>
    </row>
    <row r="695" ht="12.75" customHeight="1">
      <c r="A695" s="303"/>
      <c r="B695" s="303"/>
      <c r="C695" s="322"/>
      <c r="D695" s="303"/>
      <c r="E695" s="303"/>
      <c r="F695" s="343"/>
      <c r="G695" s="303"/>
      <c r="H695" s="303"/>
      <c r="I695" s="303"/>
      <c r="J695" s="303"/>
      <c r="K695" s="303"/>
      <c r="L695" s="303"/>
      <c r="M695" s="303"/>
      <c r="N695" s="303"/>
      <c r="O695" s="303"/>
      <c r="P695" s="303"/>
      <c r="Q695" s="303"/>
      <c r="R695" s="303"/>
      <c r="S695" s="303"/>
      <c r="T695" s="303"/>
      <c r="U695" s="303"/>
      <c r="V695" s="303"/>
      <c r="W695" s="303"/>
      <c r="X695" s="303"/>
      <c r="Y695" s="303"/>
      <c r="Z695" s="303"/>
    </row>
    <row r="696" ht="12.75" customHeight="1">
      <c r="A696" s="303"/>
      <c r="B696" s="303"/>
      <c r="C696" s="322"/>
      <c r="D696" s="303"/>
      <c r="E696" s="303"/>
      <c r="F696" s="343"/>
      <c r="G696" s="303"/>
      <c r="H696" s="303"/>
      <c r="I696" s="303"/>
      <c r="J696" s="303"/>
      <c r="K696" s="303"/>
      <c r="L696" s="303"/>
      <c r="M696" s="303"/>
      <c r="N696" s="303"/>
      <c r="O696" s="303"/>
      <c r="P696" s="303"/>
      <c r="Q696" s="303"/>
      <c r="R696" s="303"/>
      <c r="S696" s="303"/>
      <c r="T696" s="303"/>
      <c r="U696" s="303"/>
      <c r="V696" s="303"/>
      <c r="W696" s="303"/>
      <c r="X696" s="303"/>
      <c r="Y696" s="303"/>
      <c r="Z696" s="303"/>
    </row>
    <row r="697" ht="12.75" customHeight="1">
      <c r="A697" s="303"/>
      <c r="B697" s="303"/>
      <c r="C697" s="322"/>
      <c r="D697" s="303"/>
      <c r="E697" s="303"/>
      <c r="F697" s="343"/>
      <c r="G697" s="303"/>
      <c r="H697" s="303"/>
      <c r="I697" s="303"/>
      <c r="J697" s="303"/>
      <c r="K697" s="303"/>
      <c r="L697" s="303"/>
      <c r="M697" s="303"/>
      <c r="N697" s="303"/>
      <c r="O697" s="303"/>
      <c r="P697" s="303"/>
      <c r="Q697" s="303"/>
      <c r="R697" s="303"/>
      <c r="S697" s="303"/>
      <c r="T697" s="303"/>
      <c r="U697" s="303"/>
      <c r="V697" s="303"/>
      <c r="W697" s="303"/>
      <c r="X697" s="303"/>
      <c r="Y697" s="303"/>
      <c r="Z697" s="303"/>
    </row>
    <row r="698" ht="12.75" customHeight="1">
      <c r="A698" s="303"/>
      <c r="B698" s="303"/>
      <c r="C698" s="322"/>
      <c r="D698" s="303"/>
      <c r="E698" s="303"/>
      <c r="F698" s="343"/>
      <c r="G698" s="303"/>
      <c r="H698" s="303"/>
      <c r="I698" s="303"/>
      <c r="J698" s="303"/>
      <c r="K698" s="303"/>
      <c r="L698" s="303"/>
      <c r="M698" s="303"/>
      <c r="N698" s="303"/>
      <c r="O698" s="303"/>
      <c r="P698" s="303"/>
      <c r="Q698" s="303"/>
      <c r="R698" s="303"/>
      <c r="S698" s="303"/>
      <c r="T698" s="303"/>
      <c r="U698" s="303"/>
      <c r="V698" s="303"/>
      <c r="W698" s="303"/>
      <c r="X698" s="303"/>
      <c r="Y698" s="303"/>
      <c r="Z698" s="303"/>
    </row>
    <row r="699" ht="12.75" customHeight="1">
      <c r="A699" s="303"/>
      <c r="B699" s="303"/>
      <c r="C699" s="322"/>
      <c r="D699" s="303"/>
      <c r="E699" s="303"/>
      <c r="F699" s="343"/>
      <c r="G699" s="303"/>
      <c r="H699" s="303"/>
      <c r="I699" s="303"/>
      <c r="J699" s="303"/>
      <c r="K699" s="303"/>
      <c r="L699" s="303"/>
      <c r="M699" s="303"/>
      <c r="N699" s="303"/>
      <c r="O699" s="303"/>
      <c r="P699" s="303"/>
      <c r="Q699" s="303"/>
      <c r="R699" s="303"/>
      <c r="S699" s="303"/>
      <c r="T699" s="303"/>
      <c r="U699" s="303"/>
      <c r="V699" s="303"/>
      <c r="W699" s="303"/>
      <c r="X699" s="303"/>
      <c r="Y699" s="303"/>
      <c r="Z699" s="303"/>
    </row>
    <row r="700" ht="12.75" customHeight="1">
      <c r="A700" s="303"/>
      <c r="B700" s="303"/>
      <c r="C700" s="322"/>
      <c r="D700" s="303"/>
      <c r="E700" s="303"/>
      <c r="F700" s="343"/>
      <c r="G700" s="303"/>
      <c r="H700" s="303"/>
      <c r="I700" s="303"/>
      <c r="J700" s="303"/>
      <c r="K700" s="303"/>
      <c r="L700" s="303"/>
      <c r="M700" s="303"/>
      <c r="N700" s="303"/>
      <c r="O700" s="303"/>
      <c r="P700" s="303"/>
      <c r="Q700" s="303"/>
      <c r="R700" s="303"/>
      <c r="S700" s="303"/>
      <c r="T700" s="303"/>
      <c r="U700" s="303"/>
      <c r="V700" s="303"/>
      <c r="W700" s="303"/>
      <c r="X700" s="303"/>
      <c r="Y700" s="303"/>
      <c r="Z700" s="303"/>
    </row>
    <row r="701" ht="12.75" customHeight="1">
      <c r="A701" s="303"/>
      <c r="B701" s="303"/>
      <c r="C701" s="322"/>
      <c r="D701" s="303"/>
      <c r="E701" s="303"/>
      <c r="F701" s="343"/>
      <c r="G701" s="303"/>
      <c r="H701" s="303"/>
      <c r="I701" s="303"/>
      <c r="J701" s="303"/>
      <c r="K701" s="303"/>
      <c r="L701" s="303"/>
      <c r="M701" s="303"/>
      <c r="N701" s="303"/>
      <c r="O701" s="303"/>
      <c r="P701" s="303"/>
      <c r="Q701" s="303"/>
      <c r="R701" s="303"/>
      <c r="S701" s="303"/>
      <c r="T701" s="303"/>
      <c r="U701" s="303"/>
      <c r="V701" s="303"/>
      <c r="W701" s="303"/>
      <c r="X701" s="303"/>
      <c r="Y701" s="303"/>
      <c r="Z701" s="303"/>
    </row>
    <row r="702" ht="12.75" customHeight="1">
      <c r="A702" s="303"/>
      <c r="B702" s="303"/>
      <c r="C702" s="322"/>
      <c r="D702" s="303"/>
      <c r="E702" s="303"/>
      <c r="F702" s="343"/>
      <c r="G702" s="303"/>
      <c r="H702" s="303"/>
      <c r="I702" s="303"/>
      <c r="J702" s="303"/>
      <c r="K702" s="303"/>
      <c r="L702" s="303"/>
      <c r="M702" s="303"/>
      <c r="N702" s="303"/>
      <c r="O702" s="303"/>
      <c r="P702" s="303"/>
      <c r="Q702" s="303"/>
      <c r="R702" s="303"/>
      <c r="S702" s="303"/>
      <c r="T702" s="303"/>
      <c r="U702" s="303"/>
      <c r="V702" s="303"/>
      <c r="W702" s="303"/>
      <c r="X702" s="303"/>
      <c r="Y702" s="303"/>
      <c r="Z702" s="303"/>
    </row>
    <row r="703" ht="12.75" customHeight="1">
      <c r="A703" s="303"/>
      <c r="B703" s="303"/>
      <c r="C703" s="322"/>
      <c r="D703" s="303"/>
      <c r="E703" s="303"/>
      <c r="F703" s="343"/>
      <c r="G703" s="303"/>
      <c r="H703" s="303"/>
      <c r="I703" s="303"/>
      <c r="J703" s="303"/>
      <c r="K703" s="303"/>
      <c r="L703" s="303"/>
      <c r="M703" s="303"/>
      <c r="N703" s="303"/>
      <c r="O703" s="303"/>
      <c r="P703" s="303"/>
      <c r="Q703" s="303"/>
      <c r="R703" s="303"/>
      <c r="S703" s="303"/>
      <c r="T703" s="303"/>
      <c r="U703" s="303"/>
      <c r="V703" s="303"/>
      <c r="W703" s="303"/>
      <c r="X703" s="303"/>
      <c r="Y703" s="303"/>
      <c r="Z703" s="303"/>
    </row>
    <row r="704" ht="12.75" customHeight="1">
      <c r="A704" s="303"/>
      <c r="B704" s="303"/>
      <c r="C704" s="322"/>
      <c r="D704" s="303"/>
      <c r="E704" s="303"/>
      <c r="F704" s="343"/>
      <c r="G704" s="303"/>
      <c r="H704" s="303"/>
      <c r="I704" s="303"/>
      <c r="J704" s="303"/>
      <c r="K704" s="303"/>
      <c r="L704" s="303"/>
      <c r="M704" s="303"/>
      <c r="N704" s="303"/>
      <c r="O704" s="303"/>
      <c r="P704" s="303"/>
      <c r="Q704" s="303"/>
      <c r="R704" s="303"/>
      <c r="S704" s="303"/>
      <c r="T704" s="303"/>
      <c r="U704" s="303"/>
      <c r="V704" s="303"/>
      <c r="W704" s="303"/>
      <c r="X704" s="303"/>
      <c r="Y704" s="303"/>
      <c r="Z704" s="303"/>
    </row>
    <row r="705" ht="12.75" customHeight="1">
      <c r="A705" s="303"/>
      <c r="B705" s="303"/>
      <c r="C705" s="322"/>
      <c r="D705" s="303"/>
      <c r="E705" s="303"/>
      <c r="F705" s="343"/>
      <c r="G705" s="303"/>
      <c r="H705" s="303"/>
      <c r="I705" s="303"/>
      <c r="J705" s="303"/>
      <c r="K705" s="303"/>
      <c r="L705" s="303"/>
      <c r="M705" s="303"/>
      <c r="N705" s="303"/>
      <c r="O705" s="303"/>
      <c r="P705" s="303"/>
      <c r="Q705" s="303"/>
      <c r="R705" s="303"/>
      <c r="S705" s="303"/>
      <c r="T705" s="303"/>
      <c r="U705" s="303"/>
      <c r="V705" s="303"/>
      <c r="W705" s="303"/>
      <c r="X705" s="303"/>
      <c r="Y705" s="303"/>
      <c r="Z705" s="303"/>
    </row>
    <row r="706" ht="12.75" customHeight="1">
      <c r="A706" s="303"/>
      <c r="B706" s="303"/>
      <c r="C706" s="322"/>
      <c r="D706" s="303"/>
      <c r="E706" s="303"/>
      <c r="F706" s="343"/>
      <c r="G706" s="303"/>
      <c r="H706" s="303"/>
      <c r="I706" s="303"/>
      <c r="J706" s="303"/>
      <c r="K706" s="303"/>
      <c r="L706" s="303"/>
      <c r="M706" s="303"/>
      <c r="N706" s="303"/>
      <c r="O706" s="303"/>
      <c r="P706" s="303"/>
      <c r="Q706" s="303"/>
      <c r="R706" s="303"/>
      <c r="S706" s="303"/>
      <c r="T706" s="303"/>
      <c r="U706" s="303"/>
      <c r="V706" s="303"/>
      <c r="W706" s="303"/>
      <c r="X706" s="303"/>
      <c r="Y706" s="303"/>
      <c r="Z706" s="303"/>
    </row>
    <row r="707" ht="12.75" customHeight="1">
      <c r="A707" s="303"/>
      <c r="B707" s="303"/>
      <c r="C707" s="322"/>
      <c r="D707" s="303"/>
      <c r="E707" s="303"/>
      <c r="F707" s="343"/>
      <c r="G707" s="303"/>
      <c r="H707" s="303"/>
      <c r="I707" s="303"/>
      <c r="J707" s="303"/>
      <c r="K707" s="303"/>
      <c r="L707" s="303"/>
      <c r="M707" s="303"/>
      <c r="N707" s="303"/>
      <c r="O707" s="303"/>
      <c r="P707" s="303"/>
      <c r="Q707" s="303"/>
      <c r="R707" s="303"/>
      <c r="S707" s="303"/>
      <c r="T707" s="303"/>
      <c r="U707" s="303"/>
      <c r="V707" s="303"/>
      <c r="W707" s="303"/>
      <c r="X707" s="303"/>
      <c r="Y707" s="303"/>
      <c r="Z707" s="303"/>
    </row>
    <row r="708" ht="12.75" customHeight="1">
      <c r="A708" s="303"/>
      <c r="B708" s="303"/>
      <c r="C708" s="322"/>
      <c r="D708" s="303"/>
      <c r="E708" s="303"/>
      <c r="F708" s="343"/>
      <c r="G708" s="303"/>
      <c r="H708" s="303"/>
      <c r="I708" s="303"/>
      <c r="J708" s="303"/>
      <c r="K708" s="303"/>
      <c r="L708" s="303"/>
      <c r="M708" s="303"/>
      <c r="N708" s="303"/>
      <c r="O708" s="303"/>
      <c r="P708" s="303"/>
      <c r="Q708" s="303"/>
      <c r="R708" s="303"/>
      <c r="S708" s="303"/>
      <c r="T708" s="303"/>
      <c r="U708" s="303"/>
      <c r="V708" s="303"/>
      <c r="W708" s="303"/>
      <c r="X708" s="303"/>
      <c r="Y708" s="303"/>
      <c r="Z708" s="303"/>
    </row>
    <row r="709" ht="12.75" customHeight="1">
      <c r="A709" s="303"/>
      <c r="B709" s="303"/>
      <c r="C709" s="322"/>
      <c r="D709" s="303"/>
      <c r="E709" s="303"/>
      <c r="F709" s="343"/>
      <c r="G709" s="303"/>
      <c r="H709" s="303"/>
      <c r="I709" s="303"/>
      <c r="J709" s="303"/>
      <c r="K709" s="303"/>
      <c r="L709" s="303"/>
      <c r="M709" s="303"/>
      <c r="N709" s="303"/>
      <c r="O709" s="303"/>
      <c r="P709" s="303"/>
      <c r="Q709" s="303"/>
      <c r="R709" s="303"/>
      <c r="S709" s="303"/>
      <c r="T709" s="303"/>
      <c r="U709" s="303"/>
      <c r="V709" s="303"/>
      <c r="W709" s="303"/>
      <c r="X709" s="303"/>
      <c r="Y709" s="303"/>
      <c r="Z709" s="303"/>
    </row>
    <row r="710" ht="12.75" customHeight="1">
      <c r="A710" s="303"/>
      <c r="B710" s="303"/>
      <c r="C710" s="322"/>
      <c r="D710" s="303"/>
      <c r="E710" s="303"/>
      <c r="F710" s="343"/>
      <c r="G710" s="303"/>
      <c r="H710" s="303"/>
      <c r="I710" s="303"/>
      <c r="J710" s="303"/>
      <c r="K710" s="303"/>
      <c r="L710" s="303"/>
      <c r="M710" s="303"/>
      <c r="N710" s="303"/>
      <c r="O710" s="303"/>
      <c r="P710" s="303"/>
      <c r="Q710" s="303"/>
      <c r="R710" s="303"/>
      <c r="S710" s="303"/>
      <c r="T710" s="303"/>
      <c r="U710" s="303"/>
      <c r="V710" s="303"/>
      <c r="W710" s="303"/>
      <c r="X710" s="303"/>
      <c r="Y710" s="303"/>
      <c r="Z710" s="303"/>
    </row>
    <row r="711" ht="12.75" customHeight="1">
      <c r="A711" s="303"/>
      <c r="B711" s="303"/>
      <c r="C711" s="322"/>
      <c r="D711" s="303"/>
      <c r="E711" s="303"/>
      <c r="F711" s="343"/>
      <c r="G711" s="303"/>
      <c r="H711" s="303"/>
      <c r="I711" s="303"/>
      <c r="J711" s="303"/>
      <c r="K711" s="303"/>
      <c r="L711" s="303"/>
      <c r="M711" s="303"/>
      <c r="N711" s="303"/>
      <c r="O711" s="303"/>
      <c r="P711" s="303"/>
      <c r="Q711" s="303"/>
      <c r="R711" s="303"/>
      <c r="S711" s="303"/>
      <c r="T711" s="303"/>
      <c r="U711" s="303"/>
      <c r="V711" s="303"/>
      <c r="W711" s="303"/>
      <c r="X711" s="303"/>
      <c r="Y711" s="303"/>
      <c r="Z711" s="303"/>
    </row>
    <row r="712" ht="12.75" customHeight="1">
      <c r="A712" s="303"/>
      <c r="B712" s="303"/>
      <c r="C712" s="322"/>
      <c r="D712" s="303"/>
      <c r="E712" s="303"/>
      <c r="F712" s="343"/>
      <c r="G712" s="303"/>
      <c r="H712" s="303"/>
      <c r="I712" s="303"/>
      <c r="J712" s="303"/>
      <c r="K712" s="303"/>
      <c r="L712" s="303"/>
      <c r="M712" s="303"/>
      <c r="N712" s="303"/>
      <c r="O712" s="303"/>
      <c r="P712" s="303"/>
      <c r="Q712" s="303"/>
      <c r="R712" s="303"/>
      <c r="S712" s="303"/>
      <c r="T712" s="303"/>
      <c r="U712" s="303"/>
      <c r="V712" s="303"/>
      <c r="W712" s="303"/>
      <c r="X712" s="303"/>
      <c r="Y712" s="303"/>
      <c r="Z712" s="303"/>
    </row>
    <row r="713" ht="12.75" customHeight="1">
      <c r="A713" s="303"/>
      <c r="B713" s="303"/>
      <c r="C713" s="322"/>
      <c r="D713" s="303"/>
      <c r="E713" s="303"/>
      <c r="F713" s="343"/>
      <c r="G713" s="303"/>
      <c r="H713" s="303"/>
      <c r="I713" s="303"/>
      <c r="J713" s="303"/>
      <c r="K713" s="303"/>
      <c r="L713" s="303"/>
      <c r="M713" s="303"/>
      <c r="N713" s="303"/>
      <c r="O713" s="303"/>
      <c r="P713" s="303"/>
      <c r="Q713" s="303"/>
      <c r="R713" s="303"/>
      <c r="S713" s="303"/>
      <c r="T713" s="303"/>
      <c r="U713" s="303"/>
      <c r="V713" s="303"/>
      <c r="W713" s="303"/>
      <c r="X713" s="303"/>
      <c r="Y713" s="303"/>
      <c r="Z713" s="303"/>
    </row>
    <row r="714" ht="12.75" customHeight="1">
      <c r="A714" s="303"/>
      <c r="B714" s="303"/>
      <c r="C714" s="322"/>
      <c r="D714" s="303"/>
      <c r="E714" s="303"/>
      <c r="F714" s="343"/>
      <c r="G714" s="303"/>
      <c r="H714" s="303"/>
      <c r="I714" s="303"/>
      <c r="J714" s="303"/>
      <c r="K714" s="303"/>
      <c r="L714" s="303"/>
      <c r="M714" s="303"/>
      <c r="N714" s="303"/>
      <c r="O714" s="303"/>
      <c r="P714" s="303"/>
      <c r="Q714" s="303"/>
      <c r="R714" s="303"/>
      <c r="S714" s="303"/>
      <c r="T714" s="303"/>
      <c r="U714" s="303"/>
      <c r="V714" s="303"/>
      <c r="W714" s="303"/>
      <c r="X714" s="303"/>
      <c r="Y714" s="303"/>
      <c r="Z714" s="303"/>
    </row>
    <row r="715" ht="12.75" customHeight="1">
      <c r="A715" s="303"/>
      <c r="B715" s="303"/>
      <c r="C715" s="322"/>
      <c r="D715" s="303"/>
      <c r="E715" s="303"/>
      <c r="F715" s="343"/>
      <c r="G715" s="303"/>
      <c r="H715" s="303"/>
      <c r="I715" s="303"/>
      <c r="J715" s="303"/>
      <c r="K715" s="303"/>
      <c r="L715" s="303"/>
      <c r="M715" s="303"/>
      <c r="N715" s="303"/>
      <c r="O715" s="303"/>
      <c r="P715" s="303"/>
      <c r="Q715" s="303"/>
      <c r="R715" s="303"/>
      <c r="S715" s="303"/>
      <c r="T715" s="303"/>
      <c r="U715" s="303"/>
      <c r="V715" s="303"/>
      <c r="W715" s="303"/>
      <c r="X715" s="303"/>
      <c r="Y715" s="303"/>
      <c r="Z715" s="303"/>
    </row>
    <row r="716" ht="12.75" customHeight="1">
      <c r="A716" s="303"/>
      <c r="B716" s="303"/>
      <c r="C716" s="322"/>
      <c r="D716" s="303"/>
      <c r="E716" s="303"/>
      <c r="F716" s="343"/>
      <c r="G716" s="303"/>
      <c r="H716" s="303"/>
      <c r="I716" s="303"/>
      <c r="J716" s="303"/>
      <c r="K716" s="303"/>
      <c r="L716" s="303"/>
      <c r="M716" s="303"/>
      <c r="N716" s="303"/>
      <c r="O716" s="303"/>
      <c r="P716" s="303"/>
      <c r="Q716" s="303"/>
      <c r="R716" s="303"/>
      <c r="S716" s="303"/>
      <c r="T716" s="303"/>
      <c r="U716" s="303"/>
      <c r="V716" s="303"/>
      <c r="W716" s="303"/>
      <c r="X716" s="303"/>
      <c r="Y716" s="303"/>
      <c r="Z716" s="303"/>
    </row>
    <row r="717" ht="12.75" customHeight="1">
      <c r="A717" s="303"/>
      <c r="B717" s="303"/>
      <c r="C717" s="322"/>
      <c r="D717" s="303"/>
      <c r="E717" s="303"/>
      <c r="F717" s="343"/>
      <c r="G717" s="303"/>
      <c r="H717" s="303"/>
      <c r="I717" s="303"/>
      <c r="J717" s="303"/>
      <c r="K717" s="303"/>
      <c r="L717" s="303"/>
      <c r="M717" s="303"/>
      <c r="N717" s="303"/>
      <c r="O717" s="303"/>
      <c r="P717" s="303"/>
      <c r="Q717" s="303"/>
      <c r="R717" s="303"/>
      <c r="S717" s="303"/>
      <c r="T717" s="303"/>
      <c r="U717" s="303"/>
      <c r="V717" s="303"/>
      <c r="W717" s="303"/>
      <c r="X717" s="303"/>
      <c r="Y717" s="303"/>
      <c r="Z717" s="303"/>
    </row>
    <row r="718" ht="12.75" customHeight="1">
      <c r="A718" s="303"/>
      <c r="B718" s="303"/>
      <c r="C718" s="322"/>
      <c r="D718" s="303"/>
      <c r="E718" s="303"/>
      <c r="F718" s="343"/>
      <c r="G718" s="303"/>
      <c r="H718" s="303"/>
      <c r="I718" s="303"/>
      <c r="J718" s="303"/>
      <c r="K718" s="303"/>
      <c r="L718" s="303"/>
      <c r="M718" s="303"/>
      <c r="N718" s="303"/>
      <c r="O718" s="303"/>
      <c r="P718" s="303"/>
      <c r="Q718" s="303"/>
      <c r="R718" s="303"/>
      <c r="S718" s="303"/>
      <c r="T718" s="303"/>
      <c r="U718" s="303"/>
      <c r="V718" s="303"/>
      <c r="W718" s="303"/>
      <c r="X718" s="303"/>
      <c r="Y718" s="303"/>
      <c r="Z718" s="303"/>
    </row>
    <row r="719" ht="12.75" customHeight="1">
      <c r="A719" s="303"/>
      <c r="B719" s="303"/>
      <c r="C719" s="322"/>
      <c r="D719" s="303"/>
      <c r="E719" s="303"/>
      <c r="F719" s="343"/>
      <c r="G719" s="303"/>
      <c r="H719" s="303"/>
      <c r="I719" s="303"/>
      <c r="J719" s="303"/>
      <c r="K719" s="303"/>
      <c r="L719" s="303"/>
      <c r="M719" s="303"/>
      <c r="N719" s="303"/>
      <c r="O719" s="303"/>
      <c r="P719" s="303"/>
      <c r="Q719" s="303"/>
      <c r="R719" s="303"/>
      <c r="S719" s="303"/>
      <c r="T719" s="303"/>
      <c r="U719" s="303"/>
      <c r="V719" s="303"/>
      <c r="W719" s="303"/>
      <c r="X719" s="303"/>
      <c r="Y719" s="303"/>
      <c r="Z719" s="303"/>
    </row>
    <row r="720" ht="12.75" customHeight="1">
      <c r="A720" s="303"/>
      <c r="B720" s="303"/>
      <c r="C720" s="322"/>
      <c r="D720" s="303"/>
      <c r="E720" s="303"/>
      <c r="F720" s="343"/>
      <c r="G720" s="303"/>
      <c r="H720" s="303"/>
      <c r="I720" s="303"/>
      <c r="J720" s="303"/>
      <c r="K720" s="303"/>
      <c r="L720" s="303"/>
      <c r="M720" s="303"/>
      <c r="N720" s="303"/>
      <c r="O720" s="303"/>
      <c r="P720" s="303"/>
      <c r="Q720" s="303"/>
      <c r="R720" s="303"/>
      <c r="S720" s="303"/>
      <c r="T720" s="303"/>
      <c r="U720" s="303"/>
      <c r="V720" s="303"/>
      <c r="W720" s="303"/>
      <c r="X720" s="303"/>
      <c r="Y720" s="303"/>
      <c r="Z720" s="303"/>
    </row>
    <row r="721" ht="12.75" customHeight="1">
      <c r="A721" s="303"/>
      <c r="B721" s="303"/>
      <c r="C721" s="322"/>
      <c r="D721" s="303"/>
      <c r="E721" s="303"/>
      <c r="F721" s="343"/>
      <c r="G721" s="303"/>
      <c r="H721" s="303"/>
      <c r="I721" s="303"/>
      <c r="J721" s="303"/>
      <c r="K721" s="303"/>
      <c r="L721" s="303"/>
      <c r="M721" s="303"/>
      <c r="N721" s="303"/>
      <c r="O721" s="303"/>
      <c r="P721" s="303"/>
      <c r="Q721" s="303"/>
      <c r="R721" s="303"/>
      <c r="S721" s="303"/>
      <c r="T721" s="303"/>
      <c r="U721" s="303"/>
      <c r="V721" s="303"/>
      <c r="W721" s="303"/>
      <c r="X721" s="303"/>
      <c r="Y721" s="303"/>
      <c r="Z721" s="303"/>
    </row>
    <row r="722" ht="12.75" customHeight="1">
      <c r="A722" s="303"/>
      <c r="B722" s="303"/>
      <c r="C722" s="322"/>
      <c r="D722" s="303"/>
      <c r="E722" s="303"/>
      <c r="F722" s="343"/>
      <c r="G722" s="303"/>
      <c r="H722" s="303"/>
      <c r="I722" s="303"/>
      <c r="J722" s="303"/>
      <c r="K722" s="303"/>
      <c r="L722" s="303"/>
      <c r="M722" s="303"/>
      <c r="N722" s="303"/>
      <c r="O722" s="303"/>
      <c r="P722" s="303"/>
      <c r="Q722" s="303"/>
      <c r="R722" s="303"/>
      <c r="S722" s="303"/>
      <c r="T722" s="303"/>
      <c r="U722" s="303"/>
      <c r="V722" s="303"/>
      <c r="W722" s="303"/>
      <c r="X722" s="303"/>
      <c r="Y722" s="303"/>
      <c r="Z722" s="303"/>
    </row>
    <row r="723" ht="12.75" customHeight="1">
      <c r="A723" s="303"/>
      <c r="B723" s="303"/>
      <c r="C723" s="322"/>
      <c r="D723" s="303"/>
      <c r="E723" s="303"/>
      <c r="F723" s="343"/>
      <c r="G723" s="303"/>
      <c r="H723" s="303"/>
      <c r="I723" s="303"/>
      <c r="J723" s="303"/>
      <c r="K723" s="303"/>
      <c r="L723" s="303"/>
      <c r="M723" s="303"/>
      <c r="N723" s="303"/>
      <c r="O723" s="303"/>
      <c r="P723" s="303"/>
      <c r="Q723" s="303"/>
      <c r="R723" s="303"/>
      <c r="S723" s="303"/>
      <c r="T723" s="303"/>
      <c r="U723" s="303"/>
      <c r="V723" s="303"/>
      <c r="W723" s="303"/>
      <c r="X723" s="303"/>
      <c r="Y723" s="303"/>
      <c r="Z723" s="303"/>
    </row>
    <row r="724" ht="12.75" customHeight="1">
      <c r="A724" s="303"/>
      <c r="B724" s="303"/>
      <c r="C724" s="322"/>
      <c r="D724" s="303"/>
      <c r="E724" s="303"/>
      <c r="F724" s="343"/>
      <c r="G724" s="303"/>
      <c r="H724" s="303"/>
      <c r="I724" s="303"/>
      <c r="J724" s="303"/>
      <c r="K724" s="303"/>
      <c r="L724" s="303"/>
      <c r="M724" s="303"/>
      <c r="N724" s="303"/>
      <c r="O724" s="303"/>
      <c r="P724" s="303"/>
      <c r="Q724" s="303"/>
      <c r="R724" s="303"/>
      <c r="S724" s="303"/>
      <c r="T724" s="303"/>
      <c r="U724" s="303"/>
      <c r="V724" s="303"/>
      <c r="W724" s="303"/>
      <c r="X724" s="303"/>
      <c r="Y724" s="303"/>
      <c r="Z724" s="303"/>
    </row>
    <row r="725" ht="12.75" customHeight="1">
      <c r="A725" s="303"/>
      <c r="B725" s="303"/>
      <c r="C725" s="322"/>
      <c r="D725" s="303"/>
      <c r="E725" s="303"/>
      <c r="F725" s="343"/>
      <c r="G725" s="303"/>
      <c r="H725" s="303"/>
      <c r="I725" s="303"/>
      <c r="J725" s="303"/>
      <c r="K725" s="303"/>
      <c r="L725" s="303"/>
      <c r="M725" s="303"/>
      <c r="N725" s="303"/>
      <c r="O725" s="303"/>
      <c r="P725" s="303"/>
      <c r="Q725" s="303"/>
      <c r="R725" s="303"/>
      <c r="S725" s="303"/>
      <c r="T725" s="303"/>
      <c r="U725" s="303"/>
      <c r="V725" s="303"/>
      <c r="W725" s="303"/>
      <c r="X725" s="303"/>
      <c r="Y725" s="303"/>
      <c r="Z725" s="303"/>
    </row>
    <row r="726" ht="12.75" customHeight="1">
      <c r="A726" s="303"/>
      <c r="B726" s="303"/>
      <c r="C726" s="322"/>
      <c r="D726" s="303"/>
      <c r="E726" s="303"/>
      <c r="F726" s="343"/>
      <c r="G726" s="303"/>
      <c r="H726" s="303"/>
      <c r="I726" s="303"/>
      <c r="J726" s="303"/>
      <c r="K726" s="303"/>
      <c r="L726" s="303"/>
      <c r="M726" s="303"/>
      <c r="N726" s="303"/>
      <c r="O726" s="303"/>
      <c r="P726" s="303"/>
      <c r="Q726" s="303"/>
      <c r="R726" s="303"/>
      <c r="S726" s="303"/>
      <c r="T726" s="303"/>
      <c r="U726" s="303"/>
      <c r="V726" s="303"/>
      <c r="W726" s="303"/>
      <c r="X726" s="303"/>
      <c r="Y726" s="303"/>
      <c r="Z726" s="303"/>
    </row>
    <row r="727" ht="12.75" customHeight="1">
      <c r="A727" s="303"/>
      <c r="B727" s="303"/>
      <c r="C727" s="322"/>
      <c r="D727" s="303"/>
      <c r="E727" s="303"/>
      <c r="F727" s="343"/>
      <c r="G727" s="303"/>
      <c r="H727" s="303"/>
      <c r="I727" s="303"/>
      <c r="J727" s="303"/>
      <c r="K727" s="303"/>
      <c r="L727" s="303"/>
      <c r="M727" s="303"/>
      <c r="N727" s="303"/>
      <c r="O727" s="303"/>
      <c r="P727" s="303"/>
      <c r="Q727" s="303"/>
      <c r="R727" s="303"/>
      <c r="S727" s="303"/>
      <c r="T727" s="303"/>
      <c r="U727" s="303"/>
      <c r="V727" s="303"/>
      <c r="W727" s="303"/>
      <c r="X727" s="303"/>
      <c r="Y727" s="303"/>
      <c r="Z727" s="303"/>
    </row>
    <row r="728" ht="12.75" customHeight="1">
      <c r="A728" s="303"/>
      <c r="B728" s="303"/>
      <c r="C728" s="322"/>
      <c r="D728" s="303"/>
      <c r="E728" s="303"/>
      <c r="F728" s="343"/>
      <c r="G728" s="303"/>
      <c r="H728" s="303"/>
      <c r="I728" s="303"/>
      <c r="J728" s="303"/>
      <c r="K728" s="303"/>
      <c r="L728" s="303"/>
      <c r="M728" s="303"/>
      <c r="N728" s="303"/>
      <c r="O728" s="303"/>
      <c r="P728" s="303"/>
      <c r="Q728" s="303"/>
      <c r="R728" s="303"/>
      <c r="S728" s="303"/>
      <c r="T728" s="303"/>
      <c r="U728" s="303"/>
      <c r="V728" s="303"/>
      <c r="W728" s="303"/>
      <c r="X728" s="303"/>
      <c r="Y728" s="303"/>
      <c r="Z728" s="303"/>
    </row>
    <row r="729" ht="12.75" customHeight="1">
      <c r="A729" s="303"/>
      <c r="B729" s="303"/>
      <c r="C729" s="322"/>
      <c r="D729" s="303"/>
      <c r="E729" s="303"/>
      <c r="F729" s="343"/>
      <c r="G729" s="303"/>
      <c r="H729" s="303"/>
      <c r="I729" s="303"/>
      <c r="J729" s="303"/>
      <c r="K729" s="303"/>
      <c r="L729" s="303"/>
      <c r="M729" s="303"/>
      <c r="N729" s="303"/>
      <c r="O729" s="303"/>
      <c r="P729" s="303"/>
      <c r="Q729" s="303"/>
      <c r="R729" s="303"/>
      <c r="S729" s="303"/>
      <c r="T729" s="303"/>
      <c r="U729" s="303"/>
      <c r="V729" s="303"/>
      <c r="W729" s="303"/>
      <c r="X729" s="303"/>
      <c r="Y729" s="303"/>
      <c r="Z729" s="303"/>
    </row>
    <row r="730" ht="12.75" customHeight="1">
      <c r="A730" s="303"/>
      <c r="B730" s="303"/>
      <c r="C730" s="322"/>
      <c r="D730" s="303"/>
      <c r="E730" s="303"/>
      <c r="F730" s="343"/>
      <c r="G730" s="303"/>
      <c r="H730" s="303"/>
      <c r="I730" s="303"/>
      <c r="J730" s="303"/>
      <c r="K730" s="303"/>
      <c r="L730" s="303"/>
      <c r="M730" s="303"/>
      <c r="N730" s="303"/>
      <c r="O730" s="303"/>
      <c r="P730" s="303"/>
      <c r="Q730" s="303"/>
      <c r="R730" s="303"/>
      <c r="S730" s="303"/>
      <c r="T730" s="303"/>
      <c r="U730" s="303"/>
      <c r="V730" s="303"/>
      <c r="W730" s="303"/>
      <c r="X730" s="303"/>
      <c r="Y730" s="303"/>
      <c r="Z730" s="303"/>
    </row>
    <row r="731" ht="12.75" customHeight="1">
      <c r="A731" s="303"/>
      <c r="B731" s="303"/>
      <c r="C731" s="322"/>
      <c r="D731" s="303"/>
      <c r="E731" s="303"/>
      <c r="F731" s="343"/>
      <c r="G731" s="303"/>
      <c r="H731" s="303"/>
      <c r="I731" s="303"/>
      <c r="J731" s="303"/>
      <c r="K731" s="303"/>
      <c r="L731" s="303"/>
      <c r="M731" s="303"/>
      <c r="N731" s="303"/>
      <c r="O731" s="303"/>
      <c r="P731" s="303"/>
      <c r="Q731" s="303"/>
      <c r="R731" s="303"/>
      <c r="S731" s="303"/>
      <c r="T731" s="303"/>
      <c r="U731" s="303"/>
      <c r="V731" s="303"/>
      <c r="W731" s="303"/>
      <c r="X731" s="303"/>
      <c r="Y731" s="303"/>
      <c r="Z731" s="303"/>
    </row>
    <row r="732" ht="12.75" customHeight="1">
      <c r="A732" s="303"/>
      <c r="B732" s="303"/>
      <c r="C732" s="322"/>
      <c r="D732" s="303"/>
      <c r="E732" s="303"/>
      <c r="F732" s="343"/>
      <c r="G732" s="303"/>
      <c r="H732" s="303"/>
      <c r="I732" s="303"/>
      <c r="J732" s="303"/>
      <c r="K732" s="303"/>
      <c r="L732" s="303"/>
      <c r="M732" s="303"/>
      <c r="N732" s="303"/>
      <c r="O732" s="303"/>
      <c r="P732" s="303"/>
      <c r="Q732" s="303"/>
      <c r="R732" s="303"/>
      <c r="S732" s="303"/>
      <c r="T732" s="303"/>
      <c r="U732" s="303"/>
      <c r="V732" s="303"/>
      <c r="W732" s="303"/>
      <c r="X732" s="303"/>
      <c r="Y732" s="303"/>
      <c r="Z732" s="303"/>
    </row>
    <row r="733" ht="12.75" customHeight="1">
      <c r="A733" s="303"/>
      <c r="B733" s="303"/>
      <c r="C733" s="322"/>
      <c r="D733" s="303"/>
      <c r="E733" s="303"/>
      <c r="F733" s="343"/>
      <c r="G733" s="303"/>
      <c r="H733" s="303"/>
      <c r="I733" s="303"/>
      <c r="J733" s="303"/>
      <c r="K733" s="303"/>
      <c r="L733" s="303"/>
      <c r="M733" s="303"/>
      <c r="N733" s="303"/>
      <c r="O733" s="303"/>
      <c r="P733" s="303"/>
      <c r="Q733" s="303"/>
      <c r="R733" s="303"/>
      <c r="S733" s="303"/>
      <c r="T733" s="303"/>
      <c r="U733" s="303"/>
      <c r="V733" s="303"/>
      <c r="W733" s="303"/>
      <c r="X733" s="303"/>
      <c r="Y733" s="303"/>
      <c r="Z733" s="303"/>
    </row>
    <row r="734" ht="12.75" customHeight="1">
      <c r="A734" s="303"/>
      <c r="B734" s="303"/>
      <c r="C734" s="322"/>
      <c r="D734" s="303"/>
      <c r="E734" s="303"/>
      <c r="F734" s="343"/>
      <c r="G734" s="303"/>
      <c r="H734" s="303"/>
      <c r="I734" s="303"/>
      <c r="J734" s="303"/>
      <c r="K734" s="303"/>
      <c r="L734" s="303"/>
      <c r="M734" s="303"/>
      <c r="N734" s="303"/>
      <c r="O734" s="303"/>
      <c r="P734" s="303"/>
      <c r="Q734" s="303"/>
      <c r="R734" s="303"/>
      <c r="S734" s="303"/>
      <c r="T734" s="303"/>
      <c r="U734" s="303"/>
      <c r="V734" s="303"/>
      <c r="W734" s="303"/>
      <c r="X734" s="303"/>
      <c r="Y734" s="303"/>
      <c r="Z734" s="303"/>
    </row>
    <row r="735" ht="12.75" customHeight="1">
      <c r="A735" s="303"/>
      <c r="B735" s="303"/>
      <c r="C735" s="322"/>
      <c r="D735" s="303"/>
      <c r="E735" s="303"/>
      <c r="F735" s="343"/>
      <c r="G735" s="303"/>
      <c r="H735" s="303"/>
      <c r="I735" s="303"/>
      <c r="J735" s="303"/>
      <c r="K735" s="303"/>
      <c r="L735" s="303"/>
      <c r="M735" s="303"/>
      <c r="N735" s="303"/>
      <c r="O735" s="303"/>
      <c r="P735" s="303"/>
      <c r="Q735" s="303"/>
      <c r="R735" s="303"/>
      <c r="S735" s="303"/>
      <c r="T735" s="303"/>
      <c r="U735" s="303"/>
      <c r="V735" s="303"/>
      <c r="W735" s="303"/>
      <c r="X735" s="303"/>
      <c r="Y735" s="303"/>
      <c r="Z735" s="303"/>
    </row>
    <row r="736" ht="12.75" customHeight="1">
      <c r="A736" s="303"/>
      <c r="B736" s="303"/>
      <c r="C736" s="322"/>
      <c r="D736" s="303"/>
      <c r="E736" s="303"/>
      <c r="F736" s="343"/>
      <c r="G736" s="303"/>
      <c r="H736" s="303"/>
      <c r="I736" s="303"/>
      <c r="J736" s="303"/>
      <c r="K736" s="303"/>
      <c r="L736" s="303"/>
      <c r="M736" s="303"/>
      <c r="N736" s="303"/>
      <c r="O736" s="303"/>
      <c r="P736" s="303"/>
      <c r="Q736" s="303"/>
      <c r="R736" s="303"/>
      <c r="S736" s="303"/>
      <c r="T736" s="303"/>
      <c r="U736" s="303"/>
      <c r="V736" s="303"/>
      <c r="W736" s="303"/>
      <c r="X736" s="303"/>
      <c r="Y736" s="303"/>
      <c r="Z736" s="303"/>
    </row>
    <row r="737" ht="12.75" customHeight="1">
      <c r="A737" s="303"/>
      <c r="B737" s="303"/>
      <c r="C737" s="322"/>
      <c r="D737" s="303"/>
      <c r="E737" s="303"/>
      <c r="F737" s="343"/>
      <c r="G737" s="303"/>
      <c r="H737" s="303"/>
      <c r="I737" s="303"/>
      <c r="J737" s="303"/>
      <c r="K737" s="303"/>
      <c r="L737" s="303"/>
      <c r="M737" s="303"/>
      <c r="N737" s="303"/>
      <c r="O737" s="303"/>
      <c r="P737" s="303"/>
      <c r="Q737" s="303"/>
      <c r="R737" s="303"/>
      <c r="S737" s="303"/>
      <c r="T737" s="303"/>
      <c r="U737" s="303"/>
      <c r="V737" s="303"/>
      <c r="W737" s="303"/>
      <c r="X737" s="303"/>
      <c r="Y737" s="303"/>
      <c r="Z737" s="303"/>
    </row>
    <row r="738" ht="12.75" customHeight="1">
      <c r="A738" s="303"/>
      <c r="B738" s="303"/>
      <c r="C738" s="322"/>
      <c r="D738" s="303"/>
      <c r="E738" s="303"/>
      <c r="F738" s="343"/>
      <c r="G738" s="303"/>
      <c r="H738" s="303"/>
      <c r="I738" s="303"/>
      <c r="J738" s="303"/>
      <c r="K738" s="303"/>
      <c r="L738" s="303"/>
      <c r="M738" s="303"/>
      <c r="N738" s="303"/>
      <c r="O738" s="303"/>
      <c r="P738" s="303"/>
      <c r="Q738" s="303"/>
      <c r="R738" s="303"/>
      <c r="S738" s="303"/>
      <c r="T738" s="303"/>
      <c r="U738" s="303"/>
      <c r="V738" s="303"/>
      <c r="W738" s="303"/>
      <c r="X738" s="303"/>
      <c r="Y738" s="303"/>
      <c r="Z738" s="303"/>
    </row>
    <row r="739" ht="12.75" customHeight="1">
      <c r="A739" s="303"/>
      <c r="B739" s="303"/>
      <c r="C739" s="322"/>
      <c r="D739" s="303"/>
      <c r="E739" s="303"/>
      <c r="F739" s="343"/>
      <c r="G739" s="303"/>
      <c r="H739" s="303"/>
      <c r="I739" s="303"/>
      <c r="J739" s="303"/>
      <c r="K739" s="303"/>
      <c r="L739" s="303"/>
      <c r="M739" s="303"/>
      <c r="N739" s="303"/>
      <c r="O739" s="303"/>
      <c r="P739" s="303"/>
      <c r="Q739" s="303"/>
      <c r="R739" s="303"/>
      <c r="S739" s="303"/>
      <c r="T739" s="303"/>
      <c r="U739" s="303"/>
      <c r="V739" s="303"/>
      <c r="W739" s="303"/>
      <c r="X739" s="303"/>
      <c r="Y739" s="303"/>
      <c r="Z739" s="303"/>
    </row>
    <row r="740" ht="12.75" customHeight="1">
      <c r="A740" s="303"/>
      <c r="B740" s="303"/>
      <c r="C740" s="322"/>
      <c r="D740" s="303"/>
      <c r="E740" s="303"/>
      <c r="F740" s="343"/>
      <c r="G740" s="303"/>
      <c r="H740" s="303"/>
      <c r="I740" s="303"/>
      <c r="J740" s="303"/>
      <c r="K740" s="303"/>
      <c r="L740" s="303"/>
      <c r="M740" s="303"/>
      <c r="N740" s="303"/>
      <c r="O740" s="303"/>
      <c r="P740" s="303"/>
      <c r="Q740" s="303"/>
      <c r="R740" s="303"/>
      <c r="S740" s="303"/>
      <c r="T740" s="303"/>
      <c r="U740" s="303"/>
      <c r="V740" s="303"/>
      <c r="W740" s="303"/>
      <c r="X740" s="303"/>
      <c r="Y740" s="303"/>
      <c r="Z740" s="303"/>
    </row>
    <row r="741" ht="12.75" customHeight="1">
      <c r="A741" s="303"/>
      <c r="B741" s="303"/>
      <c r="C741" s="322"/>
      <c r="D741" s="303"/>
      <c r="E741" s="303"/>
      <c r="F741" s="343"/>
      <c r="G741" s="303"/>
      <c r="H741" s="303"/>
      <c r="I741" s="303"/>
      <c r="J741" s="303"/>
      <c r="K741" s="303"/>
      <c r="L741" s="303"/>
      <c r="M741" s="303"/>
      <c r="N741" s="303"/>
      <c r="O741" s="303"/>
      <c r="P741" s="303"/>
      <c r="Q741" s="303"/>
      <c r="R741" s="303"/>
      <c r="S741" s="303"/>
      <c r="T741" s="303"/>
      <c r="U741" s="303"/>
      <c r="V741" s="303"/>
      <c r="W741" s="303"/>
      <c r="X741" s="303"/>
      <c r="Y741" s="303"/>
      <c r="Z741" s="303"/>
    </row>
    <row r="742" ht="12.75" customHeight="1">
      <c r="A742" s="303"/>
      <c r="B742" s="303"/>
      <c r="C742" s="322"/>
      <c r="D742" s="303"/>
      <c r="E742" s="303"/>
      <c r="F742" s="343"/>
      <c r="G742" s="303"/>
      <c r="H742" s="303"/>
      <c r="I742" s="303"/>
      <c r="J742" s="303"/>
      <c r="K742" s="303"/>
      <c r="L742" s="303"/>
      <c r="M742" s="303"/>
      <c r="N742" s="303"/>
      <c r="O742" s="303"/>
      <c r="P742" s="303"/>
      <c r="Q742" s="303"/>
      <c r="R742" s="303"/>
      <c r="S742" s="303"/>
      <c r="T742" s="303"/>
      <c r="U742" s="303"/>
      <c r="V742" s="303"/>
      <c r="W742" s="303"/>
      <c r="X742" s="303"/>
      <c r="Y742" s="303"/>
      <c r="Z742" s="303"/>
    </row>
    <row r="743" ht="12.75" customHeight="1">
      <c r="A743" s="303"/>
      <c r="B743" s="303"/>
      <c r="C743" s="322"/>
      <c r="D743" s="303"/>
      <c r="E743" s="303"/>
      <c r="F743" s="343"/>
      <c r="G743" s="303"/>
      <c r="H743" s="303"/>
      <c r="I743" s="303"/>
      <c r="J743" s="303"/>
      <c r="K743" s="303"/>
      <c r="L743" s="303"/>
      <c r="M743" s="303"/>
      <c r="N743" s="303"/>
      <c r="O743" s="303"/>
      <c r="P743" s="303"/>
      <c r="Q743" s="303"/>
      <c r="R743" s="303"/>
      <c r="S743" s="303"/>
      <c r="T743" s="303"/>
      <c r="U743" s="303"/>
      <c r="V743" s="303"/>
      <c r="W743" s="303"/>
      <c r="X743" s="303"/>
      <c r="Y743" s="303"/>
      <c r="Z743" s="303"/>
    </row>
    <row r="744" ht="12.75" customHeight="1">
      <c r="A744" s="303"/>
      <c r="B744" s="303"/>
      <c r="C744" s="322"/>
      <c r="D744" s="303"/>
      <c r="E744" s="303"/>
      <c r="F744" s="343"/>
      <c r="G744" s="303"/>
      <c r="H744" s="303"/>
      <c r="I744" s="303"/>
      <c r="J744" s="303"/>
      <c r="K744" s="303"/>
      <c r="L744" s="303"/>
      <c r="M744" s="303"/>
      <c r="N744" s="303"/>
      <c r="O744" s="303"/>
      <c r="P744" s="303"/>
      <c r="Q744" s="303"/>
      <c r="R744" s="303"/>
      <c r="S744" s="303"/>
      <c r="T744" s="303"/>
      <c r="U744" s="303"/>
      <c r="V744" s="303"/>
      <c r="W744" s="303"/>
      <c r="X744" s="303"/>
      <c r="Y744" s="303"/>
      <c r="Z744" s="303"/>
    </row>
    <row r="745" ht="12.75" customHeight="1">
      <c r="A745" s="303"/>
      <c r="B745" s="303"/>
      <c r="C745" s="322"/>
      <c r="D745" s="303"/>
      <c r="E745" s="303"/>
      <c r="F745" s="343"/>
      <c r="G745" s="303"/>
      <c r="H745" s="303"/>
      <c r="I745" s="303"/>
      <c r="J745" s="303"/>
      <c r="K745" s="303"/>
      <c r="L745" s="303"/>
      <c r="M745" s="303"/>
      <c r="N745" s="303"/>
      <c r="O745" s="303"/>
      <c r="P745" s="303"/>
      <c r="Q745" s="303"/>
      <c r="R745" s="303"/>
      <c r="S745" s="303"/>
      <c r="T745" s="303"/>
      <c r="U745" s="303"/>
      <c r="V745" s="303"/>
      <c r="W745" s="303"/>
      <c r="X745" s="303"/>
      <c r="Y745" s="303"/>
      <c r="Z745" s="303"/>
    </row>
    <row r="746" ht="12.75" customHeight="1">
      <c r="A746" s="303"/>
      <c r="B746" s="303"/>
      <c r="C746" s="322"/>
      <c r="D746" s="303"/>
      <c r="E746" s="303"/>
      <c r="F746" s="343"/>
      <c r="G746" s="303"/>
      <c r="H746" s="303"/>
      <c r="I746" s="303"/>
      <c r="J746" s="303"/>
      <c r="K746" s="303"/>
      <c r="L746" s="303"/>
      <c r="M746" s="303"/>
      <c r="N746" s="303"/>
      <c r="O746" s="303"/>
      <c r="P746" s="303"/>
      <c r="Q746" s="303"/>
      <c r="R746" s="303"/>
      <c r="S746" s="303"/>
      <c r="T746" s="303"/>
      <c r="U746" s="303"/>
      <c r="V746" s="303"/>
      <c r="W746" s="303"/>
      <c r="X746" s="303"/>
      <c r="Y746" s="303"/>
      <c r="Z746" s="303"/>
    </row>
    <row r="747" ht="12.75" customHeight="1">
      <c r="A747" s="303"/>
      <c r="B747" s="303"/>
      <c r="C747" s="322"/>
      <c r="D747" s="303"/>
      <c r="E747" s="303"/>
      <c r="F747" s="343"/>
      <c r="G747" s="303"/>
      <c r="H747" s="303"/>
      <c r="I747" s="303"/>
      <c r="J747" s="303"/>
      <c r="K747" s="303"/>
      <c r="L747" s="303"/>
      <c r="M747" s="303"/>
      <c r="N747" s="303"/>
      <c r="O747" s="303"/>
      <c r="P747" s="303"/>
      <c r="Q747" s="303"/>
      <c r="R747" s="303"/>
      <c r="S747" s="303"/>
      <c r="T747" s="303"/>
      <c r="U747" s="303"/>
      <c r="V747" s="303"/>
      <c r="W747" s="303"/>
      <c r="X747" s="303"/>
      <c r="Y747" s="303"/>
      <c r="Z747" s="303"/>
    </row>
    <row r="748" ht="12.75" customHeight="1">
      <c r="A748" s="303"/>
      <c r="B748" s="303"/>
      <c r="C748" s="322"/>
      <c r="D748" s="303"/>
      <c r="E748" s="303"/>
      <c r="F748" s="343"/>
      <c r="G748" s="303"/>
      <c r="H748" s="303"/>
      <c r="I748" s="303"/>
      <c r="J748" s="303"/>
      <c r="K748" s="303"/>
      <c r="L748" s="303"/>
      <c r="M748" s="303"/>
      <c r="N748" s="303"/>
      <c r="O748" s="303"/>
      <c r="P748" s="303"/>
      <c r="Q748" s="303"/>
      <c r="R748" s="303"/>
      <c r="S748" s="303"/>
      <c r="T748" s="303"/>
      <c r="U748" s="303"/>
      <c r="V748" s="303"/>
      <c r="W748" s="303"/>
      <c r="X748" s="303"/>
      <c r="Y748" s="303"/>
      <c r="Z748" s="303"/>
    </row>
    <row r="749" ht="12.75" customHeight="1">
      <c r="A749" s="303"/>
      <c r="B749" s="303"/>
      <c r="C749" s="322"/>
      <c r="D749" s="303"/>
      <c r="E749" s="303"/>
      <c r="F749" s="343"/>
      <c r="G749" s="303"/>
      <c r="H749" s="303"/>
      <c r="I749" s="303"/>
      <c r="J749" s="303"/>
      <c r="K749" s="303"/>
      <c r="L749" s="303"/>
      <c r="M749" s="303"/>
      <c r="N749" s="303"/>
      <c r="O749" s="303"/>
      <c r="P749" s="303"/>
      <c r="Q749" s="303"/>
      <c r="R749" s="303"/>
      <c r="S749" s="303"/>
      <c r="T749" s="303"/>
      <c r="U749" s="303"/>
      <c r="V749" s="303"/>
      <c r="W749" s="303"/>
      <c r="X749" s="303"/>
      <c r="Y749" s="303"/>
      <c r="Z749" s="303"/>
    </row>
    <row r="750" ht="12.75" customHeight="1">
      <c r="A750" s="303"/>
      <c r="B750" s="303"/>
      <c r="C750" s="322"/>
      <c r="D750" s="303"/>
      <c r="E750" s="303"/>
      <c r="F750" s="343"/>
      <c r="G750" s="303"/>
      <c r="H750" s="303"/>
      <c r="I750" s="303"/>
      <c r="J750" s="303"/>
      <c r="K750" s="303"/>
      <c r="L750" s="303"/>
      <c r="M750" s="303"/>
      <c r="N750" s="303"/>
      <c r="O750" s="303"/>
      <c r="P750" s="303"/>
      <c r="Q750" s="303"/>
      <c r="R750" s="303"/>
      <c r="S750" s="303"/>
      <c r="T750" s="303"/>
      <c r="U750" s="303"/>
      <c r="V750" s="303"/>
      <c r="W750" s="303"/>
      <c r="X750" s="303"/>
      <c r="Y750" s="303"/>
      <c r="Z750" s="303"/>
    </row>
    <row r="751" ht="12.75" customHeight="1">
      <c r="A751" s="303"/>
      <c r="B751" s="303"/>
      <c r="C751" s="322"/>
      <c r="D751" s="303"/>
      <c r="E751" s="303"/>
      <c r="F751" s="343"/>
      <c r="G751" s="303"/>
      <c r="H751" s="303"/>
      <c r="I751" s="303"/>
      <c r="J751" s="303"/>
      <c r="K751" s="303"/>
      <c r="L751" s="303"/>
      <c r="M751" s="303"/>
      <c r="N751" s="303"/>
      <c r="O751" s="303"/>
      <c r="P751" s="303"/>
      <c r="Q751" s="303"/>
      <c r="R751" s="303"/>
      <c r="S751" s="303"/>
      <c r="T751" s="303"/>
      <c r="U751" s="303"/>
      <c r="V751" s="303"/>
      <c r="W751" s="303"/>
      <c r="X751" s="303"/>
      <c r="Y751" s="303"/>
      <c r="Z751" s="303"/>
    </row>
    <row r="752" ht="12.75" customHeight="1">
      <c r="A752" s="303"/>
      <c r="B752" s="303"/>
      <c r="C752" s="322"/>
      <c r="D752" s="303"/>
      <c r="E752" s="303"/>
      <c r="F752" s="343"/>
      <c r="G752" s="303"/>
      <c r="H752" s="303"/>
      <c r="I752" s="303"/>
      <c r="J752" s="303"/>
      <c r="K752" s="303"/>
      <c r="L752" s="303"/>
      <c r="M752" s="303"/>
      <c r="N752" s="303"/>
      <c r="O752" s="303"/>
      <c r="P752" s="303"/>
      <c r="Q752" s="303"/>
      <c r="R752" s="303"/>
      <c r="S752" s="303"/>
      <c r="T752" s="303"/>
      <c r="U752" s="303"/>
      <c r="V752" s="303"/>
      <c r="W752" s="303"/>
      <c r="X752" s="303"/>
      <c r="Y752" s="303"/>
      <c r="Z752" s="303"/>
    </row>
    <row r="753" ht="12.75" customHeight="1">
      <c r="A753" s="303"/>
      <c r="B753" s="303"/>
      <c r="C753" s="322"/>
      <c r="D753" s="303"/>
      <c r="E753" s="303"/>
      <c r="F753" s="343"/>
      <c r="G753" s="303"/>
      <c r="H753" s="303"/>
      <c r="I753" s="303"/>
      <c r="J753" s="303"/>
      <c r="K753" s="303"/>
      <c r="L753" s="303"/>
      <c r="M753" s="303"/>
      <c r="N753" s="303"/>
      <c r="O753" s="303"/>
      <c r="P753" s="303"/>
      <c r="Q753" s="303"/>
      <c r="R753" s="303"/>
      <c r="S753" s="303"/>
      <c r="T753" s="303"/>
      <c r="U753" s="303"/>
      <c r="V753" s="303"/>
      <c r="W753" s="303"/>
      <c r="X753" s="303"/>
      <c r="Y753" s="303"/>
      <c r="Z753" s="303"/>
    </row>
    <row r="754" ht="12.75" customHeight="1">
      <c r="A754" s="303"/>
      <c r="B754" s="303"/>
      <c r="C754" s="322"/>
      <c r="D754" s="303"/>
      <c r="E754" s="303"/>
      <c r="F754" s="343"/>
      <c r="G754" s="303"/>
      <c r="H754" s="303"/>
      <c r="I754" s="303"/>
      <c r="J754" s="303"/>
      <c r="K754" s="303"/>
      <c r="L754" s="303"/>
      <c r="M754" s="303"/>
      <c r="N754" s="303"/>
      <c r="O754" s="303"/>
      <c r="P754" s="303"/>
      <c r="Q754" s="303"/>
      <c r="R754" s="303"/>
      <c r="S754" s="303"/>
      <c r="T754" s="303"/>
      <c r="U754" s="303"/>
      <c r="V754" s="303"/>
      <c r="W754" s="303"/>
      <c r="X754" s="303"/>
      <c r="Y754" s="303"/>
      <c r="Z754" s="303"/>
    </row>
    <row r="755" ht="12.75" customHeight="1">
      <c r="A755" s="303"/>
      <c r="B755" s="303"/>
      <c r="C755" s="322"/>
      <c r="D755" s="303"/>
      <c r="E755" s="303"/>
      <c r="F755" s="343"/>
      <c r="G755" s="303"/>
      <c r="H755" s="303"/>
      <c r="I755" s="303"/>
      <c r="J755" s="303"/>
      <c r="K755" s="303"/>
      <c r="L755" s="303"/>
      <c r="M755" s="303"/>
      <c r="N755" s="303"/>
      <c r="O755" s="303"/>
      <c r="P755" s="303"/>
      <c r="Q755" s="303"/>
      <c r="R755" s="303"/>
      <c r="S755" s="303"/>
      <c r="T755" s="303"/>
      <c r="U755" s="303"/>
      <c r="V755" s="303"/>
      <c r="W755" s="303"/>
      <c r="X755" s="303"/>
      <c r="Y755" s="303"/>
      <c r="Z755" s="303"/>
    </row>
    <row r="756" ht="12.75" customHeight="1">
      <c r="A756" s="303"/>
      <c r="B756" s="303"/>
      <c r="C756" s="322"/>
      <c r="D756" s="303"/>
      <c r="E756" s="303"/>
      <c r="F756" s="343"/>
      <c r="G756" s="303"/>
      <c r="H756" s="303"/>
      <c r="I756" s="303"/>
      <c r="J756" s="303"/>
      <c r="K756" s="303"/>
      <c r="L756" s="303"/>
      <c r="M756" s="303"/>
      <c r="N756" s="303"/>
      <c r="O756" s="303"/>
      <c r="P756" s="303"/>
      <c r="Q756" s="303"/>
      <c r="R756" s="303"/>
      <c r="S756" s="303"/>
      <c r="T756" s="303"/>
      <c r="U756" s="303"/>
      <c r="V756" s="303"/>
      <c r="W756" s="303"/>
      <c r="X756" s="303"/>
      <c r="Y756" s="303"/>
      <c r="Z756" s="303"/>
    </row>
    <row r="757" ht="12.75" customHeight="1">
      <c r="A757" s="303"/>
      <c r="B757" s="303"/>
      <c r="C757" s="322"/>
      <c r="D757" s="303"/>
      <c r="E757" s="303"/>
      <c r="F757" s="343"/>
      <c r="G757" s="303"/>
      <c r="H757" s="303"/>
      <c r="I757" s="303"/>
      <c r="J757" s="303"/>
      <c r="K757" s="303"/>
      <c r="L757" s="303"/>
      <c r="M757" s="303"/>
      <c r="N757" s="303"/>
      <c r="O757" s="303"/>
      <c r="P757" s="303"/>
      <c r="Q757" s="303"/>
      <c r="R757" s="303"/>
      <c r="S757" s="303"/>
      <c r="T757" s="303"/>
      <c r="U757" s="303"/>
      <c r="V757" s="303"/>
      <c r="W757" s="303"/>
      <c r="X757" s="303"/>
      <c r="Y757" s="303"/>
      <c r="Z757" s="303"/>
    </row>
    <row r="758" ht="12.75" customHeight="1">
      <c r="A758" s="303"/>
      <c r="B758" s="303"/>
      <c r="C758" s="322"/>
      <c r="D758" s="303"/>
      <c r="E758" s="303"/>
      <c r="F758" s="343"/>
      <c r="G758" s="303"/>
      <c r="H758" s="303"/>
      <c r="I758" s="303"/>
      <c r="J758" s="303"/>
      <c r="K758" s="303"/>
      <c r="L758" s="303"/>
      <c r="M758" s="303"/>
      <c r="N758" s="303"/>
      <c r="O758" s="303"/>
      <c r="P758" s="303"/>
      <c r="Q758" s="303"/>
      <c r="R758" s="303"/>
      <c r="S758" s="303"/>
      <c r="T758" s="303"/>
      <c r="U758" s="303"/>
      <c r="V758" s="303"/>
      <c r="W758" s="303"/>
      <c r="X758" s="303"/>
      <c r="Y758" s="303"/>
      <c r="Z758" s="303"/>
    </row>
    <row r="759" ht="12.75" customHeight="1">
      <c r="A759" s="303"/>
      <c r="B759" s="303"/>
      <c r="C759" s="322"/>
      <c r="D759" s="303"/>
      <c r="E759" s="303"/>
      <c r="F759" s="343"/>
      <c r="G759" s="303"/>
      <c r="H759" s="303"/>
      <c r="I759" s="303"/>
      <c r="J759" s="303"/>
      <c r="K759" s="303"/>
      <c r="L759" s="303"/>
      <c r="M759" s="303"/>
      <c r="N759" s="303"/>
      <c r="O759" s="303"/>
      <c r="P759" s="303"/>
      <c r="Q759" s="303"/>
      <c r="R759" s="303"/>
      <c r="S759" s="303"/>
      <c r="T759" s="303"/>
      <c r="U759" s="303"/>
      <c r="V759" s="303"/>
      <c r="W759" s="303"/>
      <c r="X759" s="303"/>
      <c r="Y759" s="303"/>
      <c r="Z759" s="303"/>
    </row>
    <row r="760" ht="12.75" customHeight="1">
      <c r="A760" s="303"/>
      <c r="B760" s="303"/>
      <c r="C760" s="322"/>
      <c r="D760" s="303"/>
      <c r="E760" s="303"/>
      <c r="F760" s="343"/>
      <c r="G760" s="303"/>
      <c r="H760" s="303"/>
      <c r="I760" s="303"/>
      <c r="J760" s="303"/>
      <c r="K760" s="303"/>
      <c r="L760" s="303"/>
      <c r="M760" s="303"/>
      <c r="N760" s="303"/>
      <c r="O760" s="303"/>
      <c r="P760" s="303"/>
      <c r="Q760" s="303"/>
      <c r="R760" s="303"/>
      <c r="S760" s="303"/>
      <c r="T760" s="303"/>
      <c r="U760" s="303"/>
      <c r="V760" s="303"/>
      <c r="W760" s="303"/>
      <c r="X760" s="303"/>
      <c r="Y760" s="303"/>
      <c r="Z760" s="303"/>
    </row>
    <row r="761" ht="12.75" customHeight="1">
      <c r="A761" s="303"/>
      <c r="B761" s="303"/>
      <c r="C761" s="322"/>
      <c r="D761" s="303"/>
      <c r="E761" s="303"/>
      <c r="F761" s="343"/>
      <c r="G761" s="303"/>
      <c r="H761" s="303"/>
      <c r="I761" s="303"/>
      <c r="J761" s="303"/>
      <c r="K761" s="303"/>
      <c r="L761" s="303"/>
      <c r="M761" s="303"/>
      <c r="N761" s="303"/>
      <c r="O761" s="303"/>
      <c r="P761" s="303"/>
      <c r="Q761" s="303"/>
      <c r="R761" s="303"/>
      <c r="S761" s="303"/>
      <c r="T761" s="303"/>
      <c r="U761" s="303"/>
      <c r="V761" s="303"/>
      <c r="W761" s="303"/>
      <c r="X761" s="303"/>
      <c r="Y761" s="303"/>
      <c r="Z761" s="303"/>
    </row>
    <row r="762" ht="12.75" customHeight="1">
      <c r="A762" s="303"/>
      <c r="B762" s="303"/>
      <c r="C762" s="322"/>
      <c r="D762" s="303"/>
      <c r="E762" s="303"/>
      <c r="F762" s="343"/>
      <c r="G762" s="303"/>
      <c r="H762" s="303"/>
      <c r="I762" s="303"/>
      <c r="J762" s="303"/>
      <c r="K762" s="303"/>
      <c r="L762" s="303"/>
      <c r="M762" s="303"/>
      <c r="N762" s="303"/>
      <c r="O762" s="303"/>
      <c r="P762" s="303"/>
      <c r="Q762" s="303"/>
      <c r="R762" s="303"/>
      <c r="S762" s="303"/>
      <c r="T762" s="303"/>
      <c r="U762" s="303"/>
      <c r="V762" s="303"/>
      <c r="W762" s="303"/>
      <c r="X762" s="303"/>
      <c r="Y762" s="303"/>
      <c r="Z762" s="303"/>
    </row>
    <row r="763" ht="12.75" customHeight="1">
      <c r="A763" s="303"/>
      <c r="B763" s="303"/>
      <c r="C763" s="322"/>
      <c r="D763" s="303"/>
      <c r="E763" s="303"/>
      <c r="F763" s="343"/>
      <c r="G763" s="303"/>
      <c r="H763" s="303"/>
      <c r="I763" s="303"/>
      <c r="J763" s="303"/>
      <c r="K763" s="303"/>
      <c r="L763" s="303"/>
      <c r="M763" s="303"/>
      <c r="N763" s="303"/>
      <c r="O763" s="303"/>
      <c r="P763" s="303"/>
      <c r="Q763" s="303"/>
      <c r="R763" s="303"/>
      <c r="S763" s="303"/>
      <c r="T763" s="303"/>
      <c r="U763" s="303"/>
      <c r="V763" s="303"/>
      <c r="W763" s="303"/>
      <c r="X763" s="303"/>
      <c r="Y763" s="303"/>
      <c r="Z763" s="303"/>
    </row>
    <row r="764" ht="12.75" customHeight="1">
      <c r="A764" s="303"/>
      <c r="B764" s="303"/>
      <c r="C764" s="322"/>
      <c r="D764" s="303"/>
      <c r="E764" s="303"/>
      <c r="F764" s="343"/>
      <c r="G764" s="303"/>
      <c r="H764" s="303"/>
      <c r="I764" s="303"/>
      <c r="J764" s="303"/>
      <c r="K764" s="303"/>
      <c r="L764" s="303"/>
      <c r="M764" s="303"/>
      <c r="N764" s="303"/>
      <c r="O764" s="303"/>
      <c r="P764" s="303"/>
      <c r="Q764" s="303"/>
      <c r="R764" s="303"/>
      <c r="S764" s="303"/>
      <c r="T764" s="303"/>
      <c r="U764" s="303"/>
      <c r="V764" s="303"/>
      <c r="W764" s="303"/>
      <c r="X764" s="303"/>
      <c r="Y764" s="303"/>
      <c r="Z764" s="303"/>
    </row>
    <row r="765" ht="12.75" customHeight="1">
      <c r="A765" s="303"/>
      <c r="B765" s="303"/>
      <c r="C765" s="322"/>
      <c r="D765" s="303"/>
      <c r="E765" s="303"/>
      <c r="F765" s="343"/>
      <c r="G765" s="303"/>
      <c r="H765" s="303"/>
      <c r="I765" s="303"/>
      <c r="J765" s="303"/>
      <c r="K765" s="303"/>
      <c r="L765" s="303"/>
      <c r="M765" s="303"/>
      <c r="N765" s="303"/>
      <c r="O765" s="303"/>
      <c r="P765" s="303"/>
      <c r="Q765" s="303"/>
      <c r="R765" s="303"/>
      <c r="S765" s="303"/>
      <c r="T765" s="303"/>
      <c r="U765" s="303"/>
      <c r="V765" s="303"/>
      <c r="W765" s="303"/>
      <c r="X765" s="303"/>
      <c r="Y765" s="303"/>
      <c r="Z765" s="303"/>
    </row>
    <row r="766" ht="12.75" customHeight="1">
      <c r="A766" s="303"/>
      <c r="B766" s="303"/>
      <c r="C766" s="322"/>
      <c r="D766" s="303"/>
      <c r="E766" s="303"/>
      <c r="F766" s="343"/>
      <c r="G766" s="303"/>
      <c r="H766" s="303"/>
      <c r="I766" s="303"/>
      <c r="J766" s="303"/>
      <c r="K766" s="303"/>
      <c r="L766" s="303"/>
      <c r="M766" s="303"/>
      <c r="N766" s="303"/>
      <c r="O766" s="303"/>
      <c r="P766" s="303"/>
      <c r="Q766" s="303"/>
      <c r="R766" s="303"/>
      <c r="S766" s="303"/>
      <c r="T766" s="303"/>
      <c r="U766" s="303"/>
      <c r="V766" s="303"/>
      <c r="W766" s="303"/>
      <c r="X766" s="303"/>
      <c r="Y766" s="303"/>
      <c r="Z766" s="303"/>
    </row>
    <row r="767" ht="12.75" customHeight="1">
      <c r="A767" s="303"/>
      <c r="B767" s="303"/>
      <c r="C767" s="322"/>
      <c r="D767" s="303"/>
      <c r="E767" s="303"/>
      <c r="F767" s="343"/>
      <c r="G767" s="303"/>
      <c r="H767" s="303"/>
      <c r="I767" s="303"/>
      <c r="J767" s="303"/>
      <c r="K767" s="303"/>
      <c r="L767" s="303"/>
      <c r="M767" s="303"/>
      <c r="N767" s="303"/>
      <c r="O767" s="303"/>
      <c r="P767" s="303"/>
      <c r="Q767" s="303"/>
      <c r="R767" s="303"/>
      <c r="S767" s="303"/>
      <c r="T767" s="303"/>
      <c r="U767" s="303"/>
      <c r="V767" s="303"/>
      <c r="W767" s="303"/>
      <c r="X767" s="303"/>
      <c r="Y767" s="303"/>
      <c r="Z767" s="303"/>
    </row>
    <row r="768" ht="12.75" customHeight="1">
      <c r="A768" s="303"/>
      <c r="B768" s="303"/>
      <c r="C768" s="322"/>
      <c r="D768" s="303"/>
      <c r="E768" s="303"/>
      <c r="F768" s="343"/>
      <c r="G768" s="303"/>
      <c r="H768" s="303"/>
      <c r="I768" s="303"/>
      <c r="J768" s="303"/>
      <c r="K768" s="303"/>
      <c r="L768" s="303"/>
      <c r="M768" s="303"/>
      <c r="N768" s="303"/>
      <c r="O768" s="303"/>
      <c r="P768" s="303"/>
      <c r="Q768" s="303"/>
      <c r="R768" s="303"/>
      <c r="S768" s="303"/>
      <c r="T768" s="303"/>
      <c r="U768" s="303"/>
      <c r="V768" s="303"/>
      <c r="W768" s="303"/>
      <c r="X768" s="303"/>
      <c r="Y768" s="303"/>
      <c r="Z768" s="303"/>
    </row>
    <row r="769" ht="12.75" customHeight="1">
      <c r="A769" s="303"/>
      <c r="B769" s="303"/>
      <c r="C769" s="322"/>
      <c r="D769" s="303"/>
      <c r="E769" s="303"/>
      <c r="F769" s="343"/>
      <c r="G769" s="303"/>
      <c r="H769" s="303"/>
      <c r="I769" s="303"/>
      <c r="J769" s="303"/>
      <c r="K769" s="303"/>
      <c r="L769" s="303"/>
      <c r="M769" s="303"/>
      <c r="N769" s="303"/>
      <c r="O769" s="303"/>
      <c r="P769" s="303"/>
      <c r="Q769" s="303"/>
      <c r="R769" s="303"/>
      <c r="S769" s="303"/>
      <c r="T769" s="303"/>
      <c r="U769" s="303"/>
      <c r="V769" s="303"/>
      <c r="W769" s="303"/>
      <c r="X769" s="303"/>
      <c r="Y769" s="303"/>
      <c r="Z769" s="303"/>
    </row>
    <row r="770" ht="12.75" customHeight="1">
      <c r="A770" s="303"/>
      <c r="B770" s="303"/>
      <c r="C770" s="322"/>
      <c r="D770" s="303"/>
      <c r="E770" s="303"/>
      <c r="F770" s="343"/>
      <c r="G770" s="303"/>
      <c r="H770" s="303"/>
      <c r="I770" s="303"/>
      <c r="J770" s="303"/>
      <c r="K770" s="303"/>
      <c r="L770" s="303"/>
      <c r="M770" s="303"/>
      <c r="N770" s="303"/>
      <c r="O770" s="303"/>
      <c r="P770" s="303"/>
      <c r="Q770" s="303"/>
      <c r="R770" s="303"/>
      <c r="S770" s="303"/>
      <c r="T770" s="303"/>
      <c r="U770" s="303"/>
      <c r="V770" s="303"/>
      <c r="W770" s="303"/>
      <c r="X770" s="303"/>
      <c r="Y770" s="303"/>
      <c r="Z770" s="303"/>
    </row>
    <row r="771" ht="12.75" customHeight="1">
      <c r="A771" s="303"/>
      <c r="B771" s="303"/>
      <c r="C771" s="322"/>
      <c r="D771" s="303"/>
      <c r="E771" s="303"/>
      <c r="F771" s="343"/>
      <c r="G771" s="303"/>
      <c r="H771" s="303"/>
      <c r="I771" s="303"/>
      <c r="J771" s="303"/>
      <c r="K771" s="303"/>
      <c r="L771" s="303"/>
      <c r="M771" s="303"/>
      <c r="N771" s="303"/>
      <c r="O771" s="303"/>
      <c r="P771" s="303"/>
      <c r="Q771" s="303"/>
      <c r="R771" s="303"/>
      <c r="S771" s="303"/>
      <c r="T771" s="303"/>
      <c r="U771" s="303"/>
      <c r="V771" s="303"/>
      <c r="W771" s="303"/>
      <c r="X771" s="303"/>
      <c r="Y771" s="303"/>
      <c r="Z771" s="303"/>
    </row>
    <row r="772" ht="12.75" customHeight="1">
      <c r="A772" s="303"/>
      <c r="B772" s="303"/>
      <c r="C772" s="322"/>
      <c r="D772" s="303"/>
      <c r="E772" s="303"/>
      <c r="F772" s="343"/>
      <c r="G772" s="303"/>
      <c r="H772" s="303"/>
      <c r="I772" s="303"/>
      <c r="J772" s="303"/>
      <c r="K772" s="303"/>
      <c r="L772" s="303"/>
      <c r="M772" s="303"/>
      <c r="N772" s="303"/>
      <c r="O772" s="303"/>
      <c r="P772" s="303"/>
      <c r="Q772" s="303"/>
      <c r="R772" s="303"/>
      <c r="S772" s="303"/>
      <c r="T772" s="303"/>
      <c r="U772" s="303"/>
      <c r="V772" s="303"/>
      <c r="W772" s="303"/>
      <c r="X772" s="303"/>
      <c r="Y772" s="303"/>
      <c r="Z772" s="303"/>
    </row>
    <row r="773" ht="12.75" customHeight="1">
      <c r="A773" s="303"/>
      <c r="B773" s="303"/>
      <c r="C773" s="322"/>
      <c r="D773" s="303"/>
      <c r="E773" s="303"/>
      <c r="F773" s="343"/>
      <c r="G773" s="303"/>
      <c r="H773" s="303"/>
      <c r="I773" s="303"/>
      <c r="J773" s="303"/>
      <c r="K773" s="303"/>
      <c r="L773" s="303"/>
      <c r="M773" s="303"/>
      <c r="N773" s="303"/>
      <c r="O773" s="303"/>
      <c r="P773" s="303"/>
      <c r="Q773" s="303"/>
      <c r="R773" s="303"/>
      <c r="S773" s="303"/>
      <c r="T773" s="303"/>
      <c r="U773" s="303"/>
      <c r="V773" s="303"/>
      <c r="W773" s="303"/>
      <c r="X773" s="303"/>
      <c r="Y773" s="303"/>
      <c r="Z773" s="303"/>
    </row>
    <row r="774" ht="12.75" customHeight="1">
      <c r="A774" s="303"/>
      <c r="B774" s="303"/>
      <c r="C774" s="322"/>
      <c r="D774" s="303"/>
      <c r="E774" s="303"/>
      <c r="F774" s="343"/>
      <c r="G774" s="303"/>
      <c r="H774" s="303"/>
      <c r="I774" s="303"/>
      <c r="J774" s="303"/>
      <c r="K774" s="303"/>
      <c r="L774" s="303"/>
      <c r="M774" s="303"/>
      <c r="N774" s="303"/>
      <c r="O774" s="303"/>
      <c r="P774" s="303"/>
      <c r="Q774" s="303"/>
      <c r="R774" s="303"/>
      <c r="S774" s="303"/>
      <c r="T774" s="303"/>
      <c r="U774" s="303"/>
      <c r="V774" s="303"/>
      <c r="W774" s="303"/>
      <c r="X774" s="303"/>
      <c r="Y774" s="303"/>
      <c r="Z774" s="303"/>
    </row>
    <row r="775" ht="12.75" customHeight="1">
      <c r="A775" s="303"/>
      <c r="B775" s="303"/>
      <c r="C775" s="322"/>
      <c r="D775" s="303"/>
      <c r="E775" s="303"/>
      <c r="F775" s="343"/>
      <c r="G775" s="303"/>
      <c r="H775" s="303"/>
      <c r="I775" s="303"/>
      <c r="J775" s="303"/>
      <c r="K775" s="303"/>
      <c r="L775" s="303"/>
      <c r="M775" s="303"/>
      <c r="N775" s="303"/>
      <c r="O775" s="303"/>
      <c r="P775" s="303"/>
      <c r="Q775" s="303"/>
      <c r="R775" s="303"/>
      <c r="S775" s="303"/>
      <c r="T775" s="303"/>
      <c r="U775" s="303"/>
      <c r="V775" s="303"/>
      <c r="W775" s="303"/>
      <c r="X775" s="303"/>
      <c r="Y775" s="303"/>
      <c r="Z775" s="303"/>
    </row>
    <row r="776" ht="12.75" customHeight="1">
      <c r="A776" s="303"/>
      <c r="B776" s="303"/>
      <c r="C776" s="322"/>
      <c r="D776" s="303"/>
      <c r="E776" s="303"/>
      <c r="F776" s="343"/>
      <c r="G776" s="303"/>
      <c r="H776" s="303"/>
      <c r="I776" s="303"/>
      <c r="J776" s="303"/>
      <c r="K776" s="303"/>
      <c r="L776" s="303"/>
      <c r="M776" s="303"/>
      <c r="N776" s="303"/>
      <c r="O776" s="303"/>
      <c r="P776" s="303"/>
      <c r="Q776" s="303"/>
      <c r="R776" s="303"/>
      <c r="S776" s="303"/>
      <c r="T776" s="303"/>
      <c r="U776" s="303"/>
      <c r="V776" s="303"/>
      <c r="W776" s="303"/>
      <c r="X776" s="303"/>
      <c r="Y776" s="303"/>
      <c r="Z776" s="303"/>
    </row>
    <row r="777" ht="12.75" customHeight="1">
      <c r="A777" s="303"/>
      <c r="B777" s="303"/>
      <c r="C777" s="322"/>
      <c r="D777" s="303"/>
      <c r="E777" s="303"/>
      <c r="F777" s="343"/>
      <c r="G777" s="303"/>
      <c r="H777" s="303"/>
      <c r="I777" s="303"/>
      <c r="J777" s="303"/>
      <c r="K777" s="303"/>
      <c r="L777" s="303"/>
      <c r="M777" s="303"/>
      <c r="N777" s="303"/>
      <c r="O777" s="303"/>
      <c r="P777" s="303"/>
      <c r="Q777" s="303"/>
      <c r="R777" s="303"/>
      <c r="S777" s="303"/>
      <c r="T777" s="303"/>
      <c r="U777" s="303"/>
      <c r="V777" s="303"/>
      <c r="W777" s="303"/>
      <c r="X777" s="303"/>
      <c r="Y777" s="303"/>
      <c r="Z777" s="303"/>
    </row>
    <row r="778" ht="12.75" customHeight="1">
      <c r="A778" s="303"/>
      <c r="B778" s="303"/>
      <c r="C778" s="322"/>
      <c r="D778" s="303"/>
      <c r="E778" s="303"/>
      <c r="F778" s="343"/>
      <c r="G778" s="303"/>
      <c r="H778" s="303"/>
      <c r="I778" s="303"/>
      <c r="J778" s="303"/>
      <c r="K778" s="303"/>
      <c r="L778" s="303"/>
      <c r="M778" s="303"/>
      <c r="N778" s="303"/>
      <c r="O778" s="303"/>
      <c r="P778" s="303"/>
      <c r="Q778" s="303"/>
      <c r="R778" s="303"/>
      <c r="S778" s="303"/>
      <c r="T778" s="303"/>
      <c r="U778" s="303"/>
      <c r="V778" s="303"/>
      <c r="W778" s="303"/>
      <c r="X778" s="303"/>
      <c r="Y778" s="303"/>
      <c r="Z778" s="303"/>
    </row>
    <row r="779" ht="12.75" customHeight="1">
      <c r="A779" s="303"/>
      <c r="B779" s="303"/>
      <c r="C779" s="322"/>
      <c r="D779" s="303"/>
      <c r="E779" s="303"/>
      <c r="F779" s="343"/>
      <c r="G779" s="303"/>
      <c r="H779" s="303"/>
      <c r="I779" s="303"/>
      <c r="J779" s="303"/>
      <c r="K779" s="303"/>
      <c r="L779" s="303"/>
      <c r="M779" s="303"/>
      <c r="N779" s="303"/>
      <c r="O779" s="303"/>
      <c r="P779" s="303"/>
      <c r="Q779" s="303"/>
      <c r="R779" s="303"/>
      <c r="S779" s="303"/>
      <c r="T779" s="303"/>
      <c r="U779" s="303"/>
      <c r="V779" s="303"/>
      <c r="W779" s="303"/>
      <c r="X779" s="303"/>
      <c r="Y779" s="303"/>
      <c r="Z779" s="303"/>
    </row>
    <row r="780" ht="12.75" customHeight="1">
      <c r="A780" s="303"/>
      <c r="B780" s="303"/>
      <c r="C780" s="322"/>
      <c r="D780" s="303"/>
      <c r="E780" s="303"/>
      <c r="F780" s="343"/>
      <c r="G780" s="303"/>
      <c r="H780" s="303"/>
      <c r="I780" s="303"/>
      <c r="J780" s="303"/>
      <c r="K780" s="303"/>
      <c r="L780" s="303"/>
      <c r="M780" s="303"/>
      <c r="N780" s="303"/>
      <c r="O780" s="303"/>
      <c r="P780" s="303"/>
      <c r="Q780" s="303"/>
      <c r="R780" s="303"/>
      <c r="S780" s="303"/>
      <c r="T780" s="303"/>
      <c r="U780" s="303"/>
      <c r="V780" s="303"/>
      <c r="W780" s="303"/>
      <c r="X780" s="303"/>
      <c r="Y780" s="303"/>
      <c r="Z780" s="303"/>
    </row>
    <row r="781" ht="12.75" customHeight="1">
      <c r="A781" s="303"/>
      <c r="B781" s="303"/>
      <c r="C781" s="322"/>
      <c r="D781" s="303"/>
      <c r="E781" s="303"/>
      <c r="F781" s="343"/>
      <c r="G781" s="303"/>
      <c r="H781" s="303"/>
      <c r="I781" s="303"/>
      <c r="J781" s="303"/>
      <c r="K781" s="303"/>
      <c r="L781" s="303"/>
      <c r="M781" s="303"/>
      <c r="N781" s="303"/>
      <c r="O781" s="303"/>
      <c r="P781" s="303"/>
      <c r="Q781" s="303"/>
      <c r="R781" s="303"/>
      <c r="S781" s="303"/>
      <c r="T781" s="303"/>
      <c r="U781" s="303"/>
      <c r="V781" s="303"/>
      <c r="W781" s="303"/>
      <c r="X781" s="303"/>
      <c r="Y781" s="303"/>
      <c r="Z781" s="303"/>
    </row>
    <row r="782" ht="12.75" customHeight="1">
      <c r="A782" s="303"/>
      <c r="B782" s="303"/>
      <c r="C782" s="322"/>
      <c r="D782" s="303"/>
      <c r="E782" s="303"/>
      <c r="F782" s="343"/>
      <c r="G782" s="303"/>
      <c r="H782" s="303"/>
      <c r="I782" s="303"/>
      <c r="J782" s="303"/>
      <c r="K782" s="303"/>
      <c r="L782" s="303"/>
      <c r="M782" s="303"/>
      <c r="N782" s="303"/>
      <c r="O782" s="303"/>
      <c r="P782" s="303"/>
      <c r="Q782" s="303"/>
      <c r="R782" s="303"/>
      <c r="S782" s="303"/>
      <c r="T782" s="303"/>
      <c r="U782" s="303"/>
      <c r="V782" s="303"/>
      <c r="W782" s="303"/>
      <c r="X782" s="303"/>
      <c r="Y782" s="303"/>
      <c r="Z782" s="303"/>
    </row>
    <row r="783" ht="12.75" customHeight="1">
      <c r="A783" s="303"/>
      <c r="B783" s="303"/>
      <c r="C783" s="322"/>
      <c r="D783" s="303"/>
      <c r="E783" s="303"/>
      <c r="F783" s="343"/>
      <c r="G783" s="303"/>
      <c r="H783" s="303"/>
      <c r="I783" s="303"/>
      <c r="J783" s="303"/>
      <c r="K783" s="303"/>
      <c r="L783" s="303"/>
      <c r="M783" s="303"/>
      <c r="N783" s="303"/>
      <c r="O783" s="303"/>
      <c r="P783" s="303"/>
      <c r="Q783" s="303"/>
      <c r="R783" s="303"/>
      <c r="S783" s="303"/>
      <c r="T783" s="303"/>
      <c r="U783" s="303"/>
      <c r="V783" s="303"/>
      <c r="W783" s="303"/>
      <c r="X783" s="303"/>
      <c r="Y783" s="303"/>
      <c r="Z783" s="303"/>
    </row>
    <row r="784" ht="12.75" customHeight="1">
      <c r="A784" s="303"/>
      <c r="B784" s="303"/>
      <c r="C784" s="322"/>
      <c r="D784" s="303"/>
      <c r="E784" s="303"/>
      <c r="F784" s="343"/>
      <c r="G784" s="303"/>
      <c r="H784" s="303"/>
      <c r="I784" s="303"/>
      <c r="J784" s="303"/>
      <c r="K784" s="303"/>
      <c r="L784" s="303"/>
      <c r="M784" s="303"/>
      <c r="N784" s="303"/>
      <c r="O784" s="303"/>
      <c r="P784" s="303"/>
      <c r="Q784" s="303"/>
      <c r="R784" s="303"/>
      <c r="S784" s="303"/>
      <c r="T784" s="303"/>
      <c r="U784" s="303"/>
      <c r="V784" s="303"/>
      <c r="W784" s="303"/>
      <c r="X784" s="303"/>
      <c r="Y784" s="303"/>
      <c r="Z784" s="303"/>
    </row>
    <row r="785" ht="12.75" customHeight="1">
      <c r="A785" s="303"/>
      <c r="B785" s="303"/>
      <c r="C785" s="322"/>
      <c r="D785" s="303"/>
      <c r="E785" s="303"/>
      <c r="F785" s="343"/>
      <c r="G785" s="303"/>
      <c r="H785" s="303"/>
      <c r="I785" s="303"/>
      <c r="J785" s="303"/>
      <c r="K785" s="303"/>
      <c r="L785" s="303"/>
      <c r="M785" s="303"/>
      <c r="N785" s="303"/>
      <c r="O785" s="303"/>
      <c r="P785" s="303"/>
      <c r="Q785" s="303"/>
      <c r="R785" s="303"/>
      <c r="S785" s="303"/>
      <c r="T785" s="303"/>
      <c r="U785" s="303"/>
      <c r="V785" s="303"/>
      <c r="W785" s="303"/>
      <c r="X785" s="303"/>
      <c r="Y785" s="303"/>
      <c r="Z785" s="303"/>
    </row>
    <row r="786" ht="12.75" customHeight="1">
      <c r="A786" s="303"/>
      <c r="B786" s="303"/>
      <c r="C786" s="322"/>
      <c r="D786" s="303"/>
      <c r="E786" s="303"/>
      <c r="F786" s="343"/>
      <c r="G786" s="303"/>
      <c r="H786" s="303"/>
      <c r="I786" s="303"/>
      <c r="J786" s="303"/>
      <c r="K786" s="303"/>
      <c r="L786" s="303"/>
      <c r="M786" s="303"/>
      <c r="N786" s="303"/>
      <c r="O786" s="303"/>
      <c r="P786" s="303"/>
      <c r="Q786" s="303"/>
      <c r="R786" s="303"/>
      <c r="S786" s="303"/>
      <c r="T786" s="303"/>
      <c r="U786" s="303"/>
      <c r="V786" s="303"/>
      <c r="W786" s="303"/>
      <c r="X786" s="303"/>
      <c r="Y786" s="303"/>
      <c r="Z786" s="303"/>
    </row>
    <row r="787" ht="12.75" customHeight="1">
      <c r="A787" s="303"/>
      <c r="B787" s="303"/>
      <c r="C787" s="322"/>
      <c r="D787" s="303"/>
      <c r="E787" s="303"/>
      <c r="F787" s="343"/>
      <c r="G787" s="303"/>
      <c r="H787" s="303"/>
      <c r="I787" s="303"/>
      <c r="J787" s="303"/>
      <c r="K787" s="303"/>
      <c r="L787" s="303"/>
      <c r="M787" s="303"/>
      <c r="N787" s="303"/>
      <c r="O787" s="303"/>
      <c r="P787" s="303"/>
      <c r="Q787" s="303"/>
      <c r="R787" s="303"/>
      <c r="S787" s="303"/>
      <c r="T787" s="303"/>
      <c r="U787" s="303"/>
      <c r="V787" s="303"/>
      <c r="W787" s="303"/>
      <c r="X787" s="303"/>
      <c r="Y787" s="303"/>
      <c r="Z787" s="303"/>
    </row>
    <row r="788" ht="12.75" customHeight="1">
      <c r="A788" s="303"/>
      <c r="B788" s="303"/>
      <c r="C788" s="322"/>
      <c r="D788" s="303"/>
      <c r="E788" s="303"/>
      <c r="F788" s="343"/>
      <c r="G788" s="303"/>
      <c r="H788" s="303"/>
      <c r="I788" s="303"/>
      <c r="J788" s="303"/>
      <c r="K788" s="303"/>
      <c r="L788" s="303"/>
      <c r="M788" s="303"/>
      <c r="N788" s="303"/>
      <c r="O788" s="303"/>
      <c r="P788" s="303"/>
      <c r="Q788" s="303"/>
      <c r="R788" s="303"/>
      <c r="S788" s="303"/>
      <c r="T788" s="303"/>
      <c r="U788" s="303"/>
      <c r="V788" s="303"/>
      <c r="W788" s="303"/>
      <c r="X788" s="303"/>
      <c r="Y788" s="303"/>
      <c r="Z788" s="303"/>
    </row>
    <row r="789" ht="12.75" customHeight="1">
      <c r="A789" s="303"/>
      <c r="B789" s="303"/>
      <c r="C789" s="322"/>
      <c r="D789" s="303"/>
      <c r="E789" s="303"/>
      <c r="F789" s="343"/>
      <c r="G789" s="303"/>
      <c r="H789" s="303"/>
      <c r="I789" s="303"/>
      <c r="J789" s="303"/>
      <c r="K789" s="303"/>
      <c r="L789" s="303"/>
      <c r="M789" s="303"/>
      <c r="N789" s="303"/>
      <c r="O789" s="303"/>
      <c r="P789" s="303"/>
      <c r="Q789" s="303"/>
      <c r="R789" s="303"/>
      <c r="S789" s="303"/>
      <c r="T789" s="303"/>
      <c r="U789" s="303"/>
      <c r="V789" s="303"/>
      <c r="W789" s="303"/>
      <c r="X789" s="303"/>
      <c r="Y789" s="303"/>
      <c r="Z789" s="303"/>
    </row>
    <row r="790" ht="12.75" customHeight="1">
      <c r="A790" s="303"/>
      <c r="B790" s="303"/>
      <c r="C790" s="322"/>
      <c r="D790" s="303"/>
      <c r="E790" s="303"/>
      <c r="F790" s="343"/>
      <c r="G790" s="303"/>
      <c r="H790" s="303"/>
      <c r="I790" s="303"/>
      <c r="J790" s="303"/>
      <c r="K790" s="303"/>
      <c r="L790" s="303"/>
      <c r="M790" s="303"/>
      <c r="N790" s="303"/>
      <c r="O790" s="303"/>
      <c r="P790" s="303"/>
      <c r="Q790" s="303"/>
      <c r="R790" s="303"/>
      <c r="S790" s="303"/>
      <c r="T790" s="303"/>
      <c r="U790" s="303"/>
      <c r="V790" s="303"/>
      <c r="W790" s="303"/>
      <c r="X790" s="303"/>
      <c r="Y790" s="303"/>
      <c r="Z790" s="303"/>
    </row>
    <row r="791" ht="12.75" customHeight="1">
      <c r="A791" s="303"/>
      <c r="B791" s="303"/>
      <c r="C791" s="322"/>
      <c r="D791" s="303"/>
      <c r="E791" s="303"/>
      <c r="F791" s="343"/>
      <c r="G791" s="303"/>
      <c r="H791" s="303"/>
      <c r="I791" s="303"/>
      <c r="J791" s="303"/>
      <c r="K791" s="303"/>
      <c r="L791" s="303"/>
      <c r="M791" s="303"/>
      <c r="N791" s="303"/>
      <c r="O791" s="303"/>
      <c r="P791" s="303"/>
      <c r="Q791" s="303"/>
      <c r="R791" s="303"/>
      <c r="S791" s="303"/>
      <c r="T791" s="303"/>
      <c r="U791" s="303"/>
      <c r="V791" s="303"/>
      <c r="W791" s="303"/>
      <c r="X791" s="303"/>
      <c r="Y791" s="303"/>
      <c r="Z791" s="303"/>
    </row>
    <row r="792" ht="12.75" customHeight="1">
      <c r="A792" s="303"/>
      <c r="B792" s="303"/>
      <c r="C792" s="322"/>
      <c r="D792" s="303"/>
      <c r="E792" s="303"/>
      <c r="F792" s="343"/>
      <c r="G792" s="303"/>
      <c r="H792" s="303"/>
      <c r="I792" s="303"/>
      <c r="J792" s="303"/>
      <c r="K792" s="303"/>
      <c r="L792" s="303"/>
      <c r="M792" s="303"/>
      <c r="N792" s="303"/>
      <c r="O792" s="303"/>
      <c r="P792" s="303"/>
      <c r="Q792" s="303"/>
      <c r="R792" s="303"/>
      <c r="S792" s="303"/>
      <c r="T792" s="303"/>
      <c r="U792" s="303"/>
      <c r="V792" s="303"/>
      <c r="W792" s="303"/>
      <c r="X792" s="303"/>
      <c r="Y792" s="303"/>
      <c r="Z792" s="303"/>
    </row>
    <row r="793" ht="12.75" customHeight="1">
      <c r="A793" s="303"/>
      <c r="B793" s="303"/>
      <c r="C793" s="322"/>
      <c r="D793" s="303"/>
      <c r="E793" s="303"/>
      <c r="F793" s="343"/>
      <c r="G793" s="303"/>
      <c r="H793" s="303"/>
      <c r="I793" s="303"/>
      <c r="J793" s="303"/>
      <c r="K793" s="303"/>
      <c r="L793" s="303"/>
      <c r="M793" s="303"/>
      <c r="N793" s="303"/>
      <c r="O793" s="303"/>
      <c r="P793" s="303"/>
      <c r="Q793" s="303"/>
      <c r="R793" s="303"/>
      <c r="S793" s="303"/>
      <c r="T793" s="303"/>
      <c r="U793" s="303"/>
      <c r="V793" s="303"/>
      <c r="W793" s="303"/>
      <c r="X793" s="303"/>
      <c r="Y793" s="303"/>
      <c r="Z793" s="303"/>
    </row>
    <row r="794" ht="12.75" customHeight="1">
      <c r="A794" s="303"/>
      <c r="B794" s="303"/>
      <c r="C794" s="322"/>
      <c r="D794" s="303"/>
      <c r="E794" s="303"/>
      <c r="F794" s="343"/>
      <c r="G794" s="303"/>
      <c r="H794" s="303"/>
      <c r="I794" s="303"/>
      <c r="J794" s="303"/>
      <c r="K794" s="303"/>
      <c r="L794" s="303"/>
      <c r="M794" s="303"/>
      <c r="N794" s="303"/>
      <c r="O794" s="303"/>
      <c r="P794" s="303"/>
      <c r="Q794" s="303"/>
      <c r="R794" s="303"/>
      <c r="S794" s="303"/>
      <c r="T794" s="303"/>
      <c r="U794" s="303"/>
      <c r="V794" s="303"/>
      <c r="W794" s="303"/>
      <c r="X794" s="303"/>
      <c r="Y794" s="303"/>
      <c r="Z794" s="303"/>
    </row>
    <row r="795" ht="12.75" customHeight="1">
      <c r="A795" s="303"/>
      <c r="B795" s="303"/>
      <c r="C795" s="322"/>
      <c r="D795" s="303"/>
      <c r="E795" s="303"/>
      <c r="F795" s="343"/>
      <c r="G795" s="303"/>
      <c r="H795" s="303"/>
      <c r="I795" s="303"/>
      <c r="J795" s="303"/>
      <c r="K795" s="303"/>
      <c r="L795" s="303"/>
      <c r="M795" s="303"/>
      <c r="N795" s="303"/>
      <c r="O795" s="303"/>
      <c r="P795" s="303"/>
      <c r="Q795" s="303"/>
      <c r="R795" s="303"/>
      <c r="S795" s="303"/>
      <c r="T795" s="303"/>
      <c r="U795" s="303"/>
      <c r="V795" s="303"/>
      <c r="W795" s="303"/>
      <c r="X795" s="303"/>
      <c r="Y795" s="303"/>
      <c r="Z795" s="303"/>
    </row>
    <row r="796" ht="12.75" customHeight="1">
      <c r="A796" s="303"/>
      <c r="B796" s="303"/>
      <c r="C796" s="322"/>
      <c r="D796" s="303"/>
      <c r="E796" s="303"/>
      <c r="F796" s="343"/>
      <c r="G796" s="303"/>
      <c r="H796" s="303"/>
      <c r="I796" s="303"/>
      <c r="J796" s="303"/>
      <c r="K796" s="303"/>
      <c r="L796" s="303"/>
      <c r="M796" s="303"/>
      <c r="N796" s="303"/>
      <c r="O796" s="303"/>
      <c r="P796" s="303"/>
      <c r="Q796" s="303"/>
      <c r="R796" s="303"/>
      <c r="S796" s="303"/>
      <c r="T796" s="303"/>
      <c r="U796" s="303"/>
      <c r="V796" s="303"/>
      <c r="W796" s="303"/>
      <c r="X796" s="303"/>
      <c r="Y796" s="303"/>
      <c r="Z796" s="303"/>
    </row>
    <row r="797" ht="12.75" customHeight="1">
      <c r="A797" s="303"/>
      <c r="B797" s="303"/>
      <c r="C797" s="322"/>
      <c r="D797" s="303"/>
      <c r="E797" s="303"/>
      <c r="F797" s="343"/>
      <c r="G797" s="303"/>
      <c r="H797" s="303"/>
      <c r="I797" s="303"/>
      <c r="J797" s="303"/>
      <c r="K797" s="303"/>
      <c r="L797" s="303"/>
      <c r="M797" s="303"/>
      <c r="N797" s="303"/>
      <c r="O797" s="303"/>
      <c r="P797" s="303"/>
      <c r="Q797" s="303"/>
      <c r="R797" s="303"/>
      <c r="S797" s="303"/>
      <c r="T797" s="303"/>
      <c r="U797" s="303"/>
      <c r="V797" s="303"/>
      <c r="W797" s="303"/>
      <c r="X797" s="303"/>
      <c r="Y797" s="303"/>
      <c r="Z797" s="303"/>
    </row>
    <row r="798" ht="12.75" customHeight="1">
      <c r="A798" s="303"/>
      <c r="B798" s="303"/>
      <c r="C798" s="322"/>
      <c r="D798" s="303"/>
      <c r="E798" s="303"/>
      <c r="F798" s="343"/>
      <c r="G798" s="303"/>
      <c r="H798" s="303"/>
      <c r="I798" s="303"/>
      <c r="J798" s="303"/>
      <c r="K798" s="303"/>
      <c r="L798" s="303"/>
      <c r="M798" s="303"/>
      <c r="N798" s="303"/>
      <c r="O798" s="303"/>
      <c r="P798" s="303"/>
      <c r="Q798" s="303"/>
      <c r="R798" s="303"/>
      <c r="S798" s="303"/>
      <c r="T798" s="303"/>
      <c r="U798" s="303"/>
      <c r="V798" s="303"/>
      <c r="W798" s="303"/>
      <c r="X798" s="303"/>
      <c r="Y798" s="303"/>
      <c r="Z798" s="303"/>
    </row>
    <row r="799" ht="12.75" customHeight="1">
      <c r="A799" s="303"/>
      <c r="B799" s="303"/>
      <c r="C799" s="322"/>
      <c r="D799" s="303"/>
      <c r="E799" s="303"/>
      <c r="F799" s="343"/>
      <c r="G799" s="303"/>
      <c r="H799" s="303"/>
      <c r="I799" s="303"/>
      <c r="J799" s="303"/>
      <c r="K799" s="303"/>
      <c r="L799" s="303"/>
      <c r="M799" s="303"/>
      <c r="N799" s="303"/>
      <c r="O799" s="303"/>
      <c r="P799" s="303"/>
      <c r="Q799" s="303"/>
      <c r="R799" s="303"/>
      <c r="S799" s="303"/>
      <c r="T799" s="303"/>
      <c r="U799" s="303"/>
      <c r="V799" s="303"/>
      <c r="W799" s="303"/>
      <c r="X799" s="303"/>
      <c r="Y799" s="303"/>
      <c r="Z799" s="303"/>
    </row>
    <row r="800" ht="12.75" customHeight="1">
      <c r="A800" s="303"/>
      <c r="B800" s="303"/>
      <c r="C800" s="322"/>
      <c r="D800" s="303"/>
      <c r="E800" s="303"/>
      <c r="F800" s="343"/>
      <c r="G800" s="303"/>
      <c r="H800" s="303"/>
      <c r="I800" s="303"/>
      <c r="J800" s="303"/>
      <c r="K800" s="303"/>
      <c r="L800" s="303"/>
      <c r="M800" s="303"/>
      <c r="N800" s="303"/>
      <c r="O800" s="303"/>
      <c r="P800" s="303"/>
      <c r="Q800" s="303"/>
      <c r="R800" s="303"/>
      <c r="S800" s="303"/>
      <c r="T800" s="303"/>
      <c r="U800" s="303"/>
      <c r="V800" s="303"/>
      <c r="W800" s="303"/>
      <c r="X800" s="303"/>
      <c r="Y800" s="303"/>
      <c r="Z800" s="303"/>
    </row>
    <row r="801" ht="12.75" customHeight="1">
      <c r="A801" s="303"/>
      <c r="B801" s="303"/>
      <c r="C801" s="322"/>
      <c r="D801" s="303"/>
      <c r="E801" s="303"/>
      <c r="F801" s="343"/>
      <c r="G801" s="303"/>
      <c r="H801" s="303"/>
      <c r="I801" s="303"/>
      <c r="J801" s="303"/>
      <c r="K801" s="303"/>
      <c r="L801" s="303"/>
      <c r="M801" s="303"/>
      <c r="N801" s="303"/>
      <c r="O801" s="303"/>
      <c r="P801" s="303"/>
      <c r="Q801" s="303"/>
      <c r="R801" s="303"/>
      <c r="S801" s="303"/>
      <c r="T801" s="303"/>
      <c r="U801" s="303"/>
      <c r="V801" s="303"/>
      <c r="W801" s="303"/>
      <c r="X801" s="303"/>
      <c r="Y801" s="303"/>
      <c r="Z801" s="303"/>
    </row>
    <row r="802" ht="12.75" customHeight="1">
      <c r="A802" s="303"/>
      <c r="B802" s="303"/>
      <c r="C802" s="322"/>
      <c r="D802" s="303"/>
      <c r="E802" s="303"/>
      <c r="F802" s="343"/>
      <c r="G802" s="303"/>
      <c r="H802" s="303"/>
      <c r="I802" s="303"/>
      <c r="J802" s="303"/>
      <c r="K802" s="303"/>
      <c r="L802" s="303"/>
      <c r="M802" s="303"/>
      <c r="N802" s="303"/>
      <c r="O802" s="303"/>
      <c r="P802" s="303"/>
      <c r="Q802" s="303"/>
      <c r="R802" s="303"/>
      <c r="S802" s="303"/>
      <c r="T802" s="303"/>
      <c r="U802" s="303"/>
      <c r="V802" s="303"/>
      <c r="W802" s="303"/>
      <c r="X802" s="303"/>
      <c r="Y802" s="303"/>
      <c r="Z802" s="303"/>
    </row>
    <row r="803" ht="12.75" customHeight="1">
      <c r="A803" s="303"/>
      <c r="B803" s="303"/>
      <c r="C803" s="322"/>
      <c r="D803" s="303"/>
      <c r="E803" s="303"/>
      <c r="F803" s="343"/>
      <c r="G803" s="303"/>
      <c r="H803" s="303"/>
      <c r="I803" s="303"/>
      <c r="J803" s="303"/>
      <c r="K803" s="303"/>
      <c r="L803" s="303"/>
      <c r="M803" s="303"/>
      <c r="N803" s="303"/>
      <c r="O803" s="303"/>
      <c r="P803" s="303"/>
      <c r="Q803" s="303"/>
      <c r="R803" s="303"/>
      <c r="S803" s="303"/>
      <c r="T803" s="303"/>
      <c r="U803" s="303"/>
      <c r="V803" s="303"/>
      <c r="W803" s="303"/>
      <c r="X803" s="303"/>
      <c r="Y803" s="303"/>
      <c r="Z803" s="303"/>
    </row>
    <row r="804" ht="12.75" customHeight="1">
      <c r="A804" s="303"/>
      <c r="B804" s="303"/>
      <c r="C804" s="322"/>
      <c r="D804" s="303"/>
      <c r="E804" s="303"/>
      <c r="F804" s="343"/>
      <c r="G804" s="303"/>
      <c r="H804" s="303"/>
      <c r="I804" s="303"/>
      <c r="J804" s="303"/>
      <c r="K804" s="303"/>
      <c r="L804" s="303"/>
      <c r="M804" s="303"/>
      <c r="N804" s="303"/>
      <c r="O804" s="303"/>
      <c r="P804" s="303"/>
      <c r="Q804" s="303"/>
      <c r="R804" s="303"/>
      <c r="S804" s="303"/>
      <c r="T804" s="303"/>
      <c r="U804" s="303"/>
      <c r="V804" s="303"/>
      <c r="W804" s="303"/>
      <c r="X804" s="303"/>
      <c r="Y804" s="303"/>
      <c r="Z804" s="303"/>
    </row>
    <row r="805" ht="12.75" customHeight="1">
      <c r="A805" s="303"/>
      <c r="B805" s="303"/>
      <c r="C805" s="322"/>
      <c r="D805" s="303"/>
      <c r="E805" s="303"/>
      <c r="F805" s="343"/>
      <c r="G805" s="303"/>
      <c r="H805" s="303"/>
      <c r="I805" s="303"/>
      <c r="J805" s="303"/>
      <c r="K805" s="303"/>
      <c r="L805" s="303"/>
      <c r="M805" s="303"/>
      <c r="N805" s="303"/>
      <c r="O805" s="303"/>
      <c r="P805" s="303"/>
      <c r="Q805" s="303"/>
      <c r="R805" s="303"/>
      <c r="S805" s="303"/>
      <c r="T805" s="303"/>
      <c r="U805" s="303"/>
      <c r="V805" s="303"/>
      <c r="W805" s="303"/>
      <c r="X805" s="303"/>
      <c r="Y805" s="303"/>
      <c r="Z805" s="303"/>
    </row>
    <row r="806" ht="12.75" customHeight="1">
      <c r="A806" s="303"/>
      <c r="B806" s="303"/>
      <c r="C806" s="322"/>
      <c r="D806" s="303"/>
      <c r="E806" s="303"/>
      <c r="F806" s="343"/>
      <c r="G806" s="303"/>
      <c r="H806" s="303"/>
      <c r="I806" s="303"/>
      <c r="J806" s="303"/>
      <c r="K806" s="303"/>
      <c r="L806" s="303"/>
      <c r="M806" s="303"/>
      <c r="N806" s="303"/>
      <c r="O806" s="303"/>
      <c r="P806" s="303"/>
      <c r="Q806" s="303"/>
      <c r="R806" s="303"/>
      <c r="S806" s="303"/>
      <c r="T806" s="303"/>
      <c r="U806" s="303"/>
      <c r="V806" s="303"/>
      <c r="W806" s="303"/>
      <c r="X806" s="303"/>
      <c r="Y806" s="303"/>
      <c r="Z806" s="303"/>
    </row>
    <row r="807" ht="12.75" customHeight="1">
      <c r="A807" s="303"/>
      <c r="B807" s="303"/>
      <c r="C807" s="322"/>
      <c r="D807" s="303"/>
      <c r="E807" s="303"/>
      <c r="F807" s="343"/>
      <c r="G807" s="303"/>
      <c r="H807" s="303"/>
      <c r="I807" s="303"/>
      <c r="J807" s="303"/>
      <c r="K807" s="303"/>
      <c r="L807" s="303"/>
      <c r="M807" s="303"/>
      <c r="N807" s="303"/>
      <c r="O807" s="303"/>
      <c r="P807" s="303"/>
      <c r="Q807" s="303"/>
      <c r="R807" s="303"/>
      <c r="S807" s="303"/>
      <c r="T807" s="303"/>
      <c r="U807" s="303"/>
      <c r="V807" s="303"/>
      <c r="W807" s="303"/>
      <c r="X807" s="303"/>
      <c r="Y807" s="303"/>
      <c r="Z807" s="303"/>
    </row>
    <row r="808" ht="12.75" customHeight="1">
      <c r="A808" s="303"/>
      <c r="B808" s="303"/>
      <c r="C808" s="322"/>
      <c r="D808" s="303"/>
      <c r="E808" s="303"/>
      <c r="F808" s="343"/>
      <c r="G808" s="303"/>
      <c r="H808" s="303"/>
      <c r="I808" s="303"/>
      <c r="J808" s="303"/>
      <c r="K808" s="303"/>
      <c r="L808" s="303"/>
      <c r="M808" s="303"/>
      <c r="N808" s="303"/>
      <c r="O808" s="303"/>
      <c r="P808" s="303"/>
      <c r="Q808" s="303"/>
      <c r="R808" s="303"/>
      <c r="S808" s="303"/>
      <c r="T808" s="303"/>
      <c r="U808" s="303"/>
      <c r="V808" s="303"/>
      <c r="W808" s="303"/>
      <c r="X808" s="303"/>
      <c r="Y808" s="303"/>
      <c r="Z808" s="303"/>
    </row>
    <row r="809" ht="12.75" customHeight="1">
      <c r="A809" s="303"/>
      <c r="B809" s="303"/>
      <c r="C809" s="322"/>
      <c r="D809" s="303"/>
      <c r="E809" s="303"/>
      <c r="F809" s="343"/>
      <c r="G809" s="303"/>
      <c r="H809" s="303"/>
      <c r="I809" s="303"/>
      <c r="J809" s="303"/>
      <c r="K809" s="303"/>
      <c r="L809" s="303"/>
      <c r="M809" s="303"/>
      <c r="N809" s="303"/>
      <c r="O809" s="303"/>
      <c r="P809" s="303"/>
      <c r="Q809" s="303"/>
      <c r="R809" s="303"/>
      <c r="S809" s="303"/>
      <c r="T809" s="303"/>
      <c r="U809" s="303"/>
      <c r="V809" s="303"/>
      <c r="W809" s="303"/>
      <c r="X809" s="303"/>
      <c r="Y809" s="303"/>
      <c r="Z809" s="303"/>
    </row>
    <row r="810" ht="12.75" customHeight="1">
      <c r="A810" s="303"/>
      <c r="B810" s="303"/>
      <c r="C810" s="322"/>
      <c r="D810" s="303"/>
      <c r="E810" s="303"/>
      <c r="F810" s="343"/>
      <c r="G810" s="303"/>
      <c r="H810" s="303"/>
      <c r="I810" s="303"/>
      <c r="J810" s="303"/>
      <c r="K810" s="303"/>
      <c r="L810" s="303"/>
      <c r="M810" s="303"/>
      <c r="N810" s="303"/>
      <c r="O810" s="303"/>
      <c r="P810" s="303"/>
      <c r="Q810" s="303"/>
      <c r="R810" s="303"/>
      <c r="S810" s="303"/>
      <c r="T810" s="303"/>
      <c r="U810" s="303"/>
      <c r="V810" s="303"/>
      <c r="W810" s="303"/>
      <c r="X810" s="303"/>
      <c r="Y810" s="303"/>
      <c r="Z810" s="303"/>
    </row>
    <row r="811" ht="12.75" customHeight="1">
      <c r="A811" s="303"/>
      <c r="B811" s="303"/>
      <c r="C811" s="322"/>
      <c r="D811" s="303"/>
      <c r="E811" s="303"/>
      <c r="F811" s="343"/>
      <c r="G811" s="303"/>
      <c r="H811" s="303"/>
      <c r="I811" s="303"/>
      <c r="J811" s="303"/>
      <c r="K811" s="303"/>
      <c r="L811" s="303"/>
      <c r="M811" s="303"/>
      <c r="N811" s="303"/>
      <c r="O811" s="303"/>
      <c r="P811" s="303"/>
      <c r="Q811" s="303"/>
      <c r="R811" s="303"/>
      <c r="S811" s="303"/>
      <c r="T811" s="303"/>
      <c r="U811" s="303"/>
      <c r="V811" s="303"/>
      <c r="W811" s="303"/>
      <c r="X811" s="303"/>
      <c r="Y811" s="303"/>
      <c r="Z811" s="303"/>
    </row>
    <row r="812" ht="12.75" customHeight="1">
      <c r="A812" s="303"/>
      <c r="B812" s="303"/>
      <c r="C812" s="322"/>
      <c r="D812" s="303"/>
      <c r="E812" s="303"/>
      <c r="F812" s="343"/>
      <c r="G812" s="303"/>
      <c r="H812" s="303"/>
      <c r="I812" s="303"/>
      <c r="J812" s="303"/>
      <c r="K812" s="303"/>
      <c r="L812" s="303"/>
      <c r="M812" s="303"/>
      <c r="N812" s="303"/>
      <c r="O812" s="303"/>
      <c r="P812" s="303"/>
      <c r="Q812" s="303"/>
      <c r="R812" s="303"/>
      <c r="S812" s="303"/>
      <c r="T812" s="303"/>
      <c r="U812" s="303"/>
      <c r="V812" s="303"/>
      <c r="W812" s="303"/>
      <c r="X812" s="303"/>
      <c r="Y812" s="303"/>
      <c r="Z812" s="303"/>
    </row>
    <row r="813" ht="12.75" customHeight="1">
      <c r="A813" s="303"/>
      <c r="B813" s="303"/>
      <c r="C813" s="322"/>
      <c r="D813" s="303"/>
      <c r="E813" s="303"/>
      <c r="F813" s="343"/>
      <c r="G813" s="303"/>
      <c r="H813" s="303"/>
      <c r="I813" s="303"/>
      <c r="J813" s="303"/>
      <c r="K813" s="303"/>
      <c r="L813" s="303"/>
      <c r="M813" s="303"/>
      <c r="N813" s="303"/>
      <c r="O813" s="303"/>
      <c r="P813" s="303"/>
      <c r="Q813" s="303"/>
      <c r="R813" s="303"/>
      <c r="S813" s="303"/>
      <c r="T813" s="303"/>
      <c r="U813" s="303"/>
      <c r="V813" s="303"/>
      <c r="W813" s="303"/>
      <c r="X813" s="303"/>
      <c r="Y813" s="303"/>
      <c r="Z813" s="303"/>
    </row>
    <row r="814" ht="12.75" customHeight="1">
      <c r="A814" s="303"/>
      <c r="B814" s="303"/>
      <c r="C814" s="322"/>
      <c r="D814" s="303"/>
      <c r="E814" s="303"/>
      <c r="F814" s="343"/>
      <c r="G814" s="303"/>
      <c r="H814" s="303"/>
      <c r="I814" s="303"/>
      <c r="J814" s="303"/>
      <c r="K814" s="303"/>
      <c r="L814" s="303"/>
      <c r="M814" s="303"/>
      <c r="N814" s="303"/>
      <c r="O814" s="303"/>
      <c r="P814" s="303"/>
      <c r="Q814" s="303"/>
      <c r="R814" s="303"/>
      <c r="S814" s="303"/>
      <c r="T814" s="303"/>
      <c r="U814" s="303"/>
      <c r="V814" s="303"/>
      <c r="W814" s="303"/>
      <c r="X814" s="303"/>
      <c r="Y814" s="303"/>
      <c r="Z814" s="303"/>
    </row>
    <row r="815" ht="12.75" customHeight="1">
      <c r="A815" s="303"/>
      <c r="B815" s="303"/>
      <c r="C815" s="322"/>
      <c r="D815" s="303"/>
      <c r="E815" s="303"/>
      <c r="F815" s="343"/>
      <c r="G815" s="303"/>
      <c r="H815" s="303"/>
      <c r="I815" s="303"/>
      <c r="J815" s="303"/>
      <c r="K815" s="303"/>
      <c r="L815" s="303"/>
      <c r="M815" s="303"/>
      <c r="N815" s="303"/>
      <c r="O815" s="303"/>
      <c r="P815" s="303"/>
      <c r="Q815" s="303"/>
      <c r="R815" s="303"/>
      <c r="S815" s="303"/>
      <c r="T815" s="303"/>
      <c r="U815" s="303"/>
      <c r="V815" s="303"/>
      <c r="W815" s="303"/>
      <c r="X815" s="303"/>
      <c r="Y815" s="303"/>
      <c r="Z815" s="303"/>
    </row>
    <row r="816" ht="12.75" customHeight="1">
      <c r="A816" s="303"/>
      <c r="B816" s="303"/>
      <c r="C816" s="322"/>
      <c r="D816" s="303"/>
      <c r="E816" s="303"/>
      <c r="F816" s="343"/>
      <c r="G816" s="303"/>
      <c r="H816" s="303"/>
      <c r="I816" s="303"/>
      <c r="J816" s="303"/>
      <c r="K816" s="303"/>
      <c r="L816" s="303"/>
      <c r="M816" s="303"/>
      <c r="N816" s="303"/>
      <c r="O816" s="303"/>
      <c r="P816" s="303"/>
      <c r="Q816" s="303"/>
      <c r="R816" s="303"/>
      <c r="S816" s="303"/>
      <c r="T816" s="303"/>
      <c r="U816" s="303"/>
      <c r="V816" s="303"/>
      <c r="W816" s="303"/>
      <c r="X816" s="303"/>
      <c r="Y816" s="303"/>
      <c r="Z816" s="303"/>
    </row>
    <row r="817" ht="12.75" customHeight="1">
      <c r="A817" s="303"/>
      <c r="B817" s="303"/>
      <c r="C817" s="322"/>
      <c r="D817" s="303"/>
      <c r="E817" s="303"/>
      <c r="F817" s="343"/>
      <c r="G817" s="303"/>
      <c r="H817" s="303"/>
      <c r="I817" s="303"/>
      <c r="J817" s="303"/>
      <c r="K817" s="303"/>
      <c r="L817" s="303"/>
      <c r="M817" s="303"/>
      <c r="N817" s="303"/>
      <c r="O817" s="303"/>
      <c r="P817" s="303"/>
      <c r="Q817" s="303"/>
      <c r="R817" s="303"/>
      <c r="S817" s="303"/>
      <c r="T817" s="303"/>
      <c r="U817" s="303"/>
      <c r="V817" s="303"/>
      <c r="W817" s="303"/>
      <c r="X817" s="303"/>
      <c r="Y817" s="303"/>
      <c r="Z817" s="303"/>
    </row>
    <row r="818" ht="12.75" customHeight="1">
      <c r="A818" s="303"/>
      <c r="B818" s="303"/>
      <c r="C818" s="322"/>
      <c r="D818" s="303"/>
      <c r="E818" s="303"/>
      <c r="F818" s="343"/>
      <c r="G818" s="303"/>
      <c r="H818" s="303"/>
      <c r="I818" s="303"/>
      <c r="J818" s="303"/>
      <c r="K818" s="303"/>
      <c r="L818" s="303"/>
      <c r="M818" s="303"/>
      <c r="N818" s="303"/>
      <c r="O818" s="303"/>
      <c r="P818" s="303"/>
      <c r="Q818" s="303"/>
      <c r="R818" s="303"/>
      <c r="S818" s="303"/>
      <c r="T818" s="303"/>
      <c r="U818" s="303"/>
      <c r="V818" s="303"/>
      <c r="W818" s="303"/>
      <c r="X818" s="303"/>
      <c r="Y818" s="303"/>
      <c r="Z818" s="303"/>
    </row>
    <row r="819" ht="12.75" customHeight="1">
      <c r="A819" s="303"/>
      <c r="B819" s="303"/>
      <c r="C819" s="322"/>
      <c r="D819" s="303"/>
      <c r="E819" s="303"/>
      <c r="F819" s="343"/>
      <c r="G819" s="303"/>
      <c r="H819" s="303"/>
      <c r="I819" s="303"/>
      <c r="J819" s="303"/>
      <c r="K819" s="303"/>
      <c r="L819" s="303"/>
      <c r="M819" s="303"/>
      <c r="N819" s="303"/>
      <c r="O819" s="303"/>
      <c r="P819" s="303"/>
      <c r="Q819" s="303"/>
      <c r="R819" s="303"/>
      <c r="S819" s="303"/>
      <c r="T819" s="303"/>
      <c r="U819" s="303"/>
      <c r="V819" s="303"/>
      <c r="W819" s="303"/>
      <c r="X819" s="303"/>
      <c r="Y819" s="303"/>
      <c r="Z819" s="303"/>
    </row>
    <row r="820" ht="12.75" customHeight="1">
      <c r="A820" s="303"/>
      <c r="B820" s="303"/>
      <c r="C820" s="322"/>
      <c r="D820" s="303"/>
      <c r="E820" s="303"/>
      <c r="F820" s="343"/>
      <c r="G820" s="303"/>
      <c r="H820" s="303"/>
      <c r="I820" s="303"/>
      <c r="J820" s="303"/>
      <c r="K820" s="303"/>
      <c r="L820" s="303"/>
      <c r="M820" s="303"/>
      <c r="N820" s="303"/>
      <c r="O820" s="303"/>
      <c r="P820" s="303"/>
      <c r="Q820" s="303"/>
      <c r="R820" s="303"/>
      <c r="S820" s="303"/>
      <c r="T820" s="303"/>
      <c r="U820" s="303"/>
      <c r="V820" s="303"/>
      <c r="W820" s="303"/>
      <c r="X820" s="303"/>
      <c r="Y820" s="303"/>
      <c r="Z820" s="303"/>
    </row>
    <row r="821" ht="12.75" customHeight="1">
      <c r="A821" s="303"/>
      <c r="B821" s="303"/>
      <c r="C821" s="322"/>
      <c r="D821" s="303"/>
      <c r="E821" s="303"/>
      <c r="F821" s="343"/>
      <c r="G821" s="303"/>
      <c r="H821" s="303"/>
      <c r="I821" s="303"/>
      <c r="J821" s="303"/>
      <c r="K821" s="303"/>
      <c r="L821" s="303"/>
      <c r="M821" s="303"/>
      <c r="N821" s="303"/>
      <c r="O821" s="303"/>
      <c r="P821" s="303"/>
      <c r="Q821" s="303"/>
      <c r="R821" s="303"/>
      <c r="S821" s="303"/>
      <c r="T821" s="303"/>
      <c r="U821" s="303"/>
      <c r="V821" s="303"/>
      <c r="W821" s="303"/>
      <c r="X821" s="303"/>
      <c r="Y821" s="303"/>
      <c r="Z821" s="303"/>
    </row>
    <row r="822" ht="12.75" customHeight="1">
      <c r="A822" s="303"/>
      <c r="B822" s="303"/>
      <c r="C822" s="322"/>
      <c r="D822" s="303"/>
      <c r="E822" s="303"/>
      <c r="F822" s="343"/>
      <c r="G822" s="303"/>
      <c r="H822" s="303"/>
      <c r="I822" s="303"/>
      <c r="J822" s="303"/>
      <c r="K822" s="303"/>
      <c r="L822" s="303"/>
      <c r="M822" s="303"/>
      <c r="N822" s="303"/>
      <c r="O822" s="303"/>
      <c r="P822" s="303"/>
      <c r="Q822" s="303"/>
      <c r="R822" s="303"/>
      <c r="S822" s="303"/>
      <c r="T822" s="303"/>
      <c r="U822" s="303"/>
      <c r="V822" s="303"/>
      <c r="W822" s="303"/>
      <c r="X822" s="303"/>
      <c r="Y822" s="303"/>
      <c r="Z822" s="303"/>
    </row>
    <row r="823" ht="12.75" customHeight="1">
      <c r="A823" s="303"/>
      <c r="B823" s="303"/>
      <c r="C823" s="322"/>
      <c r="D823" s="303"/>
      <c r="E823" s="303"/>
      <c r="F823" s="343"/>
      <c r="G823" s="303"/>
      <c r="H823" s="303"/>
      <c r="I823" s="303"/>
      <c r="J823" s="303"/>
      <c r="K823" s="303"/>
      <c r="L823" s="303"/>
      <c r="M823" s="303"/>
      <c r="N823" s="303"/>
      <c r="O823" s="303"/>
      <c r="P823" s="303"/>
      <c r="Q823" s="303"/>
      <c r="R823" s="303"/>
      <c r="S823" s="303"/>
      <c r="T823" s="303"/>
      <c r="U823" s="303"/>
      <c r="V823" s="303"/>
      <c r="W823" s="303"/>
      <c r="X823" s="303"/>
      <c r="Y823" s="303"/>
      <c r="Z823" s="303"/>
    </row>
    <row r="824" ht="12.75" customHeight="1">
      <c r="A824" s="303"/>
      <c r="B824" s="303"/>
      <c r="C824" s="322"/>
      <c r="D824" s="303"/>
      <c r="E824" s="303"/>
      <c r="F824" s="343"/>
      <c r="G824" s="303"/>
      <c r="H824" s="303"/>
      <c r="I824" s="303"/>
      <c r="J824" s="303"/>
      <c r="K824" s="303"/>
      <c r="L824" s="303"/>
      <c r="M824" s="303"/>
      <c r="N824" s="303"/>
      <c r="O824" s="303"/>
      <c r="P824" s="303"/>
      <c r="Q824" s="303"/>
      <c r="R824" s="303"/>
      <c r="S824" s="303"/>
      <c r="T824" s="303"/>
      <c r="U824" s="303"/>
      <c r="V824" s="303"/>
      <c r="W824" s="303"/>
      <c r="X824" s="303"/>
      <c r="Y824" s="303"/>
      <c r="Z824" s="303"/>
    </row>
    <row r="825" ht="12.75" customHeight="1">
      <c r="A825" s="303"/>
      <c r="B825" s="303"/>
      <c r="C825" s="322"/>
      <c r="D825" s="303"/>
      <c r="E825" s="303"/>
      <c r="F825" s="343"/>
      <c r="G825" s="303"/>
      <c r="H825" s="303"/>
      <c r="I825" s="303"/>
      <c r="J825" s="303"/>
      <c r="K825" s="303"/>
      <c r="L825" s="303"/>
      <c r="M825" s="303"/>
      <c r="N825" s="303"/>
      <c r="O825" s="303"/>
      <c r="P825" s="303"/>
      <c r="Q825" s="303"/>
      <c r="R825" s="303"/>
      <c r="S825" s="303"/>
      <c r="T825" s="303"/>
      <c r="U825" s="303"/>
      <c r="V825" s="303"/>
      <c r="W825" s="303"/>
      <c r="X825" s="303"/>
      <c r="Y825" s="303"/>
      <c r="Z825" s="303"/>
    </row>
    <row r="826" ht="12.75" customHeight="1">
      <c r="A826" s="303"/>
      <c r="B826" s="303"/>
      <c r="C826" s="322"/>
      <c r="D826" s="303"/>
      <c r="E826" s="303"/>
      <c r="F826" s="343"/>
      <c r="G826" s="303"/>
      <c r="H826" s="303"/>
      <c r="I826" s="303"/>
      <c r="J826" s="303"/>
      <c r="K826" s="303"/>
      <c r="L826" s="303"/>
      <c r="M826" s="303"/>
      <c r="N826" s="303"/>
      <c r="O826" s="303"/>
      <c r="P826" s="303"/>
      <c r="Q826" s="303"/>
      <c r="R826" s="303"/>
      <c r="S826" s="303"/>
      <c r="T826" s="303"/>
      <c r="U826" s="303"/>
      <c r="V826" s="303"/>
      <c r="W826" s="303"/>
      <c r="X826" s="303"/>
      <c r="Y826" s="303"/>
      <c r="Z826" s="303"/>
    </row>
    <row r="827" ht="12.75" customHeight="1">
      <c r="A827" s="303"/>
      <c r="B827" s="303"/>
      <c r="C827" s="322"/>
      <c r="D827" s="303"/>
      <c r="E827" s="303"/>
      <c r="F827" s="343"/>
      <c r="G827" s="303"/>
      <c r="H827" s="303"/>
      <c r="I827" s="303"/>
      <c r="J827" s="303"/>
      <c r="K827" s="303"/>
      <c r="L827" s="303"/>
      <c r="M827" s="303"/>
      <c r="N827" s="303"/>
      <c r="O827" s="303"/>
      <c r="P827" s="303"/>
      <c r="Q827" s="303"/>
      <c r="R827" s="303"/>
      <c r="S827" s="303"/>
      <c r="T827" s="303"/>
      <c r="U827" s="303"/>
      <c r="V827" s="303"/>
      <c r="W827" s="303"/>
      <c r="X827" s="303"/>
      <c r="Y827" s="303"/>
      <c r="Z827" s="303"/>
    </row>
    <row r="828" ht="12.75" customHeight="1">
      <c r="A828" s="303"/>
      <c r="B828" s="303"/>
      <c r="C828" s="322"/>
      <c r="D828" s="303"/>
      <c r="E828" s="303"/>
      <c r="F828" s="343"/>
      <c r="G828" s="303"/>
      <c r="H828" s="303"/>
      <c r="I828" s="303"/>
      <c r="J828" s="303"/>
      <c r="K828" s="303"/>
      <c r="L828" s="303"/>
      <c r="M828" s="303"/>
      <c r="N828" s="303"/>
      <c r="O828" s="303"/>
      <c r="P828" s="303"/>
      <c r="Q828" s="303"/>
      <c r="R828" s="303"/>
      <c r="S828" s="303"/>
      <c r="T828" s="303"/>
      <c r="U828" s="303"/>
      <c r="V828" s="303"/>
      <c r="W828" s="303"/>
      <c r="X828" s="303"/>
      <c r="Y828" s="303"/>
      <c r="Z828" s="303"/>
    </row>
    <row r="829" ht="12.75" customHeight="1">
      <c r="A829" s="303"/>
      <c r="B829" s="303"/>
      <c r="C829" s="322"/>
      <c r="D829" s="303"/>
      <c r="E829" s="303"/>
      <c r="F829" s="343"/>
      <c r="G829" s="303"/>
      <c r="H829" s="303"/>
      <c r="I829" s="303"/>
      <c r="J829" s="303"/>
      <c r="K829" s="303"/>
      <c r="L829" s="303"/>
      <c r="M829" s="303"/>
      <c r="N829" s="303"/>
      <c r="O829" s="303"/>
      <c r="P829" s="303"/>
      <c r="Q829" s="303"/>
      <c r="R829" s="303"/>
      <c r="S829" s="303"/>
      <c r="T829" s="303"/>
      <c r="U829" s="303"/>
      <c r="V829" s="303"/>
      <c r="W829" s="303"/>
      <c r="X829" s="303"/>
      <c r="Y829" s="303"/>
      <c r="Z829" s="303"/>
    </row>
    <row r="830" ht="12.75" customHeight="1">
      <c r="A830" s="303"/>
      <c r="B830" s="303"/>
      <c r="C830" s="322"/>
      <c r="D830" s="303"/>
      <c r="E830" s="303"/>
      <c r="F830" s="343"/>
      <c r="G830" s="303"/>
      <c r="H830" s="303"/>
      <c r="I830" s="303"/>
      <c r="J830" s="303"/>
      <c r="K830" s="303"/>
      <c r="L830" s="303"/>
      <c r="M830" s="303"/>
      <c r="N830" s="303"/>
      <c r="O830" s="303"/>
      <c r="P830" s="303"/>
      <c r="Q830" s="303"/>
      <c r="R830" s="303"/>
      <c r="S830" s="303"/>
      <c r="T830" s="303"/>
      <c r="U830" s="303"/>
      <c r="V830" s="303"/>
      <c r="W830" s="303"/>
      <c r="X830" s="303"/>
      <c r="Y830" s="303"/>
      <c r="Z830" s="303"/>
    </row>
    <row r="831" ht="12.75" customHeight="1">
      <c r="A831" s="303"/>
      <c r="B831" s="303"/>
      <c r="C831" s="322"/>
      <c r="D831" s="303"/>
      <c r="E831" s="303"/>
      <c r="F831" s="343"/>
      <c r="G831" s="303"/>
      <c r="H831" s="303"/>
      <c r="I831" s="303"/>
      <c r="J831" s="303"/>
      <c r="K831" s="303"/>
      <c r="L831" s="303"/>
      <c r="M831" s="303"/>
      <c r="N831" s="303"/>
      <c r="O831" s="303"/>
      <c r="P831" s="303"/>
      <c r="Q831" s="303"/>
      <c r="R831" s="303"/>
      <c r="S831" s="303"/>
      <c r="T831" s="303"/>
      <c r="U831" s="303"/>
      <c r="V831" s="303"/>
      <c r="W831" s="303"/>
      <c r="X831" s="303"/>
      <c r="Y831" s="303"/>
      <c r="Z831" s="303"/>
    </row>
    <row r="832" ht="12.75" customHeight="1">
      <c r="A832" s="303"/>
      <c r="B832" s="303"/>
      <c r="C832" s="322"/>
      <c r="D832" s="303"/>
      <c r="E832" s="303"/>
      <c r="F832" s="343"/>
      <c r="G832" s="303"/>
      <c r="H832" s="303"/>
      <c r="I832" s="303"/>
      <c r="J832" s="303"/>
      <c r="K832" s="303"/>
      <c r="L832" s="303"/>
      <c r="M832" s="303"/>
      <c r="N832" s="303"/>
      <c r="O832" s="303"/>
      <c r="P832" s="303"/>
      <c r="Q832" s="303"/>
      <c r="R832" s="303"/>
      <c r="S832" s="303"/>
      <c r="T832" s="303"/>
      <c r="U832" s="303"/>
      <c r="V832" s="303"/>
      <c r="W832" s="303"/>
      <c r="X832" s="303"/>
      <c r="Y832" s="303"/>
      <c r="Z832" s="303"/>
    </row>
    <row r="833" ht="12.75" customHeight="1">
      <c r="A833" s="303"/>
      <c r="B833" s="303"/>
      <c r="C833" s="322"/>
      <c r="D833" s="303"/>
      <c r="E833" s="303"/>
      <c r="F833" s="343"/>
      <c r="G833" s="303"/>
      <c r="H833" s="303"/>
      <c r="I833" s="303"/>
      <c r="J833" s="303"/>
      <c r="K833" s="303"/>
      <c r="L833" s="303"/>
      <c r="M833" s="303"/>
      <c r="N833" s="303"/>
      <c r="O833" s="303"/>
      <c r="P833" s="303"/>
      <c r="Q833" s="303"/>
      <c r="R833" s="303"/>
      <c r="S833" s="303"/>
      <c r="T833" s="303"/>
      <c r="U833" s="303"/>
      <c r="V833" s="303"/>
      <c r="W833" s="303"/>
      <c r="X833" s="303"/>
      <c r="Y833" s="303"/>
      <c r="Z833" s="303"/>
    </row>
    <row r="834" ht="12.75" customHeight="1">
      <c r="A834" s="303"/>
      <c r="B834" s="303"/>
      <c r="C834" s="322"/>
      <c r="D834" s="303"/>
      <c r="E834" s="303"/>
      <c r="F834" s="343"/>
      <c r="G834" s="303"/>
      <c r="H834" s="303"/>
      <c r="I834" s="303"/>
      <c r="J834" s="303"/>
      <c r="K834" s="303"/>
      <c r="L834" s="303"/>
      <c r="M834" s="303"/>
      <c r="N834" s="303"/>
      <c r="O834" s="303"/>
      <c r="P834" s="303"/>
      <c r="Q834" s="303"/>
      <c r="R834" s="303"/>
      <c r="S834" s="303"/>
      <c r="T834" s="303"/>
      <c r="U834" s="303"/>
      <c r="V834" s="303"/>
      <c r="W834" s="303"/>
      <c r="X834" s="303"/>
      <c r="Y834" s="303"/>
      <c r="Z834" s="303"/>
    </row>
    <row r="835" ht="12.75" customHeight="1">
      <c r="A835" s="303"/>
      <c r="B835" s="303"/>
      <c r="C835" s="322"/>
      <c r="D835" s="303"/>
      <c r="E835" s="303"/>
      <c r="F835" s="343"/>
      <c r="G835" s="303"/>
      <c r="H835" s="303"/>
      <c r="I835" s="303"/>
      <c r="J835" s="303"/>
      <c r="K835" s="303"/>
      <c r="L835" s="303"/>
      <c r="M835" s="303"/>
      <c r="N835" s="303"/>
      <c r="O835" s="303"/>
      <c r="P835" s="303"/>
      <c r="Q835" s="303"/>
      <c r="R835" s="303"/>
      <c r="S835" s="303"/>
      <c r="T835" s="303"/>
      <c r="U835" s="303"/>
      <c r="V835" s="303"/>
      <c r="W835" s="303"/>
      <c r="X835" s="303"/>
      <c r="Y835" s="303"/>
      <c r="Z835" s="303"/>
    </row>
    <row r="836" ht="12.75" customHeight="1">
      <c r="A836" s="303"/>
      <c r="B836" s="303"/>
      <c r="C836" s="322"/>
      <c r="D836" s="303"/>
      <c r="E836" s="303"/>
      <c r="F836" s="343"/>
      <c r="G836" s="303"/>
      <c r="H836" s="303"/>
      <c r="I836" s="303"/>
      <c r="J836" s="303"/>
      <c r="K836" s="303"/>
      <c r="L836" s="303"/>
      <c r="M836" s="303"/>
      <c r="N836" s="303"/>
      <c r="O836" s="303"/>
      <c r="P836" s="303"/>
      <c r="Q836" s="303"/>
      <c r="R836" s="303"/>
      <c r="S836" s="303"/>
      <c r="T836" s="303"/>
      <c r="U836" s="303"/>
      <c r="V836" s="303"/>
      <c r="W836" s="303"/>
      <c r="X836" s="303"/>
      <c r="Y836" s="303"/>
      <c r="Z836" s="303"/>
    </row>
    <row r="837" ht="12.75" customHeight="1">
      <c r="A837" s="303"/>
      <c r="B837" s="303"/>
      <c r="C837" s="322"/>
      <c r="D837" s="303"/>
      <c r="E837" s="303"/>
      <c r="F837" s="343"/>
      <c r="G837" s="303"/>
      <c r="H837" s="303"/>
      <c r="I837" s="303"/>
      <c r="J837" s="303"/>
      <c r="K837" s="303"/>
      <c r="L837" s="303"/>
      <c r="M837" s="303"/>
      <c r="N837" s="303"/>
      <c r="O837" s="303"/>
      <c r="P837" s="303"/>
      <c r="Q837" s="303"/>
      <c r="R837" s="303"/>
      <c r="S837" s="303"/>
      <c r="T837" s="303"/>
      <c r="U837" s="303"/>
      <c r="V837" s="303"/>
      <c r="W837" s="303"/>
      <c r="X837" s="303"/>
      <c r="Y837" s="303"/>
      <c r="Z837" s="303"/>
    </row>
    <row r="838" ht="12.75" customHeight="1">
      <c r="A838" s="303"/>
      <c r="B838" s="303"/>
      <c r="C838" s="322"/>
      <c r="D838" s="303"/>
      <c r="E838" s="303"/>
      <c r="F838" s="343"/>
      <c r="G838" s="303"/>
      <c r="H838" s="303"/>
      <c r="I838" s="303"/>
      <c r="J838" s="303"/>
      <c r="K838" s="303"/>
      <c r="L838" s="303"/>
      <c r="M838" s="303"/>
      <c r="N838" s="303"/>
      <c r="O838" s="303"/>
      <c r="P838" s="303"/>
      <c r="Q838" s="303"/>
      <c r="R838" s="303"/>
      <c r="S838" s="303"/>
      <c r="T838" s="303"/>
      <c r="U838" s="303"/>
      <c r="V838" s="303"/>
      <c r="W838" s="303"/>
      <c r="X838" s="303"/>
      <c r="Y838" s="303"/>
      <c r="Z838" s="303"/>
    </row>
    <row r="839" ht="12.75" customHeight="1">
      <c r="A839" s="303"/>
      <c r="B839" s="303"/>
      <c r="C839" s="322"/>
      <c r="D839" s="303"/>
      <c r="E839" s="303"/>
      <c r="F839" s="343"/>
      <c r="G839" s="303"/>
      <c r="H839" s="303"/>
      <c r="I839" s="303"/>
      <c r="J839" s="303"/>
      <c r="K839" s="303"/>
      <c r="L839" s="303"/>
      <c r="M839" s="303"/>
      <c r="N839" s="303"/>
      <c r="O839" s="303"/>
      <c r="P839" s="303"/>
      <c r="Q839" s="303"/>
      <c r="R839" s="303"/>
      <c r="S839" s="303"/>
      <c r="T839" s="303"/>
      <c r="U839" s="303"/>
      <c r="V839" s="303"/>
      <c r="W839" s="303"/>
      <c r="X839" s="303"/>
      <c r="Y839" s="303"/>
      <c r="Z839" s="303"/>
    </row>
    <row r="840" ht="12.75" customHeight="1">
      <c r="A840" s="303"/>
      <c r="B840" s="303"/>
      <c r="C840" s="322"/>
      <c r="D840" s="303"/>
      <c r="E840" s="303"/>
      <c r="F840" s="343"/>
      <c r="G840" s="303"/>
      <c r="H840" s="303"/>
      <c r="I840" s="303"/>
      <c r="J840" s="303"/>
      <c r="K840" s="303"/>
      <c r="L840" s="303"/>
      <c r="M840" s="303"/>
      <c r="N840" s="303"/>
      <c r="O840" s="303"/>
      <c r="P840" s="303"/>
      <c r="Q840" s="303"/>
      <c r="R840" s="303"/>
      <c r="S840" s="303"/>
      <c r="T840" s="303"/>
      <c r="U840" s="303"/>
      <c r="V840" s="303"/>
      <c r="W840" s="303"/>
      <c r="X840" s="303"/>
      <c r="Y840" s="303"/>
      <c r="Z840" s="303"/>
    </row>
    <row r="841" ht="12.75" customHeight="1">
      <c r="A841" s="303"/>
      <c r="B841" s="303"/>
      <c r="C841" s="322"/>
      <c r="D841" s="303"/>
      <c r="E841" s="303"/>
      <c r="F841" s="343"/>
      <c r="G841" s="303"/>
      <c r="H841" s="303"/>
      <c r="I841" s="303"/>
      <c r="J841" s="303"/>
      <c r="K841" s="303"/>
      <c r="L841" s="303"/>
      <c r="M841" s="303"/>
      <c r="N841" s="303"/>
      <c r="O841" s="303"/>
      <c r="P841" s="303"/>
      <c r="Q841" s="303"/>
      <c r="R841" s="303"/>
      <c r="S841" s="303"/>
      <c r="T841" s="303"/>
      <c r="U841" s="303"/>
      <c r="V841" s="303"/>
      <c r="W841" s="303"/>
      <c r="X841" s="303"/>
      <c r="Y841" s="303"/>
      <c r="Z841" s="303"/>
    </row>
    <row r="842" ht="12.75" customHeight="1">
      <c r="A842" s="303"/>
      <c r="B842" s="303"/>
      <c r="C842" s="322"/>
      <c r="D842" s="303"/>
      <c r="E842" s="303"/>
      <c r="F842" s="343"/>
      <c r="G842" s="303"/>
      <c r="H842" s="303"/>
      <c r="I842" s="303"/>
      <c r="J842" s="303"/>
      <c r="K842" s="303"/>
      <c r="L842" s="303"/>
      <c r="M842" s="303"/>
      <c r="N842" s="303"/>
      <c r="O842" s="303"/>
      <c r="P842" s="303"/>
      <c r="Q842" s="303"/>
      <c r="R842" s="303"/>
      <c r="S842" s="303"/>
      <c r="T842" s="303"/>
      <c r="U842" s="303"/>
      <c r="V842" s="303"/>
      <c r="W842" s="303"/>
      <c r="X842" s="303"/>
      <c r="Y842" s="303"/>
      <c r="Z842" s="303"/>
    </row>
    <row r="843" ht="12.75" customHeight="1">
      <c r="A843" s="303"/>
      <c r="B843" s="303"/>
      <c r="C843" s="322"/>
      <c r="D843" s="303"/>
      <c r="E843" s="303"/>
      <c r="F843" s="343"/>
      <c r="G843" s="303"/>
      <c r="H843" s="303"/>
      <c r="I843" s="303"/>
      <c r="J843" s="303"/>
      <c r="K843" s="303"/>
      <c r="L843" s="303"/>
      <c r="M843" s="303"/>
      <c r="N843" s="303"/>
      <c r="O843" s="303"/>
      <c r="P843" s="303"/>
      <c r="Q843" s="303"/>
      <c r="R843" s="303"/>
      <c r="S843" s="303"/>
      <c r="T843" s="303"/>
      <c r="U843" s="303"/>
      <c r="V843" s="303"/>
      <c r="W843" s="303"/>
      <c r="X843" s="303"/>
      <c r="Y843" s="303"/>
      <c r="Z843" s="303"/>
    </row>
    <row r="844" ht="12.75" customHeight="1">
      <c r="A844" s="303"/>
      <c r="B844" s="303"/>
      <c r="C844" s="322"/>
      <c r="D844" s="303"/>
      <c r="E844" s="303"/>
      <c r="F844" s="343"/>
      <c r="G844" s="303"/>
      <c r="H844" s="303"/>
      <c r="I844" s="303"/>
      <c r="J844" s="303"/>
      <c r="K844" s="303"/>
      <c r="L844" s="303"/>
      <c r="M844" s="303"/>
      <c r="N844" s="303"/>
      <c r="O844" s="303"/>
      <c r="P844" s="303"/>
      <c r="Q844" s="303"/>
      <c r="R844" s="303"/>
      <c r="S844" s="303"/>
      <c r="T844" s="303"/>
      <c r="U844" s="303"/>
      <c r="V844" s="303"/>
      <c r="W844" s="303"/>
      <c r="X844" s="303"/>
      <c r="Y844" s="303"/>
      <c r="Z844" s="303"/>
    </row>
    <row r="845" ht="12.75" customHeight="1">
      <c r="A845" s="303"/>
      <c r="B845" s="303"/>
      <c r="C845" s="322"/>
      <c r="D845" s="303"/>
      <c r="E845" s="303"/>
      <c r="F845" s="343"/>
      <c r="G845" s="303"/>
      <c r="H845" s="303"/>
      <c r="I845" s="303"/>
      <c r="J845" s="303"/>
      <c r="K845" s="303"/>
      <c r="L845" s="303"/>
      <c r="M845" s="303"/>
      <c r="N845" s="303"/>
      <c r="O845" s="303"/>
      <c r="P845" s="303"/>
      <c r="Q845" s="303"/>
      <c r="R845" s="303"/>
      <c r="S845" s="303"/>
      <c r="T845" s="303"/>
      <c r="U845" s="303"/>
      <c r="V845" s="303"/>
      <c r="W845" s="303"/>
      <c r="X845" s="303"/>
      <c r="Y845" s="303"/>
      <c r="Z845" s="303"/>
    </row>
    <row r="846" ht="12.75" customHeight="1">
      <c r="A846" s="303"/>
      <c r="B846" s="303"/>
      <c r="C846" s="322"/>
      <c r="D846" s="303"/>
      <c r="E846" s="303"/>
      <c r="F846" s="343"/>
      <c r="G846" s="303"/>
      <c r="H846" s="303"/>
      <c r="I846" s="303"/>
      <c r="J846" s="303"/>
      <c r="K846" s="303"/>
      <c r="L846" s="303"/>
      <c r="M846" s="303"/>
      <c r="N846" s="303"/>
      <c r="O846" s="303"/>
      <c r="P846" s="303"/>
      <c r="Q846" s="303"/>
      <c r="R846" s="303"/>
      <c r="S846" s="303"/>
      <c r="T846" s="303"/>
      <c r="U846" s="303"/>
      <c r="V846" s="303"/>
      <c r="W846" s="303"/>
      <c r="X846" s="303"/>
      <c r="Y846" s="303"/>
      <c r="Z846" s="303"/>
    </row>
    <row r="847" ht="12.75" customHeight="1">
      <c r="A847" s="303"/>
      <c r="B847" s="303"/>
      <c r="C847" s="322"/>
      <c r="D847" s="303"/>
      <c r="E847" s="303"/>
      <c r="F847" s="343"/>
      <c r="G847" s="303"/>
      <c r="H847" s="303"/>
      <c r="I847" s="303"/>
      <c r="J847" s="303"/>
      <c r="K847" s="303"/>
      <c r="L847" s="303"/>
      <c r="M847" s="303"/>
      <c r="N847" s="303"/>
      <c r="O847" s="303"/>
      <c r="P847" s="303"/>
      <c r="Q847" s="303"/>
      <c r="R847" s="303"/>
      <c r="S847" s="303"/>
      <c r="T847" s="303"/>
      <c r="U847" s="303"/>
      <c r="V847" s="303"/>
      <c r="W847" s="303"/>
      <c r="X847" s="303"/>
      <c r="Y847" s="303"/>
      <c r="Z847" s="303"/>
    </row>
    <row r="848" ht="12.75" customHeight="1">
      <c r="A848" s="303"/>
      <c r="B848" s="303"/>
      <c r="C848" s="322"/>
      <c r="D848" s="303"/>
      <c r="E848" s="303"/>
      <c r="F848" s="343"/>
      <c r="G848" s="303"/>
      <c r="H848" s="303"/>
      <c r="I848" s="303"/>
      <c r="J848" s="303"/>
      <c r="K848" s="303"/>
      <c r="L848" s="303"/>
      <c r="M848" s="303"/>
      <c r="N848" s="303"/>
      <c r="O848" s="303"/>
      <c r="P848" s="303"/>
      <c r="Q848" s="303"/>
      <c r="R848" s="303"/>
      <c r="S848" s="303"/>
      <c r="T848" s="303"/>
      <c r="U848" s="303"/>
      <c r="V848" s="303"/>
      <c r="W848" s="303"/>
      <c r="X848" s="303"/>
      <c r="Y848" s="303"/>
      <c r="Z848" s="303"/>
    </row>
    <row r="849" ht="12.75" customHeight="1">
      <c r="A849" s="303"/>
      <c r="B849" s="303"/>
      <c r="C849" s="322"/>
      <c r="D849" s="303"/>
      <c r="E849" s="303"/>
      <c r="F849" s="343"/>
      <c r="G849" s="303"/>
      <c r="H849" s="303"/>
      <c r="I849" s="303"/>
      <c r="J849" s="303"/>
      <c r="K849" s="303"/>
      <c r="L849" s="303"/>
      <c r="M849" s="303"/>
      <c r="N849" s="303"/>
      <c r="O849" s="303"/>
      <c r="P849" s="303"/>
      <c r="Q849" s="303"/>
      <c r="R849" s="303"/>
      <c r="S849" s="303"/>
      <c r="T849" s="303"/>
      <c r="U849" s="303"/>
      <c r="V849" s="303"/>
      <c r="W849" s="303"/>
      <c r="X849" s="303"/>
      <c r="Y849" s="303"/>
      <c r="Z849" s="303"/>
    </row>
    <row r="850" ht="12.75" customHeight="1">
      <c r="A850" s="303"/>
      <c r="B850" s="303"/>
      <c r="C850" s="322"/>
      <c r="D850" s="303"/>
      <c r="E850" s="303"/>
      <c r="F850" s="343"/>
      <c r="G850" s="303"/>
      <c r="H850" s="303"/>
      <c r="I850" s="303"/>
      <c r="J850" s="303"/>
      <c r="K850" s="303"/>
      <c r="L850" s="303"/>
      <c r="M850" s="303"/>
      <c r="N850" s="303"/>
      <c r="O850" s="303"/>
      <c r="P850" s="303"/>
      <c r="Q850" s="303"/>
      <c r="R850" s="303"/>
      <c r="S850" s="303"/>
      <c r="T850" s="303"/>
      <c r="U850" s="303"/>
      <c r="V850" s="303"/>
      <c r="W850" s="303"/>
      <c r="X850" s="303"/>
      <c r="Y850" s="303"/>
      <c r="Z850" s="303"/>
    </row>
    <row r="851" ht="12.75" customHeight="1">
      <c r="A851" s="303"/>
      <c r="B851" s="303"/>
      <c r="C851" s="322"/>
      <c r="D851" s="303"/>
      <c r="E851" s="303"/>
      <c r="F851" s="343"/>
      <c r="G851" s="303"/>
      <c r="H851" s="303"/>
      <c r="I851" s="303"/>
      <c r="J851" s="303"/>
      <c r="K851" s="303"/>
      <c r="L851" s="303"/>
      <c r="M851" s="303"/>
      <c r="N851" s="303"/>
      <c r="O851" s="303"/>
      <c r="P851" s="303"/>
      <c r="Q851" s="303"/>
      <c r="R851" s="303"/>
      <c r="S851" s="303"/>
      <c r="T851" s="303"/>
      <c r="U851" s="303"/>
      <c r="V851" s="303"/>
      <c r="W851" s="303"/>
      <c r="X851" s="303"/>
      <c r="Y851" s="303"/>
      <c r="Z851" s="303"/>
    </row>
    <row r="852" ht="12.75" customHeight="1">
      <c r="A852" s="303"/>
      <c r="B852" s="303"/>
      <c r="C852" s="322"/>
      <c r="D852" s="303"/>
      <c r="E852" s="303"/>
      <c r="F852" s="343"/>
      <c r="G852" s="303"/>
      <c r="H852" s="303"/>
      <c r="I852" s="303"/>
      <c r="J852" s="303"/>
      <c r="K852" s="303"/>
      <c r="L852" s="303"/>
      <c r="M852" s="303"/>
      <c r="N852" s="303"/>
      <c r="O852" s="303"/>
      <c r="P852" s="303"/>
      <c r="Q852" s="303"/>
      <c r="R852" s="303"/>
      <c r="S852" s="303"/>
      <c r="T852" s="303"/>
      <c r="U852" s="303"/>
      <c r="V852" s="303"/>
      <c r="W852" s="303"/>
      <c r="X852" s="303"/>
      <c r="Y852" s="303"/>
      <c r="Z852" s="303"/>
    </row>
    <row r="853" ht="12.75" customHeight="1">
      <c r="A853" s="303"/>
      <c r="B853" s="303"/>
      <c r="C853" s="322"/>
      <c r="D853" s="303"/>
      <c r="E853" s="303"/>
      <c r="F853" s="343"/>
      <c r="G853" s="303"/>
      <c r="H853" s="303"/>
      <c r="I853" s="303"/>
      <c r="J853" s="303"/>
      <c r="K853" s="303"/>
      <c r="L853" s="303"/>
      <c r="M853" s="303"/>
      <c r="N853" s="303"/>
      <c r="O853" s="303"/>
      <c r="P853" s="303"/>
      <c r="Q853" s="303"/>
      <c r="R853" s="303"/>
      <c r="S853" s="303"/>
      <c r="T853" s="303"/>
      <c r="U853" s="303"/>
      <c r="V853" s="303"/>
      <c r="W853" s="303"/>
      <c r="X853" s="303"/>
      <c r="Y853" s="303"/>
      <c r="Z853" s="303"/>
    </row>
    <row r="854" ht="12.75" customHeight="1">
      <c r="A854" s="303"/>
      <c r="B854" s="303"/>
      <c r="C854" s="322"/>
      <c r="D854" s="303"/>
      <c r="E854" s="303"/>
      <c r="F854" s="343"/>
      <c r="G854" s="303"/>
      <c r="H854" s="303"/>
      <c r="I854" s="303"/>
      <c r="J854" s="303"/>
      <c r="K854" s="303"/>
      <c r="L854" s="303"/>
      <c r="M854" s="303"/>
      <c r="N854" s="303"/>
      <c r="O854" s="303"/>
      <c r="P854" s="303"/>
      <c r="Q854" s="303"/>
      <c r="R854" s="303"/>
      <c r="S854" s="303"/>
      <c r="T854" s="303"/>
      <c r="U854" s="303"/>
      <c r="V854" s="303"/>
      <c r="W854" s="303"/>
      <c r="X854" s="303"/>
      <c r="Y854" s="303"/>
      <c r="Z854" s="303"/>
    </row>
    <row r="855" ht="12.75" customHeight="1">
      <c r="A855" s="303"/>
      <c r="B855" s="303"/>
      <c r="C855" s="322"/>
      <c r="D855" s="303"/>
      <c r="E855" s="303"/>
      <c r="F855" s="343"/>
      <c r="G855" s="303"/>
      <c r="H855" s="303"/>
      <c r="I855" s="303"/>
      <c r="J855" s="303"/>
      <c r="K855" s="303"/>
      <c r="L855" s="303"/>
      <c r="M855" s="303"/>
      <c r="N855" s="303"/>
      <c r="O855" s="303"/>
      <c r="P855" s="303"/>
      <c r="Q855" s="303"/>
      <c r="R855" s="303"/>
      <c r="S855" s="303"/>
      <c r="T855" s="303"/>
      <c r="U855" s="303"/>
      <c r="V855" s="303"/>
      <c r="W855" s="303"/>
      <c r="X855" s="303"/>
      <c r="Y855" s="303"/>
      <c r="Z855" s="303"/>
    </row>
    <row r="856" ht="12.75" customHeight="1">
      <c r="A856" s="303"/>
      <c r="B856" s="303"/>
      <c r="C856" s="322"/>
      <c r="D856" s="303"/>
      <c r="E856" s="303"/>
      <c r="F856" s="343"/>
      <c r="G856" s="303"/>
      <c r="H856" s="303"/>
      <c r="I856" s="303"/>
      <c r="J856" s="303"/>
      <c r="K856" s="303"/>
      <c r="L856" s="303"/>
      <c r="M856" s="303"/>
      <c r="N856" s="303"/>
      <c r="O856" s="303"/>
      <c r="P856" s="303"/>
      <c r="Q856" s="303"/>
      <c r="R856" s="303"/>
      <c r="S856" s="303"/>
      <c r="T856" s="303"/>
      <c r="U856" s="303"/>
      <c r="V856" s="303"/>
      <c r="W856" s="303"/>
      <c r="X856" s="303"/>
      <c r="Y856" s="303"/>
      <c r="Z856" s="303"/>
    </row>
    <row r="857" ht="12.75" customHeight="1">
      <c r="A857" s="303"/>
      <c r="B857" s="303"/>
      <c r="C857" s="322"/>
      <c r="D857" s="303"/>
      <c r="E857" s="303"/>
      <c r="F857" s="343"/>
      <c r="G857" s="303"/>
      <c r="H857" s="303"/>
      <c r="I857" s="303"/>
      <c r="J857" s="303"/>
      <c r="K857" s="303"/>
      <c r="L857" s="303"/>
      <c r="M857" s="303"/>
      <c r="N857" s="303"/>
      <c r="O857" s="303"/>
      <c r="P857" s="303"/>
      <c r="Q857" s="303"/>
      <c r="R857" s="303"/>
      <c r="S857" s="303"/>
      <c r="T857" s="303"/>
      <c r="U857" s="303"/>
      <c r="V857" s="303"/>
      <c r="W857" s="303"/>
      <c r="X857" s="303"/>
      <c r="Y857" s="303"/>
      <c r="Z857" s="303"/>
    </row>
    <row r="858" ht="12.75" customHeight="1">
      <c r="A858" s="303"/>
      <c r="B858" s="303"/>
      <c r="C858" s="322"/>
      <c r="D858" s="303"/>
      <c r="E858" s="303"/>
      <c r="F858" s="343"/>
      <c r="G858" s="303"/>
      <c r="H858" s="303"/>
      <c r="I858" s="303"/>
      <c r="J858" s="303"/>
      <c r="K858" s="303"/>
      <c r="L858" s="303"/>
      <c r="M858" s="303"/>
      <c r="N858" s="303"/>
      <c r="O858" s="303"/>
      <c r="P858" s="303"/>
      <c r="Q858" s="303"/>
      <c r="R858" s="303"/>
      <c r="S858" s="303"/>
      <c r="T858" s="303"/>
      <c r="U858" s="303"/>
      <c r="V858" s="303"/>
      <c r="W858" s="303"/>
      <c r="X858" s="303"/>
      <c r="Y858" s="303"/>
      <c r="Z858" s="303"/>
    </row>
    <row r="859" ht="12.75" customHeight="1">
      <c r="A859" s="303"/>
      <c r="B859" s="303"/>
      <c r="C859" s="322"/>
      <c r="D859" s="303"/>
      <c r="E859" s="303"/>
      <c r="F859" s="343"/>
      <c r="G859" s="303"/>
      <c r="H859" s="303"/>
      <c r="I859" s="303"/>
      <c r="J859" s="303"/>
      <c r="K859" s="303"/>
      <c r="L859" s="303"/>
      <c r="M859" s="303"/>
      <c r="N859" s="303"/>
      <c r="O859" s="303"/>
      <c r="P859" s="303"/>
      <c r="Q859" s="303"/>
      <c r="R859" s="303"/>
      <c r="S859" s="303"/>
      <c r="T859" s="303"/>
      <c r="U859" s="303"/>
      <c r="V859" s="303"/>
      <c r="W859" s="303"/>
      <c r="X859" s="303"/>
      <c r="Y859" s="303"/>
      <c r="Z859" s="303"/>
    </row>
    <row r="860" ht="12.75" customHeight="1">
      <c r="A860" s="303"/>
      <c r="B860" s="303"/>
      <c r="C860" s="322"/>
      <c r="D860" s="303"/>
      <c r="E860" s="303"/>
      <c r="F860" s="343"/>
      <c r="G860" s="303"/>
      <c r="H860" s="303"/>
      <c r="I860" s="303"/>
      <c r="J860" s="303"/>
      <c r="K860" s="303"/>
      <c r="L860" s="303"/>
      <c r="M860" s="303"/>
      <c r="N860" s="303"/>
      <c r="O860" s="303"/>
      <c r="P860" s="303"/>
      <c r="Q860" s="303"/>
      <c r="R860" s="303"/>
      <c r="S860" s="303"/>
      <c r="T860" s="303"/>
      <c r="U860" s="303"/>
      <c r="V860" s="303"/>
      <c r="W860" s="303"/>
      <c r="X860" s="303"/>
      <c r="Y860" s="303"/>
      <c r="Z860" s="303"/>
    </row>
    <row r="861" ht="12.75" customHeight="1">
      <c r="A861" s="303"/>
      <c r="B861" s="303"/>
      <c r="C861" s="322"/>
      <c r="D861" s="303"/>
      <c r="E861" s="303"/>
      <c r="F861" s="343"/>
      <c r="G861" s="303"/>
      <c r="H861" s="303"/>
      <c r="I861" s="303"/>
      <c r="J861" s="303"/>
      <c r="K861" s="303"/>
      <c r="L861" s="303"/>
      <c r="M861" s="303"/>
      <c r="N861" s="303"/>
      <c r="O861" s="303"/>
      <c r="P861" s="303"/>
      <c r="Q861" s="303"/>
      <c r="R861" s="303"/>
      <c r="S861" s="303"/>
      <c r="T861" s="303"/>
      <c r="U861" s="303"/>
      <c r="V861" s="303"/>
      <c r="W861" s="303"/>
      <c r="X861" s="303"/>
      <c r="Y861" s="303"/>
      <c r="Z861" s="303"/>
    </row>
    <row r="862" ht="12.75" customHeight="1">
      <c r="A862" s="303"/>
      <c r="B862" s="303"/>
      <c r="C862" s="322"/>
      <c r="D862" s="303"/>
      <c r="E862" s="303"/>
      <c r="F862" s="343"/>
      <c r="G862" s="303"/>
      <c r="H862" s="303"/>
      <c r="I862" s="303"/>
      <c r="J862" s="303"/>
      <c r="K862" s="303"/>
      <c r="L862" s="303"/>
      <c r="M862" s="303"/>
      <c r="N862" s="303"/>
      <c r="O862" s="303"/>
      <c r="P862" s="303"/>
      <c r="Q862" s="303"/>
      <c r="R862" s="303"/>
      <c r="S862" s="303"/>
      <c r="T862" s="303"/>
      <c r="U862" s="303"/>
      <c r="V862" s="303"/>
      <c r="W862" s="303"/>
      <c r="X862" s="303"/>
      <c r="Y862" s="303"/>
      <c r="Z862" s="303"/>
    </row>
    <row r="863" ht="12.75" customHeight="1">
      <c r="A863" s="303"/>
      <c r="B863" s="303"/>
      <c r="C863" s="322"/>
      <c r="D863" s="303"/>
      <c r="E863" s="303"/>
      <c r="F863" s="343"/>
      <c r="G863" s="303"/>
      <c r="H863" s="303"/>
      <c r="I863" s="303"/>
      <c r="J863" s="303"/>
      <c r="K863" s="303"/>
      <c r="L863" s="303"/>
      <c r="M863" s="303"/>
      <c r="N863" s="303"/>
      <c r="O863" s="303"/>
      <c r="P863" s="303"/>
      <c r="Q863" s="303"/>
      <c r="R863" s="303"/>
      <c r="S863" s="303"/>
      <c r="T863" s="303"/>
      <c r="U863" s="303"/>
      <c r="V863" s="303"/>
      <c r="W863" s="303"/>
      <c r="X863" s="303"/>
      <c r="Y863" s="303"/>
      <c r="Z863" s="303"/>
    </row>
    <row r="864" ht="12.75" customHeight="1">
      <c r="A864" s="303"/>
      <c r="B864" s="303"/>
      <c r="C864" s="322"/>
      <c r="D864" s="303"/>
      <c r="E864" s="303"/>
      <c r="F864" s="343"/>
      <c r="G864" s="303"/>
      <c r="H864" s="303"/>
      <c r="I864" s="303"/>
      <c r="J864" s="303"/>
      <c r="K864" s="303"/>
      <c r="L864" s="303"/>
      <c r="M864" s="303"/>
      <c r="N864" s="303"/>
      <c r="O864" s="303"/>
      <c r="P864" s="303"/>
      <c r="Q864" s="303"/>
      <c r="R864" s="303"/>
      <c r="S864" s="303"/>
      <c r="T864" s="303"/>
      <c r="U864" s="303"/>
      <c r="V864" s="303"/>
      <c r="W864" s="303"/>
      <c r="X864" s="303"/>
      <c r="Y864" s="303"/>
      <c r="Z864" s="303"/>
    </row>
    <row r="865" ht="12.75" customHeight="1">
      <c r="A865" s="303"/>
      <c r="B865" s="303"/>
      <c r="C865" s="322"/>
      <c r="D865" s="303"/>
      <c r="E865" s="303"/>
      <c r="F865" s="343"/>
      <c r="G865" s="303"/>
      <c r="H865" s="303"/>
      <c r="I865" s="303"/>
      <c r="J865" s="303"/>
      <c r="K865" s="303"/>
      <c r="L865" s="303"/>
      <c r="M865" s="303"/>
      <c r="N865" s="303"/>
      <c r="O865" s="303"/>
      <c r="P865" s="303"/>
      <c r="Q865" s="303"/>
      <c r="R865" s="303"/>
      <c r="S865" s="303"/>
      <c r="T865" s="303"/>
      <c r="U865" s="303"/>
      <c r="V865" s="303"/>
      <c r="W865" s="303"/>
      <c r="X865" s="303"/>
      <c r="Y865" s="303"/>
      <c r="Z865" s="303"/>
    </row>
    <row r="866" ht="12.75" customHeight="1">
      <c r="A866" s="303"/>
      <c r="B866" s="303"/>
      <c r="C866" s="322"/>
      <c r="D866" s="303"/>
      <c r="E866" s="303"/>
      <c r="F866" s="343"/>
      <c r="G866" s="303"/>
      <c r="H866" s="303"/>
      <c r="I866" s="303"/>
      <c r="J866" s="303"/>
      <c r="K866" s="303"/>
      <c r="L866" s="303"/>
      <c r="M866" s="303"/>
      <c r="N866" s="303"/>
      <c r="O866" s="303"/>
      <c r="P866" s="303"/>
      <c r="Q866" s="303"/>
      <c r="R866" s="303"/>
      <c r="S866" s="303"/>
      <c r="T866" s="303"/>
      <c r="U866" s="303"/>
      <c r="V866" s="303"/>
      <c r="W866" s="303"/>
      <c r="X866" s="303"/>
      <c r="Y866" s="303"/>
      <c r="Z866" s="303"/>
    </row>
    <row r="867" ht="12.75" customHeight="1">
      <c r="A867" s="303"/>
      <c r="B867" s="303"/>
      <c r="C867" s="322"/>
      <c r="D867" s="303"/>
      <c r="E867" s="303"/>
      <c r="F867" s="343"/>
      <c r="G867" s="303"/>
      <c r="H867" s="303"/>
      <c r="I867" s="303"/>
      <c r="J867" s="303"/>
      <c r="K867" s="303"/>
      <c r="L867" s="303"/>
      <c r="M867" s="303"/>
      <c r="N867" s="303"/>
      <c r="O867" s="303"/>
      <c r="P867" s="303"/>
      <c r="Q867" s="303"/>
      <c r="R867" s="303"/>
      <c r="S867" s="303"/>
      <c r="T867" s="303"/>
      <c r="U867" s="303"/>
      <c r="V867" s="303"/>
      <c r="W867" s="303"/>
      <c r="X867" s="303"/>
      <c r="Y867" s="303"/>
      <c r="Z867" s="303"/>
    </row>
    <row r="868" ht="12.75" customHeight="1">
      <c r="A868" s="303"/>
      <c r="B868" s="303"/>
      <c r="C868" s="322"/>
      <c r="D868" s="303"/>
      <c r="E868" s="303"/>
      <c r="F868" s="343"/>
      <c r="G868" s="303"/>
      <c r="H868" s="303"/>
      <c r="I868" s="303"/>
      <c r="J868" s="303"/>
      <c r="K868" s="303"/>
      <c r="L868" s="303"/>
      <c r="M868" s="303"/>
      <c r="N868" s="303"/>
      <c r="O868" s="303"/>
      <c r="P868" s="303"/>
      <c r="Q868" s="303"/>
      <c r="R868" s="303"/>
      <c r="S868" s="303"/>
      <c r="T868" s="303"/>
      <c r="U868" s="303"/>
      <c r="V868" s="303"/>
      <c r="W868" s="303"/>
      <c r="X868" s="303"/>
      <c r="Y868" s="303"/>
      <c r="Z868" s="303"/>
    </row>
    <row r="869" ht="12.75" customHeight="1">
      <c r="A869" s="303"/>
      <c r="B869" s="303"/>
      <c r="C869" s="322"/>
      <c r="D869" s="303"/>
      <c r="E869" s="303"/>
      <c r="F869" s="343"/>
      <c r="G869" s="303"/>
      <c r="H869" s="303"/>
      <c r="I869" s="303"/>
      <c r="J869" s="303"/>
      <c r="K869" s="303"/>
      <c r="L869" s="303"/>
      <c r="M869" s="303"/>
      <c r="N869" s="303"/>
      <c r="O869" s="303"/>
      <c r="P869" s="303"/>
      <c r="Q869" s="303"/>
      <c r="R869" s="303"/>
      <c r="S869" s="303"/>
      <c r="T869" s="303"/>
      <c r="U869" s="303"/>
      <c r="V869" s="303"/>
      <c r="W869" s="303"/>
      <c r="X869" s="303"/>
      <c r="Y869" s="303"/>
      <c r="Z869" s="303"/>
    </row>
    <row r="870" ht="12.75" customHeight="1">
      <c r="A870" s="303"/>
      <c r="B870" s="303"/>
      <c r="C870" s="322"/>
      <c r="D870" s="303"/>
      <c r="E870" s="303"/>
      <c r="F870" s="343"/>
      <c r="G870" s="303"/>
      <c r="H870" s="303"/>
      <c r="I870" s="303"/>
      <c r="J870" s="303"/>
      <c r="K870" s="303"/>
      <c r="L870" s="303"/>
      <c r="M870" s="303"/>
      <c r="N870" s="303"/>
      <c r="O870" s="303"/>
      <c r="P870" s="303"/>
      <c r="Q870" s="303"/>
      <c r="R870" s="303"/>
      <c r="S870" s="303"/>
      <c r="T870" s="303"/>
      <c r="U870" s="303"/>
      <c r="V870" s="303"/>
      <c r="W870" s="303"/>
      <c r="X870" s="303"/>
      <c r="Y870" s="303"/>
      <c r="Z870" s="303"/>
    </row>
    <row r="871" ht="12.75" customHeight="1">
      <c r="A871" s="303"/>
      <c r="B871" s="303"/>
      <c r="C871" s="322"/>
      <c r="D871" s="303"/>
      <c r="E871" s="303"/>
      <c r="F871" s="343"/>
      <c r="G871" s="303"/>
      <c r="H871" s="303"/>
      <c r="I871" s="303"/>
      <c r="J871" s="303"/>
      <c r="K871" s="303"/>
      <c r="L871" s="303"/>
      <c r="M871" s="303"/>
      <c r="N871" s="303"/>
      <c r="O871" s="303"/>
      <c r="P871" s="303"/>
      <c r="Q871" s="303"/>
      <c r="R871" s="303"/>
      <c r="S871" s="303"/>
      <c r="T871" s="303"/>
      <c r="U871" s="303"/>
      <c r="V871" s="303"/>
      <c r="W871" s="303"/>
      <c r="X871" s="303"/>
      <c r="Y871" s="303"/>
      <c r="Z871" s="303"/>
    </row>
    <row r="872" ht="12.75" customHeight="1">
      <c r="A872" s="303"/>
      <c r="B872" s="303"/>
      <c r="C872" s="322"/>
      <c r="D872" s="303"/>
      <c r="E872" s="303"/>
      <c r="F872" s="343"/>
      <c r="G872" s="303"/>
      <c r="H872" s="303"/>
      <c r="I872" s="303"/>
      <c r="J872" s="303"/>
      <c r="K872" s="303"/>
      <c r="L872" s="303"/>
      <c r="M872" s="303"/>
      <c r="N872" s="303"/>
      <c r="O872" s="303"/>
      <c r="P872" s="303"/>
      <c r="Q872" s="303"/>
      <c r="R872" s="303"/>
      <c r="S872" s="303"/>
      <c r="T872" s="303"/>
      <c r="U872" s="303"/>
      <c r="V872" s="303"/>
      <c r="W872" s="303"/>
      <c r="X872" s="303"/>
      <c r="Y872" s="303"/>
      <c r="Z872" s="303"/>
    </row>
    <row r="873" ht="12.75" customHeight="1">
      <c r="A873" s="303"/>
      <c r="B873" s="303"/>
      <c r="C873" s="322"/>
      <c r="D873" s="303"/>
      <c r="E873" s="303"/>
      <c r="F873" s="343"/>
      <c r="G873" s="303"/>
      <c r="H873" s="303"/>
      <c r="I873" s="303"/>
      <c r="J873" s="303"/>
      <c r="K873" s="303"/>
      <c r="L873" s="303"/>
      <c r="M873" s="303"/>
      <c r="N873" s="303"/>
      <c r="O873" s="303"/>
      <c r="P873" s="303"/>
      <c r="Q873" s="303"/>
      <c r="R873" s="303"/>
      <c r="S873" s="303"/>
      <c r="T873" s="303"/>
      <c r="U873" s="303"/>
      <c r="V873" s="303"/>
      <c r="W873" s="303"/>
      <c r="X873" s="303"/>
      <c r="Y873" s="303"/>
      <c r="Z873" s="303"/>
    </row>
    <row r="874" ht="12.75" customHeight="1">
      <c r="A874" s="303"/>
      <c r="B874" s="303"/>
      <c r="C874" s="322"/>
      <c r="D874" s="303"/>
      <c r="E874" s="303"/>
      <c r="F874" s="343"/>
      <c r="G874" s="303"/>
      <c r="H874" s="303"/>
      <c r="I874" s="303"/>
      <c r="J874" s="303"/>
      <c r="K874" s="303"/>
      <c r="L874" s="303"/>
      <c r="M874" s="303"/>
      <c r="N874" s="303"/>
      <c r="O874" s="303"/>
      <c r="P874" s="303"/>
      <c r="Q874" s="303"/>
      <c r="R874" s="303"/>
      <c r="S874" s="303"/>
      <c r="T874" s="303"/>
      <c r="U874" s="303"/>
      <c r="V874" s="303"/>
      <c r="W874" s="303"/>
      <c r="X874" s="303"/>
      <c r="Y874" s="303"/>
      <c r="Z874" s="303"/>
    </row>
    <row r="875" ht="12.75" customHeight="1">
      <c r="A875" s="303"/>
      <c r="B875" s="303"/>
      <c r="C875" s="322"/>
      <c r="D875" s="303"/>
      <c r="E875" s="303"/>
      <c r="F875" s="343"/>
      <c r="G875" s="303"/>
      <c r="H875" s="303"/>
      <c r="I875" s="303"/>
      <c r="J875" s="303"/>
      <c r="K875" s="303"/>
      <c r="L875" s="303"/>
      <c r="M875" s="303"/>
      <c r="N875" s="303"/>
      <c r="O875" s="303"/>
      <c r="P875" s="303"/>
      <c r="Q875" s="303"/>
      <c r="R875" s="303"/>
      <c r="S875" s="303"/>
      <c r="T875" s="303"/>
      <c r="U875" s="303"/>
      <c r="V875" s="303"/>
      <c r="W875" s="303"/>
      <c r="X875" s="303"/>
      <c r="Y875" s="303"/>
      <c r="Z875" s="303"/>
    </row>
    <row r="876" ht="12.75" customHeight="1">
      <c r="A876" s="303"/>
      <c r="B876" s="303"/>
      <c r="C876" s="322"/>
      <c r="D876" s="303"/>
      <c r="E876" s="303"/>
      <c r="F876" s="343"/>
      <c r="G876" s="303"/>
      <c r="H876" s="303"/>
      <c r="I876" s="303"/>
      <c r="J876" s="303"/>
      <c r="K876" s="303"/>
      <c r="L876" s="303"/>
      <c r="M876" s="303"/>
      <c r="N876" s="303"/>
      <c r="O876" s="303"/>
      <c r="P876" s="303"/>
      <c r="Q876" s="303"/>
      <c r="R876" s="303"/>
      <c r="S876" s="303"/>
      <c r="T876" s="303"/>
      <c r="U876" s="303"/>
      <c r="V876" s="303"/>
      <c r="W876" s="303"/>
      <c r="X876" s="303"/>
      <c r="Y876" s="303"/>
      <c r="Z876" s="303"/>
    </row>
    <row r="877" ht="12.75" customHeight="1">
      <c r="A877" s="303"/>
      <c r="B877" s="303"/>
      <c r="C877" s="322"/>
      <c r="D877" s="303"/>
      <c r="E877" s="303"/>
      <c r="F877" s="343"/>
      <c r="G877" s="303"/>
      <c r="H877" s="303"/>
      <c r="I877" s="303"/>
      <c r="J877" s="303"/>
      <c r="K877" s="303"/>
      <c r="L877" s="303"/>
      <c r="M877" s="303"/>
      <c r="N877" s="303"/>
      <c r="O877" s="303"/>
      <c r="P877" s="303"/>
      <c r="Q877" s="303"/>
      <c r="R877" s="303"/>
      <c r="S877" s="303"/>
      <c r="T877" s="303"/>
      <c r="U877" s="303"/>
      <c r="V877" s="303"/>
      <c r="W877" s="303"/>
      <c r="X877" s="303"/>
      <c r="Y877" s="303"/>
      <c r="Z877" s="303"/>
    </row>
    <row r="878" ht="12.75" customHeight="1">
      <c r="A878" s="303"/>
      <c r="B878" s="303"/>
      <c r="C878" s="322"/>
      <c r="D878" s="303"/>
      <c r="E878" s="303"/>
      <c r="F878" s="343"/>
      <c r="G878" s="303"/>
      <c r="H878" s="303"/>
      <c r="I878" s="303"/>
      <c r="J878" s="303"/>
      <c r="K878" s="303"/>
      <c r="L878" s="303"/>
      <c r="M878" s="303"/>
      <c r="N878" s="303"/>
      <c r="O878" s="303"/>
      <c r="P878" s="303"/>
      <c r="Q878" s="303"/>
      <c r="R878" s="303"/>
      <c r="S878" s="303"/>
      <c r="T878" s="303"/>
      <c r="U878" s="303"/>
      <c r="V878" s="303"/>
      <c r="W878" s="303"/>
      <c r="X878" s="303"/>
      <c r="Y878" s="303"/>
      <c r="Z878" s="303"/>
    </row>
    <row r="879" ht="12.75" customHeight="1">
      <c r="A879" s="303"/>
      <c r="B879" s="303"/>
      <c r="C879" s="322"/>
      <c r="D879" s="303"/>
      <c r="E879" s="303"/>
      <c r="F879" s="343"/>
      <c r="G879" s="303"/>
      <c r="H879" s="303"/>
      <c r="I879" s="303"/>
      <c r="J879" s="303"/>
      <c r="K879" s="303"/>
      <c r="L879" s="303"/>
      <c r="M879" s="303"/>
      <c r="N879" s="303"/>
      <c r="O879" s="303"/>
      <c r="P879" s="303"/>
      <c r="Q879" s="303"/>
      <c r="R879" s="303"/>
      <c r="S879" s="303"/>
      <c r="T879" s="303"/>
      <c r="U879" s="303"/>
      <c r="V879" s="303"/>
      <c r="W879" s="303"/>
      <c r="X879" s="303"/>
      <c r="Y879" s="303"/>
      <c r="Z879" s="303"/>
    </row>
    <row r="880" ht="12.75" customHeight="1">
      <c r="A880" s="303"/>
      <c r="B880" s="303"/>
      <c r="C880" s="322"/>
      <c r="D880" s="303"/>
      <c r="E880" s="303"/>
      <c r="F880" s="343"/>
      <c r="G880" s="303"/>
      <c r="H880" s="303"/>
      <c r="I880" s="303"/>
      <c r="J880" s="303"/>
      <c r="K880" s="303"/>
      <c r="L880" s="303"/>
      <c r="M880" s="303"/>
      <c r="N880" s="303"/>
      <c r="O880" s="303"/>
      <c r="P880" s="303"/>
      <c r="Q880" s="303"/>
      <c r="R880" s="303"/>
      <c r="S880" s="303"/>
      <c r="T880" s="303"/>
      <c r="U880" s="303"/>
      <c r="V880" s="303"/>
      <c r="W880" s="303"/>
      <c r="X880" s="303"/>
      <c r="Y880" s="303"/>
      <c r="Z880" s="303"/>
    </row>
    <row r="881" ht="12.75" customHeight="1">
      <c r="A881" s="303"/>
      <c r="B881" s="303"/>
      <c r="C881" s="322"/>
      <c r="D881" s="303"/>
      <c r="E881" s="303"/>
      <c r="F881" s="343"/>
      <c r="G881" s="303"/>
      <c r="H881" s="303"/>
      <c r="I881" s="303"/>
      <c r="J881" s="303"/>
      <c r="K881" s="303"/>
      <c r="L881" s="303"/>
      <c r="M881" s="303"/>
      <c r="N881" s="303"/>
      <c r="O881" s="303"/>
      <c r="P881" s="303"/>
      <c r="Q881" s="303"/>
      <c r="R881" s="303"/>
      <c r="S881" s="303"/>
      <c r="T881" s="303"/>
      <c r="U881" s="303"/>
      <c r="V881" s="303"/>
      <c r="W881" s="303"/>
      <c r="X881" s="303"/>
      <c r="Y881" s="303"/>
      <c r="Z881" s="303"/>
    </row>
    <row r="882" ht="12.75" customHeight="1">
      <c r="A882" s="303"/>
      <c r="B882" s="303"/>
      <c r="C882" s="322"/>
      <c r="D882" s="303"/>
      <c r="E882" s="303"/>
      <c r="F882" s="343"/>
      <c r="G882" s="303"/>
      <c r="H882" s="303"/>
      <c r="I882" s="303"/>
      <c r="J882" s="303"/>
      <c r="K882" s="303"/>
      <c r="L882" s="303"/>
      <c r="M882" s="303"/>
      <c r="N882" s="303"/>
      <c r="O882" s="303"/>
      <c r="P882" s="303"/>
      <c r="Q882" s="303"/>
      <c r="R882" s="303"/>
      <c r="S882" s="303"/>
      <c r="T882" s="303"/>
      <c r="U882" s="303"/>
      <c r="V882" s="303"/>
      <c r="W882" s="303"/>
      <c r="X882" s="303"/>
      <c r="Y882" s="303"/>
      <c r="Z882" s="303"/>
    </row>
    <row r="883" ht="12.75" customHeight="1">
      <c r="A883" s="303"/>
      <c r="B883" s="303"/>
      <c r="C883" s="322"/>
      <c r="D883" s="303"/>
      <c r="E883" s="303"/>
      <c r="F883" s="343"/>
      <c r="G883" s="303"/>
      <c r="H883" s="303"/>
      <c r="I883" s="303"/>
      <c r="J883" s="303"/>
      <c r="K883" s="303"/>
      <c r="L883" s="303"/>
      <c r="M883" s="303"/>
      <c r="N883" s="303"/>
      <c r="O883" s="303"/>
      <c r="P883" s="303"/>
      <c r="Q883" s="303"/>
      <c r="R883" s="303"/>
      <c r="S883" s="303"/>
      <c r="T883" s="303"/>
      <c r="U883" s="303"/>
      <c r="V883" s="303"/>
      <c r="W883" s="303"/>
      <c r="X883" s="303"/>
      <c r="Y883" s="303"/>
      <c r="Z883" s="303"/>
    </row>
    <row r="884" ht="12.75" customHeight="1">
      <c r="A884" s="303"/>
      <c r="B884" s="303"/>
      <c r="C884" s="322"/>
      <c r="D884" s="303"/>
      <c r="E884" s="303"/>
      <c r="F884" s="343"/>
      <c r="G884" s="303"/>
      <c r="H884" s="303"/>
      <c r="I884" s="303"/>
      <c r="J884" s="303"/>
      <c r="K884" s="303"/>
      <c r="L884" s="303"/>
      <c r="M884" s="303"/>
      <c r="N884" s="303"/>
      <c r="O884" s="303"/>
      <c r="P884" s="303"/>
      <c r="Q884" s="303"/>
      <c r="R884" s="303"/>
      <c r="S884" s="303"/>
      <c r="T884" s="303"/>
      <c r="U884" s="303"/>
      <c r="V884" s="303"/>
      <c r="W884" s="303"/>
      <c r="X884" s="303"/>
      <c r="Y884" s="303"/>
      <c r="Z884" s="303"/>
    </row>
    <row r="885" ht="12.75" customHeight="1">
      <c r="A885" s="303"/>
      <c r="B885" s="303"/>
      <c r="C885" s="322"/>
      <c r="D885" s="303"/>
      <c r="E885" s="303"/>
      <c r="F885" s="343"/>
      <c r="G885" s="303"/>
      <c r="H885" s="303"/>
      <c r="I885" s="303"/>
      <c r="J885" s="303"/>
      <c r="K885" s="303"/>
      <c r="L885" s="303"/>
      <c r="M885" s="303"/>
      <c r="N885" s="303"/>
      <c r="O885" s="303"/>
      <c r="P885" s="303"/>
      <c r="Q885" s="303"/>
      <c r="R885" s="303"/>
      <c r="S885" s="303"/>
      <c r="T885" s="303"/>
      <c r="U885" s="303"/>
      <c r="V885" s="303"/>
      <c r="W885" s="303"/>
      <c r="X885" s="303"/>
      <c r="Y885" s="303"/>
      <c r="Z885" s="303"/>
    </row>
    <row r="886" ht="12.75" customHeight="1">
      <c r="A886" s="303"/>
      <c r="B886" s="303"/>
      <c r="C886" s="322"/>
      <c r="D886" s="303"/>
      <c r="E886" s="303"/>
      <c r="F886" s="343"/>
      <c r="G886" s="303"/>
      <c r="H886" s="303"/>
      <c r="I886" s="303"/>
      <c r="J886" s="303"/>
      <c r="K886" s="303"/>
      <c r="L886" s="303"/>
      <c r="M886" s="303"/>
      <c r="N886" s="303"/>
      <c r="O886" s="303"/>
      <c r="P886" s="303"/>
      <c r="Q886" s="303"/>
      <c r="R886" s="303"/>
      <c r="S886" s="303"/>
      <c r="T886" s="303"/>
      <c r="U886" s="303"/>
      <c r="V886" s="303"/>
      <c r="W886" s="303"/>
      <c r="X886" s="303"/>
      <c r="Y886" s="303"/>
      <c r="Z886" s="303"/>
    </row>
    <row r="887" ht="12.75" customHeight="1">
      <c r="A887" s="303"/>
      <c r="B887" s="303"/>
      <c r="C887" s="322"/>
      <c r="D887" s="303"/>
      <c r="E887" s="303"/>
      <c r="F887" s="343"/>
      <c r="G887" s="303"/>
      <c r="H887" s="303"/>
      <c r="I887" s="303"/>
      <c r="J887" s="303"/>
      <c r="K887" s="303"/>
      <c r="L887" s="303"/>
      <c r="M887" s="303"/>
      <c r="N887" s="303"/>
      <c r="O887" s="303"/>
      <c r="P887" s="303"/>
      <c r="Q887" s="303"/>
      <c r="R887" s="303"/>
      <c r="S887" s="303"/>
      <c r="T887" s="303"/>
      <c r="U887" s="303"/>
      <c r="V887" s="303"/>
      <c r="W887" s="303"/>
      <c r="X887" s="303"/>
      <c r="Y887" s="303"/>
      <c r="Z887" s="303"/>
    </row>
    <row r="888" ht="12.75" customHeight="1">
      <c r="A888" s="303"/>
      <c r="B888" s="303"/>
      <c r="C888" s="322"/>
      <c r="D888" s="303"/>
      <c r="E888" s="303"/>
      <c r="F888" s="343"/>
      <c r="G888" s="303"/>
      <c r="H888" s="303"/>
      <c r="I888" s="303"/>
      <c r="J888" s="303"/>
      <c r="K888" s="303"/>
      <c r="L888" s="303"/>
      <c r="M888" s="303"/>
      <c r="N888" s="303"/>
      <c r="O888" s="303"/>
      <c r="P888" s="303"/>
      <c r="Q888" s="303"/>
      <c r="R888" s="303"/>
      <c r="S888" s="303"/>
      <c r="T888" s="303"/>
      <c r="U888" s="303"/>
      <c r="V888" s="303"/>
      <c r="W888" s="303"/>
      <c r="X888" s="303"/>
      <c r="Y888" s="303"/>
      <c r="Z888" s="303"/>
    </row>
    <row r="889" ht="12.75" customHeight="1">
      <c r="A889" s="303"/>
      <c r="B889" s="303"/>
      <c r="C889" s="322"/>
      <c r="D889" s="303"/>
      <c r="E889" s="303"/>
      <c r="F889" s="343"/>
      <c r="G889" s="303"/>
      <c r="H889" s="303"/>
      <c r="I889" s="303"/>
      <c r="J889" s="303"/>
      <c r="K889" s="303"/>
      <c r="L889" s="303"/>
      <c r="M889" s="303"/>
      <c r="N889" s="303"/>
      <c r="O889" s="303"/>
      <c r="P889" s="303"/>
      <c r="Q889" s="303"/>
      <c r="R889" s="303"/>
      <c r="S889" s="303"/>
      <c r="T889" s="303"/>
      <c r="U889" s="303"/>
      <c r="V889" s="303"/>
      <c r="W889" s="303"/>
      <c r="X889" s="303"/>
      <c r="Y889" s="303"/>
      <c r="Z889" s="303"/>
    </row>
    <row r="890" ht="12.75" customHeight="1">
      <c r="A890" s="303"/>
      <c r="B890" s="303"/>
      <c r="C890" s="322"/>
      <c r="D890" s="303"/>
      <c r="E890" s="303"/>
      <c r="F890" s="343"/>
      <c r="G890" s="303"/>
      <c r="H890" s="303"/>
      <c r="I890" s="303"/>
      <c r="J890" s="303"/>
      <c r="K890" s="303"/>
      <c r="L890" s="303"/>
      <c r="M890" s="303"/>
      <c r="N890" s="303"/>
      <c r="O890" s="303"/>
      <c r="P890" s="303"/>
      <c r="Q890" s="303"/>
      <c r="R890" s="303"/>
      <c r="S890" s="303"/>
      <c r="T890" s="303"/>
      <c r="U890" s="303"/>
      <c r="V890" s="303"/>
      <c r="W890" s="303"/>
      <c r="X890" s="303"/>
      <c r="Y890" s="303"/>
      <c r="Z890" s="303"/>
    </row>
    <row r="891" ht="12.75" customHeight="1">
      <c r="A891" s="303"/>
      <c r="B891" s="303"/>
      <c r="C891" s="322"/>
      <c r="D891" s="303"/>
      <c r="E891" s="303"/>
      <c r="F891" s="343"/>
      <c r="G891" s="303"/>
      <c r="H891" s="303"/>
      <c r="I891" s="303"/>
      <c r="J891" s="303"/>
      <c r="K891" s="303"/>
      <c r="L891" s="303"/>
      <c r="M891" s="303"/>
      <c r="N891" s="303"/>
      <c r="O891" s="303"/>
      <c r="P891" s="303"/>
      <c r="Q891" s="303"/>
      <c r="R891" s="303"/>
      <c r="S891" s="303"/>
      <c r="T891" s="303"/>
      <c r="U891" s="303"/>
      <c r="V891" s="303"/>
      <c r="W891" s="303"/>
      <c r="X891" s="303"/>
      <c r="Y891" s="303"/>
      <c r="Z891" s="303"/>
    </row>
    <row r="892" ht="12.75" customHeight="1">
      <c r="A892" s="303"/>
      <c r="B892" s="303"/>
      <c r="C892" s="322"/>
      <c r="D892" s="303"/>
      <c r="E892" s="303"/>
      <c r="F892" s="343"/>
      <c r="G892" s="303"/>
      <c r="H892" s="303"/>
      <c r="I892" s="303"/>
      <c r="J892" s="303"/>
      <c r="K892" s="303"/>
      <c r="L892" s="303"/>
      <c r="M892" s="303"/>
      <c r="N892" s="303"/>
      <c r="O892" s="303"/>
      <c r="P892" s="303"/>
      <c r="Q892" s="303"/>
      <c r="R892" s="303"/>
      <c r="S892" s="303"/>
      <c r="T892" s="303"/>
      <c r="U892" s="303"/>
      <c r="V892" s="303"/>
      <c r="W892" s="303"/>
      <c r="X892" s="303"/>
      <c r="Y892" s="303"/>
      <c r="Z892" s="303"/>
    </row>
    <row r="893" ht="12.75" customHeight="1">
      <c r="A893" s="303"/>
      <c r="B893" s="303"/>
      <c r="C893" s="322"/>
      <c r="D893" s="303"/>
      <c r="E893" s="303"/>
      <c r="F893" s="343"/>
      <c r="G893" s="303"/>
      <c r="H893" s="303"/>
      <c r="I893" s="303"/>
      <c r="J893" s="303"/>
      <c r="K893" s="303"/>
      <c r="L893" s="303"/>
      <c r="M893" s="303"/>
      <c r="N893" s="303"/>
      <c r="O893" s="303"/>
      <c r="P893" s="303"/>
      <c r="Q893" s="303"/>
      <c r="R893" s="303"/>
      <c r="S893" s="303"/>
      <c r="T893" s="303"/>
      <c r="U893" s="303"/>
      <c r="V893" s="303"/>
      <c r="W893" s="303"/>
      <c r="X893" s="303"/>
      <c r="Y893" s="303"/>
      <c r="Z893" s="303"/>
    </row>
    <row r="894" ht="12.75" customHeight="1">
      <c r="A894" s="303"/>
      <c r="B894" s="303"/>
      <c r="C894" s="322"/>
      <c r="D894" s="303"/>
      <c r="E894" s="303"/>
      <c r="F894" s="343"/>
      <c r="G894" s="303"/>
      <c r="H894" s="303"/>
      <c r="I894" s="303"/>
      <c r="J894" s="303"/>
      <c r="K894" s="303"/>
      <c r="L894" s="303"/>
      <c r="M894" s="303"/>
      <c r="N894" s="303"/>
      <c r="O894" s="303"/>
      <c r="P894" s="303"/>
      <c r="Q894" s="303"/>
      <c r="R894" s="303"/>
      <c r="S894" s="303"/>
      <c r="T894" s="303"/>
      <c r="U894" s="303"/>
      <c r="V894" s="303"/>
      <c r="W894" s="303"/>
      <c r="X894" s="303"/>
      <c r="Y894" s="303"/>
      <c r="Z894" s="303"/>
    </row>
    <row r="895" ht="12.75" customHeight="1">
      <c r="A895" s="303"/>
      <c r="B895" s="303"/>
      <c r="C895" s="322"/>
      <c r="D895" s="303"/>
      <c r="E895" s="303"/>
      <c r="F895" s="343"/>
      <c r="G895" s="303"/>
      <c r="H895" s="303"/>
      <c r="I895" s="303"/>
      <c r="J895" s="303"/>
      <c r="K895" s="303"/>
      <c r="L895" s="303"/>
      <c r="M895" s="303"/>
      <c r="N895" s="303"/>
      <c r="O895" s="303"/>
      <c r="P895" s="303"/>
      <c r="Q895" s="303"/>
      <c r="R895" s="303"/>
      <c r="S895" s="303"/>
      <c r="T895" s="303"/>
      <c r="U895" s="303"/>
      <c r="V895" s="303"/>
      <c r="W895" s="303"/>
      <c r="X895" s="303"/>
      <c r="Y895" s="303"/>
      <c r="Z895" s="303"/>
    </row>
    <row r="896" ht="12.75" customHeight="1">
      <c r="A896" s="303"/>
      <c r="B896" s="303"/>
      <c r="C896" s="322"/>
      <c r="D896" s="303"/>
      <c r="E896" s="303"/>
      <c r="F896" s="343"/>
      <c r="G896" s="303"/>
      <c r="H896" s="303"/>
      <c r="I896" s="303"/>
      <c r="J896" s="303"/>
      <c r="K896" s="303"/>
      <c r="L896" s="303"/>
      <c r="M896" s="303"/>
      <c r="N896" s="303"/>
      <c r="O896" s="303"/>
      <c r="P896" s="303"/>
      <c r="Q896" s="303"/>
      <c r="R896" s="303"/>
      <c r="S896" s="303"/>
      <c r="T896" s="303"/>
      <c r="U896" s="303"/>
      <c r="V896" s="303"/>
      <c r="W896" s="303"/>
      <c r="X896" s="303"/>
      <c r="Y896" s="303"/>
      <c r="Z896" s="303"/>
    </row>
    <row r="897" ht="12.75" customHeight="1">
      <c r="A897" s="303"/>
      <c r="B897" s="303"/>
      <c r="C897" s="322"/>
      <c r="D897" s="303"/>
      <c r="E897" s="303"/>
      <c r="F897" s="343"/>
      <c r="G897" s="303"/>
      <c r="H897" s="303"/>
      <c r="I897" s="303"/>
      <c r="J897" s="303"/>
      <c r="K897" s="303"/>
      <c r="L897" s="303"/>
      <c r="M897" s="303"/>
      <c r="N897" s="303"/>
      <c r="O897" s="303"/>
      <c r="P897" s="303"/>
      <c r="Q897" s="303"/>
      <c r="R897" s="303"/>
      <c r="S897" s="303"/>
      <c r="T897" s="303"/>
      <c r="U897" s="303"/>
      <c r="V897" s="303"/>
      <c r="W897" s="303"/>
      <c r="X897" s="303"/>
      <c r="Y897" s="303"/>
      <c r="Z897" s="303"/>
    </row>
    <row r="898" ht="12.75" customHeight="1">
      <c r="A898" s="303"/>
      <c r="B898" s="303"/>
      <c r="C898" s="322"/>
      <c r="D898" s="303"/>
      <c r="E898" s="303"/>
      <c r="F898" s="343"/>
      <c r="G898" s="303"/>
      <c r="H898" s="303"/>
      <c r="I898" s="303"/>
      <c r="J898" s="303"/>
      <c r="K898" s="303"/>
      <c r="L898" s="303"/>
      <c r="M898" s="303"/>
      <c r="N898" s="303"/>
      <c r="O898" s="303"/>
      <c r="P898" s="303"/>
      <c r="Q898" s="303"/>
      <c r="R898" s="303"/>
      <c r="S898" s="303"/>
      <c r="T898" s="303"/>
      <c r="U898" s="303"/>
      <c r="V898" s="303"/>
      <c r="W898" s="303"/>
      <c r="X898" s="303"/>
      <c r="Y898" s="303"/>
      <c r="Z898" s="303"/>
    </row>
    <row r="899" ht="12.75" customHeight="1">
      <c r="A899" s="303"/>
      <c r="B899" s="303"/>
      <c r="C899" s="322"/>
      <c r="D899" s="303"/>
      <c r="E899" s="303"/>
      <c r="F899" s="343"/>
      <c r="G899" s="303"/>
      <c r="H899" s="303"/>
      <c r="I899" s="303"/>
      <c r="J899" s="303"/>
      <c r="K899" s="303"/>
      <c r="L899" s="303"/>
      <c r="M899" s="303"/>
      <c r="N899" s="303"/>
      <c r="O899" s="303"/>
      <c r="P899" s="303"/>
      <c r="Q899" s="303"/>
      <c r="R899" s="303"/>
      <c r="S899" s="303"/>
      <c r="T899" s="303"/>
      <c r="U899" s="303"/>
      <c r="V899" s="303"/>
      <c r="W899" s="303"/>
      <c r="X899" s="303"/>
      <c r="Y899" s="303"/>
      <c r="Z899" s="303"/>
    </row>
    <row r="900" ht="12.75" customHeight="1">
      <c r="A900" s="303"/>
      <c r="B900" s="303"/>
      <c r="C900" s="322"/>
      <c r="D900" s="303"/>
      <c r="E900" s="303"/>
      <c r="F900" s="343"/>
      <c r="G900" s="303"/>
      <c r="H900" s="303"/>
      <c r="I900" s="303"/>
      <c r="J900" s="303"/>
      <c r="K900" s="303"/>
      <c r="L900" s="303"/>
      <c r="M900" s="303"/>
      <c r="N900" s="303"/>
      <c r="O900" s="303"/>
      <c r="P900" s="303"/>
      <c r="Q900" s="303"/>
      <c r="R900" s="303"/>
      <c r="S900" s="303"/>
      <c r="T900" s="303"/>
      <c r="U900" s="303"/>
      <c r="V900" s="303"/>
      <c r="W900" s="303"/>
      <c r="X900" s="303"/>
      <c r="Y900" s="303"/>
      <c r="Z900" s="303"/>
    </row>
    <row r="901" ht="12.75" customHeight="1">
      <c r="A901" s="303"/>
      <c r="B901" s="303"/>
      <c r="C901" s="322"/>
      <c r="D901" s="303"/>
      <c r="E901" s="303"/>
      <c r="F901" s="343"/>
      <c r="G901" s="303"/>
      <c r="H901" s="303"/>
      <c r="I901" s="303"/>
      <c r="J901" s="303"/>
      <c r="K901" s="303"/>
      <c r="L901" s="303"/>
      <c r="M901" s="303"/>
      <c r="N901" s="303"/>
      <c r="O901" s="303"/>
      <c r="P901" s="303"/>
      <c r="Q901" s="303"/>
      <c r="R901" s="303"/>
      <c r="S901" s="303"/>
      <c r="T901" s="303"/>
      <c r="U901" s="303"/>
      <c r="V901" s="303"/>
      <c r="W901" s="303"/>
      <c r="X901" s="303"/>
      <c r="Y901" s="303"/>
      <c r="Z901" s="303"/>
    </row>
    <row r="902" ht="12.75" customHeight="1">
      <c r="A902" s="303"/>
      <c r="B902" s="303"/>
      <c r="C902" s="322"/>
      <c r="D902" s="303"/>
      <c r="E902" s="303"/>
      <c r="F902" s="343"/>
      <c r="G902" s="303"/>
      <c r="H902" s="303"/>
      <c r="I902" s="303"/>
      <c r="J902" s="303"/>
      <c r="K902" s="303"/>
      <c r="L902" s="303"/>
      <c r="M902" s="303"/>
      <c r="N902" s="303"/>
      <c r="O902" s="303"/>
      <c r="P902" s="303"/>
      <c r="Q902" s="303"/>
      <c r="R902" s="303"/>
      <c r="S902" s="303"/>
      <c r="T902" s="303"/>
      <c r="U902" s="303"/>
      <c r="V902" s="303"/>
      <c r="W902" s="303"/>
      <c r="X902" s="303"/>
      <c r="Y902" s="303"/>
      <c r="Z902" s="303"/>
    </row>
    <row r="903" ht="12.75" customHeight="1">
      <c r="A903" s="303"/>
      <c r="B903" s="303"/>
      <c r="C903" s="322"/>
      <c r="D903" s="303"/>
      <c r="E903" s="303"/>
      <c r="F903" s="343"/>
      <c r="G903" s="303"/>
      <c r="H903" s="303"/>
      <c r="I903" s="303"/>
      <c r="J903" s="303"/>
      <c r="K903" s="303"/>
      <c r="L903" s="303"/>
      <c r="M903" s="303"/>
      <c r="N903" s="303"/>
      <c r="O903" s="303"/>
      <c r="P903" s="303"/>
      <c r="Q903" s="303"/>
      <c r="R903" s="303"/>
      <c r="S903" s="303"/>
      <c r="T903" s="303"/>
      <c r="U903" s="303"/>
      <c r="V903" s="303"/>
      <c r="W903" s="303"/>
      <c r="X903" s="303"/>
      <c r="Y903" s="303"/>
      <c r="Z903" s="303"/>
    </row>
    <row r="904" ht="12.75" customHeight="1">
      <c r="A904" s="303"/>
      <c r="B904" s="303"/>
      <c r="C904" s="322"/>
      <c r="D904" s="303"/>
      <c r="E904" s="303"/>
      <c r="F904" s="343"/>
      <c r="G904" s="303"/>
      <c r="H904" s="303"/>
      <c r="I904" s="303"/>
      <c r="J904" s="303"/>
      <c r="K904" s="303"/>
      <c r="L904" s="303"/>
      <c r="M904" s="303"/>
      <c r="N904" s="303"/>
      <c r="O904" s="303"/>
      <c r="P904" s="303"/>
      <c r="Q904" s="303"/>
      <c r="R904" s="303"/>
      <c r="S904" s="303"/>
      <c r="T904" s="303"/>
      <c r="U904" s="303"/>
      <c r="V904" s="303"/>
      <c r="W904" s="303"/>
      <c r="X904" s="303"/>
      <c r="Y904" s="303"/>
      <c r="Z904" s="303"/>
    </row>
    <row r="905" ht="12.75" customHeight="1">
      <c r="A905" s="303"/>
      <c r="B905" s="303"/>
      <c r="C905" s="322"/>
      <c r="D905" s="303"/>
      <c r="E905" s="303"/>
      <c r="F905" s="343"/>
      <c r="G905" s="303"/>
      <c r="H905" s="303"/>
      <c r="I905" s="303"/>
      <c r="J905" s="303"/>
      <c r="K905" s="303"/>
      <c r="L905" s="303"/>
      <c r="M905" s="303"/>
      <c r="N905" s="303"/>
      <c r="O905" s="303"/>
      <c r="P905" s="303"/>
      <c r="Q905" s="303"/>
      <c r="R905" s="303"/>
      <c r="S905" s="303"/>
      <c r="T905" s="303"/>
      <c r="U905" s="303"/>
      <c r="V905" s="303"/>
      <c r="W905" s="303"/>
      <c r="X905" s="303"/>
      <c r="Y905" s="303"/>
      <c r="Z905" s="303"/>
    </row>
    <row r="906" ht="12.75" customHeight="1">
      <c r="A906" s="303"/>
      <c r="B906" s="303"/>
      <c r="C906" s="322"/>
      <c r="D906" s="303"/>
      <c r="E906" s="303"/>
      <c r="F906" s="343"/>
      <c r="G906" s="303"/>
      <c r="H906" s="303"/>
      <c r="I906" s="303"/>
      <c r="J906" s="303"/>
      <c r="K906" s="303"/>
      <c r="L906" s="303"/>
      <c r="M906" s="303"/>
      <c r="N906" s="303"/>
      <c r="O906" s="303"/>
      <c r="P906" s="303"/>
      <c r="Q906" s="303"/>
      <c r="R906" s="303"/>
      <c r="S906" s="303"/>
      <c r="T906" s="303"/>
      <c r="U906" s="303"/>
      <c r="V906" s="303"/>
      <c r="W906" s="303"/>
      <c r="X906" s="303"/>
      <c r="Y906" s="303"/>
      <c r="Z906" s="303"/>
    </row>
    <row r="907" ht="12.75" customHeight="1">
      <c r="A907" s="303"/>
      <c r="B907" s="303"/>
      <c r="C907" s="322"/>
      <c r="D907" s="303"/>
      <c r="E907" s="303"/>
      <c r="F907" s="343"/>
      <c r="G907" s="303"/>
      <c r="H907" s="303"/>
      <c r="I907" s="303"/>
      <c r="J907" s="303"/>
      <c r="K907" s="303"/>
      <c r="L907" s="303"/>
      <c r="M907" s="303"/>
      <c r="N907" s="303"/>
      <c r="O907" s="303"/>
      <c r="P907" s="303"/>
      <c r="Q907" s="303"/>
      <c r="R907" s="303"/>
      <c r="S907" s="303"/>
      <c r="T907" s="303"/>
      <c r="U907" s="303"/>
      <c r="V907" s="303"/>
      <c r="W907" s="303"/>
      <c r="X907" s="303"/>
      <c r="Y907" s="303"/>
      <c r="Z907" s="303"/>
    </row>
    <row r="908" ht="12.75" customHeight="1">
      <c r="A908" s="303"/>
      <c r="B908" s="303"/>
      <c r="C908" s="322"/>
      <c r="D908" s="303"/>
      <c r="E908" s="303"/>
      <c r="F908" s="343"/>
      <c r="G908" s="303"/>
      <c r="H908" s="303"/>
      <c r="I908" s="303"/>
      <c r="J908" s="303"/>
      <c r="K908" s="303"/>
      <c r="L908" s="303"/>
      <c r="M908" s="303"/>
      <c r="N908" s="303"/>
      <c r="O908" s="303"/>
      <c r="P908" s="303"/>
      <c r="Q908" s="303"/>
      <c r="R908" s="303"/>
      <c r="S908" s="303"/>
      <c r="T908" s="303"/>
      <c r="U908" s="303"/>
      <c r="V908" s="303"/>
      <c r="W908" s="303"/>
      <c r="X908" s="303"/>
      <c r="Y908" s="303"/>
      <c r="Z908" s="303"/>
    </row>
    <row r="909" ht="12.75" customHeight="1">
      <c r="A909" s="303"/>
      <c r="B909" s="303"/>
      <c r="C909" s="322"/>
      <c r="D909" s="303"/>
      <c r="E909" s="303"/>
      <c r="F909" s="343"/>
      <c r="G909" s="303"/>
      <c r="H909" s="303"/>
      <c r="I909" s="303"/>
      <c r="J909" s="303"/>
      <c r="K909" s="303"/>
      <c r="L909" s="303"/>
      <c r="M909" s="303"/>
      <c r="N909" s="303"/>
      <c r="O909" s="303"/>
      <c r="P909" s="303"/>
      <c r="Q909" s="303"/>
      <c r="R909" s="303"/>
      <c r="S909" s="303"/>
      <c r="T909" s="303"/>
      <c r="U909" s="303"/>
      <c r="V909" s="303"/>
      <c r="W909" s="303"/>
      <c r="X909" s="303"/>
      <c r="Y909" s="303"/>
      <c r="Z909" s="303"/>
    </row>
    <row r="910" ht="12.75" customHeight="1">
      <c r="A910" s="303"/>
      <c r="B910" s="303"/>
      <c r="C910" s="322"/>
      <c r="D910" s="303"/>
      <c r="E910" s="303"/>
      <c r="F910" s="343"/>
      <c r="G910" s="303"/>
      <c r="H910" s="303"/>
      <c r="I910" s="303"/>
      <c r="J910" s="303"/>
      <c r="K910" s="303"/>
      <c r="L910" s="303"/>
      <c r="M910" s="303"/>
      <c r="N910" s="303"/>
      <c r="O910" s="303"/>
      <c r="P910" s="303"/>
      <c r="Q910" s="303"/>
      <c r="R910" s="303"/>
      <c r="S910" s="303"/>
      <c r="T910" s="303"/>
      <c r="U910" s="303"/>
      <c r="V910" s="303"/>
      <c r="W910" s="303"/>
      <c r="X910" s="303"/>
      <c r="Y910" s="303"/>
      <c r="Z910" s="303"/>
    </row>
    <row r="911" ht="12.75" customHeight="1">
      <c r="A911" s="303"/>
      <c r="B911" s="303"/>
      <c r="C911" s="322"/>
      <c r="D911" s="303"/>
      <c r="E911" s="303"/>
      <c r="F911" s="343"/>
      <c r="G911" s="303"/>
      <c r="H911" s="303"/>
      <c r="I911" s="303"/>
      <c r="J911" s="303"/>
      <c r="K911" s="303"/>
      <c r="L911" s="303"/>
      <c r="M911" s="303"/>
      <c r="N911" s="303"/>
      <c r="O911" s="303"/>
      <c r="P911" s="303"/>
      <c r="Q911" s="303"/>
      <c r="R911" s="303"/>
      <c r="S911" s="303"/>
      <c r="T911" s="303"/>
      <c r="U911" s="303"/>
      <c r="V911" s="303"/>
      <c r="W911" s="303"/>
      <c r="X911" s="303"/>
      <c r="Y911" s="303"/>
      <c r="Z911" s="303"/>
    </row>
    <row r="912" ht="12.75" customHeight="1">
      <c r="A912" s="303"/>
      <c r="B912" s="303"/>
      <c r="C912" s="322"/>
      <c r="D912" s="303"/>
      <c r="E912" s="303"/>
      <c r="F912" s="343"/>
      <c r="G912" s="303"/>
      <c r="H912" s="303"/>
      <c r="I912" s="303"/>
      <c r="J912" s="303"/>
      <c r="K912" s="303"/>
      <c r="L912" s="303"/>
      <c r="M912" s="303"/>
      <c r="N912" s="303"/>
      <c r="O912" s="303"/>
      <c r="P912" s="303"/>
      <c r="Q912" s="303"/>
      <c r="R912" s="303"/>
      <c r="S912" s="303"/>
      <c r="T912" s="303"/>
      <c r="U912" s="303"/>
      <c r="V912" s="303"/>
      <c r="W912" s="303"/>
      <c r="X912" s="303"/>
      <c r="Y912" s="303"/>
      <c r="Z912" s="303"/>
    </row>
    <row r="913" ht="12.75" customHeight="1">
      <c r="A913" s="303"/>
      <c r="B913" s="303"/>
      <c r="C913" s="322"/>
      <c r="D913" s="303"/>
      <c r="E913" s="303"/>
      <c r="F913" s="343"/>
      <c r="G913" s="303"/>
      <c r="H913" s="303"/>
      <c r="I913" s="303"/>
      <c r="J913" s="303"/>
      <c r="K913" s="303"/>
      <c r="L913" s="303"/>
      <c r="M913" s="303"/>
      <c r="N913" s="303"/>
      <c r="O913" s="303"/>
      <c r="P913" s="303"/>
      <c r="Q913" s="303"/>
      <c r="R913" s="303"/>
      <c r="S913" s="303"/>
      <c r="T913" s="303"/>
      <c r="U913" s="303"/>
      <c r="V913" s="303"/>
      <c r="W913" s="303"/>
      <c r="X913" s="303"/>
      <c r="Y913" s="303"/>
      <c r="Z913" s="303"/>
    </row>
    <row r="914" ht="12.75" customHeight="1">
      <c r="A914" s="303"/>
      <c r="B914" s="303"/>
      <c r="C914" s="322"/>
      <c r="D914" s="303"/>
      <c r="E914" s="303"/>
      <c r="F914" s="343"/>
      <c r="G914" s="303"/>
      <c r="H914" s="303"/>
      <c r="I914" s="303"/>
      <c r="J914" s="303"/>
      <c r="K914" s="303"/>
      <c r="L914" s="303"/>
      <c r="M914" s="303"/>
      <c r="N914" s="303"/>
      <c r="O914" s="303"/>
      <c r="P914" s="303"/>
      <c r="Q914" s="303"/>
      <c r="R914" s="303"/>
      <c r="S914" s="303"/>
      <c r="T914" s="303"/>
      <c r="U914" s="303"/>
      <c r="V914" s="303"/>
      <c r="W914" s="303"/>
      <c r="X914" s="303"/>
      <c r="Y914" s="303"/>
      <c r="Z914" s="303"/>
    </row>
    <row r="915" ht="12.75" customHeight="1">
      <c r="A915" s="303"/>
      <c r="B915" s="303"/>
      <c r="C915" s="322"/>
      <c r="D915" s="303"/>
      <c r="E915" s="303"/>
      <c r="F915" s="343"/>
      <c r="G915" s="303"/>
      <c r="H915" s="303"/>
      <c r="I915" s="303"/>
      <c r="J915" s="303"/>
      <c r="K915" s="303"/>
      <c r="L915" s="303"/>
      <c r="M915" s="303"/>
      <c r="N915" s="303"/>
      <c r="O915" s="303"/>
      <c r="P915" s="303"/>
      <c r="Q915" s="303"/>
      <c r="R915" s="303"/>
      <c r="S915" s="303"/>
      <c r="T915" s="303"/>
      <c r="U915" s="303"/>
      <c r="V915" s="303"/>
      <c r="W915" s="303"/>
      <c r="X915" s="303"/>
      <c r="Y915" s="303"/>
      <c r="Z915" s="303"/>
    </row>
    <row r="916" ht="12.75" customHeight="1">
      <c r="A916" s="303"/>
      <c r="B916" s="303"/>
      <c r="C916" s="322"/>
      <c r="D916" s="303"/>
      <c r="E916" s="303"/>
      <c r="F916" s="343"/>
      <c r="G916" s="303"/>
      <c r="H916" s="303"/>
      <c r="I916" s="303"/>
      <c r="J916" s="303"/>
      <c r="K916" s="303"/>
      <c r="L916" s="303"/>
      <c r="M916" s="303"/>
      <c r="N916" s="303"/>
      <c r="O916" s="303"/>
      <c r="P916" s="303"/>
      <c r="Q916" s="303"/>
      <c r="R916" s="303"/>
      <c r="S916" s="303"/>
      <c r="T916" s="303"/>
      <c r="U916" s="303"/>
      <c r="V916" s="303"/>
      <c r="W916" s="303"/>
      <c r="X916" s="303"/>
      <c r="Y916" s="303"/>
      <c r="Z916" s="303"/>
    </row>
    <row r="917" ht="12.75" customHeight="1">
      <c r="A917" s="303"/>
      <c r="B917" s="303"/>
      <c r="C917" s="322"/>
      <c r="D917" s="303"/>
      <c r="E917" s="303"/>
      <c r="F917" s="343"/>
      <c r="G917" s="303"/>
      <c r="H917" s="303"/>
      <c r="I917" s="303"/>
      <c r="J917" s="303"/>
      <c r="K917" s="303"/>
      <c r="L917" s="303"/>
      <c r="M917" s="303"/>
      <c r="N917" s="303"/>
      <c r="O917" s="303"/>
      <c r="P917" s="303"/>
      <c r="Q917" s="303"/>
      <c r="R917" s="303"/>
      <c r="S917" s="303"/>
      <c r="T917" s="303"/>
      <c r="U917" s="303"/>
      <c r="V917" s="303"/>
      <c r="W917" s="303"/>
      <c r="X917" s="303"/>
      <c r="Y917" s="303"/>
      <c r="Z917" s="303"/>
    </row>
    <row r="918" ht="12.75" customHeight="1">
      <c r="A918" s="303"/>
      <c r="B918" s="303"/>
      <c r="C918" s="322"/>
      <c r="D918" s="303"/>
      <c r="E918" s="303"/>
      <c r="F918" s="343"/>
      <c r="G918" s="303"/>
      <c r="H918" s="303"/>
      <c r="I918" s="303"/>
      <c r="J918" s="303"/>
      <c r="K918" s="303"/>
      <c r="L918" s="303"/>
      <c r="M918" s="303"/>
      <c r="N918" s="303"/>
      <c r="O918" s="303"/>
      <c r="P918" s="303"/>
      <c r="Q918" s="303"/>
      <c r="R918" s="303"/>
      <c r="S918" s="303"/>
      <c r="T918" s="303"/>
      <c r="U918" s="303"/>
      <c r="V918" s="303"/>
      <c r="W918" s="303"/>
      <c r="X918" s="303"/>
      <c r="Y918" s="303"/>
      <c r="Z918" s="303"/>
    </row>
    <row r="919" ht="12.75" customHeight="1">
      <c r="A919" s="303"/>
      <c r="B919" s="303"/>
      <c r="C919" s="322"/>
      <c r="D919" s="303"/>
      <c r="E919" s="303"/>
      <c r="F919" s="343"/>
      <c r="G919" s="303"/>
      <c r="H919" s="303"/>
      <c r="I919" s="303"/>
      <c r="J919" s="303"/>
      <c r="K919" s="303"/>
      <c r="L919" s="303"/>
      <c r="M919" s="303"/>
      <c r="N919" s="303"/>
      <c r="O919" s="303"/>
      <c r="P919" s="303"/>
      <c r="Q919" s="303"/>
      <c r="R919" s="303"/>
      <c r="S919" s="303"/>
      <c r="T919" s="303"/>
      <c r="U919" s="303"/>
      <c r="V919" s="303"/>
      <c r="W919" s="303"/>
      <c r="X919" s="303"/>
      <c r="Y919" s="303"/>
      <c r="Z919" s="303"/>
    </row>
    <row r="920" ht="12.75" customHeight="1">
      <c r="A920" s="303"/>
      <c r="B920" s="303"/>
      <c r="C920" s="322"/>
      <c r="D920" s="303"/>
      <c r="E920" s="303"/>
      <c r="F920" s="343"/>
      <c r="G920" s="303"/>
      <c r="H920" s="303"/>
      <c r="I920" s="303"/>
      <c r="J920" s="303"/>
      <c r="K920" s="303"/>
      <c r="L920" s="303"/>
      <c r="M920" s="303"/>
      <c r="N920" s="303"/>
      <c r="O920" s="303"/>
      <c r="P920" s="303"/>
      <c r="Q920" s="303"/>
      <c r="R920" s="303"/>
      <c r="S920" s="303"/>
      <c r="T920" s="303"/>
      <c r="U920" s="303"/>
      <c r="V920" s="303"/>
      <c r="W920" s="303"/>
      <c r="X920" s="303"/>
      <c r="Y920" s="303"/>
      <c r="Z920" s="303"/>
    </row>
    <row r="921" ht="12.75" customHeight="1">
      <c r="A921" s="303"/>
      <c r="B921" s="303"/>
      <c r="C921" s="322"/>
      <c r="D921" s="303"/>
      <c r="E921" s="303"/>
      <c r="F921" s="343"/>
      <c r="G921" s="303"/>
      <c r="H921" s="303"/>
      <c r="I921" s="303"/>
      <c r="J921" s="303"/>
      <c r="K921" s="303"/>
      <c r="L921" s="303"/>
      <c r="M921" s="303"/>
      <c r="N921" s="303"/>
      <c r="O921" s="303"/>
      <c r="P921" s="303"/>
      <c r="Q921" s="303"/>
      <c r="R921" s="303"/>
      <c r="S921" s="303"/>
      <c r="T921" s="303"/>
      <c r="U921" s="303"/>
      <c r="V921" s="303"/>
      <c r="W921" s="303"/>
      <c r="X921" s="303"/>
      <c r="Y921" s="303"/>
      <c r="Z921" s="303"/>
    </row>
    <row r="922" ht="12.75" customHeight="1">
      <c r="A922" s="303"/>
      <c r="B922" s="303"/>
      <c r="C922" s="322"/>
      <c r="D922" s="303"/>
      <c r="E922" s="303"/>
      <c r="F922" s="343"/>
      <c r="G922" s="303"/>
      <c r="H922" s="303"/>
      <c r="I922" s="303"/>
      <c r="J922" s="303"/>
      <c r="K922" s="303"/>
      <c r="L922" s="303"/>
      <c r="M922" s="303"/>
      <c r="N922" s="303"/>
      <c r="O922" s="303"/>
      <c r="P922" s="303"/>
      <c r="Q922" s="303"/>
      <c r="R922" s="303"/>
      <c r="S922" s="303"/>
      <c r="T922" s="303"/>
      <c r="U922" s="303"/>
      <c r="V922" s="303"/>
      <c r="W922" s="303"/>
      <c r="X922" s="303"/>
      <c r="Y922" s="303"/>
      <c r="Z922" s="303"/>
    </row>
    <row r="923" ht="12.75" customHeight="1">
      <c r="A923" s="303"/>
      <c r="B923" s="303"/>
      <c r="C923" s="322"/>
      <c r="D923" s="303"/>
      <c r="E923" s="303"/>
      <c r="F923" s="343"/>
      <c r="G923" s="303"/>
      <c r="H923" s="303"/>
      <c r="I923" s="303"/>
      <c r="J923" s="303"/>
      <c r="K923" s="303"/>
      <c r="L923" s="303"/>
      <c r="M923" s="303"/>
      <c r="N923" s="303"/>
      <c r="O923" s="303"/>
      <c r="P923" s="303"/>
      <c r="Q923" s="303"/>
      <c r="R923" s="303"/>
      <c r="S923" s="303"/>
      <c r="T923" s="303"/>
      <c r="U923" s="303"/>
      <c r="V923" s="303"/>
      <c r="W923" s="303"/>
      <c r="X923" s="303"/>
      <c r="Y923" s="303"/>
      <c r="Z923" s="303"/>
    </row>
    <row r="924" ht="12.75" customHeight="1">
      <c r="A924" s="303"/>
      <c r="B924" s="303"/>
      <c r="C924" s="322"/>
      <c r="D924" s="303"/>
      <c r="E924" s="303"/>
      <c r="F924" s="343"/>
      <c r="G924" s="303"/>
      <c r="H924" s="303"/>
      <c r="I924" s="303"/>
      <c r="J924" s="303"/>
      <c r="K924" s="303"/>
      <c r="L924" s="303"/>
      <c r="M924" s="303"/>
      <c r="N924" s="303"/>
      <c r="O924" s="303"/>
      <c r="P924" s="303"/>
      <c r="Q924" s="303"/>
      <c r="R924" s="303"/>
      <c r="S924" s="303"/>
      <c r="T924" s="303"/>
      <c r="U924" s="303"/>
      <c r="V924" s="303"/>
      <c r="W924" s="303"/>
      <c r="X924" s="303"/>
      <c r="Y924" s="303"/>
      <c r="Z924" s="303"/>
    </row>
    <row r="925" ht="12.75" customHeight="1">
      <c r="A925" s="303"/>
      <c r="B925" s="303"/>
      <c r="C925" s="322"/>
      <c r="D925" s="303"/>
      <c r="E925" s="303"/>
      <c r="F925" s="343"/>
      <c r="G925" s="303"/>
      <c r="H925" s="303"/>
      <c r="I925" s="303"/>
      <c r="J925" s="303"/>
      <c r="K925" s="303"/>
      <c r="L925" s="303"/>
      <c r="M925" s="303"/>
      <c r="N925" s="303"/>
      <c r="O925" s="303"/>
      <c r="P925" s="303"/>
      <c r="Q925" s="303"/>
      <c r="R925" s="303"/>
      <c r="S925" s="303"/>
      <c r="T925" s="303"/>
      <c r="U925" s="303"/>
      <c r="V925" s="303"/>
      <c r="W925" s="303"/>
      <c r="X925" s="303"/>
      <c r="Y925" s="303"/>
      <c r="Z925" s="303"/>
    </row>
    <row r="926" ht="12.75" customHeight="1">
      <c r="A926" s="303"/>
      <c r="B926" s="303"/>
      <c r="C926" s="322"/>
      <c r="D926" s="303"/>
      <c r="E926" s="303"/>
      <c r="F926" s="343"/>
      <c r="G926" s="303"/>
      <c r="H926" s="303"/>
      <c r="I926" s="303"/>
      <c r="J926" s="303"/>
      <c r="K926" s="303"/>
      <c r="L926" s="303"/>
      <c r="M926" s="303"/>
      <c r="N926" s="303"/>
      <c r="O926" s="303"/>
      <c r="P926" s="303"/>
      <c r="Q926" s="303"/>
      <c r="R926" s="303"/>
      <c r="S926" s="303"/>
      <c r="T926" s="303"/>
      <c r="U926" s="303"/>
      <c r="V926" s="303"/>
      <c r="W926" s="303"/>
      <c r="X926" s="303"/>
      <c r="Y926" s="303"/>
      <c r="Z926" s="303"/>
    </row>
    <row r="927" ht="12.75" customHeight="1">
      <c r="A927" s="303"/>
      <c r="B927" s="303"/>
      <c r="C927" s="322"/>
      <c r="D927" s="303"/>
      <c r="E927" s="303"/>
      <c r="F927" s="343"/>
      <c r="G927" s="303"/>
      <c r="H927" s="303"/>
      <c r="I927" s="303"/>
      <c r="J927" s="303"/>
      <c r="K927" s="303"/>
      <c r="L927" s="303"/>
      <c r="M927" s="303"/>
      <c r="N927" s="303"/>
      <c r="O927" s="303"/>
      <c r="P927" s="303"/>
      <c r="Q927" s="303"/>
      <c r="R927" s="303"/>
      <c r="S927" s="303"/>
      <c r="T927" s="303"/>
      <c r="U927" s="303"/>
      <c r="V927" s="303"/>
      <c r="W927" s="303"/>
      <c r="X927" s="303"/>
      <c r="Y927" s="303"/>
      <c r="Z927" s="303"/>
    </row>
    <row r="928" ht="12.75" customHeight="1">
      <c r="A928" s="303"/>
      <c r="B928" s="303"/>
      <c r="C928" s="322"/>
      <c r="D928" s="303"/>
      <c r="E928" s="303"/>
      <c r="F928" s="343"/>
      <c r="G928" s="303"/>
      <c r="H928" s="303"/>
      <c r="I928" s="303"/>
      <c r="J928" s="303"/>
      <c r="K928" s="303"/>
      <c r="L928" s="303"/>
      <c r="M928" s="303"/>
      <c r="N928" s="303"/>
      <c r="O928" s="303"/>
      <c r="P928" s="303"/>
      <c r="Q928" s="303"/>
      <c r="R928" s="303"/>
      <c r="S928" s="303"/>
      <c r="T928" s="303"/>
      <c r="U928" s="303"/>
      <c r="V928" s="303"/>
      <c r="W928" s="303"/>
      <c r="X928" s="303"/>
      <c r="Y928" s="303"/>
      <c r="Z928" s="303"/>
    </row>
    <row r="929" ht="12.75" customHeight="1">
      <c r="A929" s="303"/>
      <c r="B929" s="303"/>
      <c r="C929" s="322"/>
      <c r="D929" s="303"/>
      <c r="E929" s="303"/>
      <c r="F929" s="343"/>
      <c r="G929" s="303"/>
      <c r="H929" s="303"/>
      <c r="I929" s="303"/>
      <c r="J929" s="303"/>
      <c r="K929" s="303"/>
      <c r="L929" s="303"/>
      <c r="M929" s="303"/>
      <c r="N929" s="303"/>
      <c r="O929" s="303"/>
      <c r="P929" s="303"/>
      <c r="Q929" s="303"/>
      <c r="R929" s="303"/>
      <c r="S929" s="303"/>
      <c r="T929" s="303"/>
      <c r="U929" s="303"/>
      <c r="V929" s="303"/>
      <c r="W929" s="303"/>
      <c r="X929" s="303"/>
      <c r="Y929" s="303"/>
      <c r="Z929" s="303"/>
    </row>
    <row r="930" ht="12.75" customHeight="1">
      <c r="A930" s="303"/>
      <c r="B930" s="303"/>
      <c r="C930" s="322"/>
      <c r="D930" s="303"/>
      <c r="E930" s="303"/>
      <c r="F930" s="343"/>
      <c r="G930" s="303"/>
      <c r="H930" s="303"/>
      <c r="I930" s="303"/>
      <c r="J930" s="303"/>
      <c r="K930" s="303"/>
      <c r="L930" s="303"/>
      <c r="M930" s="303"/>
      <c r="N930" s="303"/>
      <c r="O930" s="303"/>
      <c r="P930" s="303"/>
      <c r="Q930" s="303"/>
      <c r="R930" s="303"/>
      <c r="S930" s="303"/>
      <c r="T930" s="303"/>
      <c r="U930" s="303"/>
      <c r="V930" s="303"/>
      <c r="W930" s="303"/>
      <c r="X930" s="303"/>
      <c r="Y930" s="303"/>
      <c r="Z930" s="303"/>
    </row>
    <row r="931" ht="12.75" customHeight="1">
      <c r="A931" s="303"/>
      <c r="B931" s="303"/>
      <c r="C931" s="322"/>
      <c r="D931" s="303"/>
      <c r="E931" s="303"/>
      <c r="F931" s="343"/>
      <c r="G931" s="303"/>
      <c r="H931" s="303"/>
      <c r="I931" s="303"/>
      <c r="J931" s="303"/>
      <c r="K931" s="303"/>
      <c r="L931" s="303"/>
      <c r="M931" s="303"/>
      <c r="N931" s="303"/>
      <c r="O931" s="303"/>
      <c r="P931" s="303"/>
      <c r="Q931" s="303"/>
      <c r="R931" s="303"/>
      <c r="S931" s="303"/>
      <c r="T931" s="303"/>
      <c r="U931" s="303"/>
      <c r="V931" s="303"/>
      <c r="W931" s="303"/>
      <c r="X931" s="303"/>
      <c r="Y931" s="303"/>
      <c r="Z931" s="303"/>
    </row>
    <row r="932" ht="12.75" customHeight="1">
      <c r="A932" s="303"/>
      <c r="B932" s="303"/>
      <c r="C932" s="322"/>
      <c r="D932" s="303"/>
      <c r="E932" s="303"/>
      <c r="F932" s="343"/>
      <c r="G932" s="303"/>
      <c r="H932" s="303"/>
      <c r="I932" s="303"/>
      <c r="J932" s="303"/>
      <c r="K932" s="303"/>
      <c r="L932" s="303"/>
      <c r="M932" s="303"/>
      <c r="N932" s="303"/>
      <c r="O932" s="303"/>
      <c r="P932" s="303"/>
      <c r="Q932" s="303"/>
      <c r="R932" s="303"/>
      <c r="S932" s="303"/>
      <c r="T932" s="303"/>
      <c r="U932" s="303"/>
      <c r="V932" s="303"/>
      <c r="W932" s="303"/>
      <c r="X932" s="303"/>
      <c r="Y932" s="303"/>
      <c r="Z932" s="303"/>
    </row>
    <row r="933" ht="12.75" customHeight="1">
      <c r="A933" s="303"/>
      <c r="B933" s="303"/>
      <c r="C933" s="322"/>
      <c r="D933" s="303"/>
      <c r="E933" s="303"/>
      <c r="F933" s="343"/>
      <c r="G933" s="303"/>
      <c r="H933" s="303"/>
      <c r="I933" s="303"/>
      <c r="J933" s="303"/>
      <c r="K933" s="303"/>
      <c r="L933" s="303"/>
      <c r="M933" s="303"/>
      <c r="N933" s="303"/>
      <c r="O933" s="303"/>
      <c r="P933" s="303"/>
      <c r="Q933" s="303"/>
      <c r="R933" s="303"/>
      <c r="S933" s="303"/>
      <c r="T933" s="303"/>
      <c r="U933" s="303"/>
      <c r="V933" s="303"/>
      <c r="W933" s="303"/>
      <c r="X933" s="303"/>
      <c r="Y933" s="303"/>
      <c r="Z933" s="303"/>
    </row>
    <row r="934" ht="12.75" customHeight="1">
      <c r="A934" s="303"/>
      <c r="B934" s="303"/>
      <c r="C934" s="322"/>
      <c r="D934" s="303"/>
      <c r="E934" s="303"/>
      <c r="F934" s="343"/>
      <c r="G934" s="303"/>
      <c r="H934" s="303"/>
      <c r="I934" s="303"/>
      <c r="J934" s="303"/>
      <c r="K934" s="303"/>
      <c r="L934" s="303"/>
      <c r="M934" s="303"/>
      <c r="N934" s="303"/>
      <c r="O934" s="303"/>
      <c r="P934" s="303"/>
      <c r="Q934" s="303"/>
      <c r="R934" s="303"/>
      <c r="S934" s="303"/>
      <c r="T934" s="303"/>
      <c r="U934" s="303"/>
      <c r="V934" s="303"/>
      <c r="W934" s="303"/>
      <c r="X934" s="303"/>
      <c r="Y934" s="303"/>
      <c r="Z934" s="303"/>
    </row>
    <row r="935" ht="12.75" customHeight="1">
      <c r="A935" s="303"/>
      <c r="B935" s="303"/>
      <c r="C935" s="322"/>
      <c r="D935" s="303"/>
      <c r="E935" s="303"/>
      <c r="F935" s="343"/>
      <c r="G935" s="303"/>
      <c r="H935" s="303"/>
      <c r="I935" s="303"/>
      <c r="J935" s="303"/>
      <c r="K935" s="303"/>
      <c r="L935" s="303"/>
      <c r="M935" s="303"/>
      <c r="N935" s="303"/>
      <c r="O935" s="303"/>
      <c r="P935" s="303"/>
      <c r="Q935" s="303"/>
      <c r="R935" s="303"/>
      <c r="S935" s="303"/>
      <c r="T935" s="303"/>
      <c r="U935" s="303"/>
      <c r="V935" s="303"/>
      <c r="W935" s="303"/>
      <c r="X935" s="303"/>
      <c r="Y935" s="303"/>
      <c r="Z935" s="303"/>
    </row>
    <row r="936" ht="12.75" customHeight="1">
      <c r="A936" s="303"/>
      <c r="B936" s="303"/>
      <c r="C936" s="322"/>
      <c r="D936" s="303"/>
      <c r="E936" s="303"/>
      <c r="F936" s="343"/>
      <c r="G936" s="303"/>
      <c r="H936" s="303"/>
      <c r="I936" s="303"/>
      <c r="J936" s="303"/>
      <c r="K936" s="303"/>
      <c r="L936" s="303"/>
      <c r="M936" s="303"/>
      <c r="N936" s="303"/>
      <c r="O936" s="303"/>
      <c r="P936" s="303"/>
      <c r="Q936" s="303"/>
      <c r="R936" s="303"/>
      <c r="S936" s="303"/>
      <c r="T936" s="303"/>
      <c r="U936" s="303"/>
      <c r="V936" s="303"/>
      <c r="W936" s="303"/>
      <c r="X936" s="303"/>
      <c r="Y936" s="303"/>
      <c r="Z936" s="303"/>
    </row>
    <row r="937" ht="12.75" customHeight="1">
      <c r="A937" s="303"/>
      <c r="B937" s="303"/>
      <c r="C937" s="322"/>
      <c r="D937" s="303"/>
      <c r="E937" s="303"/>
      <c r="F937" s="343"/>
      <c r="G937" s="303"/>
      <c r="H937" s="303"/>
      <c r="I937" s="303"/>
      <c r="J937" s="303"/>
      <c r="K937" s="303"/>
      <c r="L937" s="303"/>
      <c r="M937" s="303"/>
      <c r="N937" s="303"/>
      <c r="O937" s="303"/>
      <c r="P937" s="303"/>
      <c r="Q937" s="303"/>
      <c r="R937" s="303"/>
      <c r="S937" s="303"/>
      <c r="T937" s="303"/>
      <c r="U937" s="303"/>
      <c r="V937" s="303"/>
      <c r="W937" s="303"/>
      <c r="X937" s="303"/>
      <c r="Y937" s="303"/>
      <c r="Z937" s="303"/>
    </row>
    <row r="938" ht="12.75" customHeight="1">
      <c r="A938" s="303"/>
      <c r="B938" s="303"/>
      <c r="C938" s="322"/>
      <c r="D938" s="303"/>
      <c r="E938" s="303"/>
      <c r="F938" s="343"/>
      <c r="G938" s="303"/>
      <c r="H938" s="303"/>
      <c r="I938" s="303"/>
      <c r="J938" s="303"/>
      <c r="K938" s="303"/>
      <c r="L938" s="303"/>
      <c r="M938" s="303"/>
      <c r="N938" s="303"/>
      <c r="O938" s="303"/>
      <c r="P938" s="303"/>
      <c r="Q938" s="303"/>
      <c r="R938" s="303"/>
      <c r="S938" s="303"/>
      <c r="T938" s="303"/>
      <c r="U938" s="303"/>
      <c r="V938" s="303"/>
      <c r="W938" s="303"/>
      <c r="X938" s="303"/>
      <c r="Y938" s="303"/>
      <c r="Z938" s="303"/>
    </row>
    <row r="939" ht="12.75" customHeight="1">
      <c r="A939" s="303"/>
      <c r="B939" s="303"/>
      <c r="C939" s="322"/>
      <c r="D939" s="303"/>
      <c r="E939" s="303"/>
      <c r="F939" s="343"/>
      <c r="G939" s="303"/>
      <c r="H939" s="303"/>
      <c r="I939" s="303"/>
      <c r="J939" s="303"/>
      <c r="K939" s="303"/>
      <c r="L939" s="303"/>
      <c r="M939" s="303"/>
      <c r="N939" s="303"/>
      <c r="O939" s="303"/>
      <c r="P939" s="303"/>
      <c r="Q939" s="303"/>
      <c r="R939" s="303"/>
      <c r="S939" s="303"/>
      <c r="T939" s="303"/>
      <c r="U939" s="303"/>
      <c r="V939" s="303"/>
      <c r="W939" s="303"/>
      <c r="X939" s="303"/>
      <c r="Y939" s="303"/>
      <c r="Z939" s="303"/>
    </row>
    <row r="940" ht="12.75" customHeight="1">
      <c r="A940" s="303"/>
      <c r="B940" s="303"/>
      <c r="C940" s="322"/>
      <c r="D940" s="303"/>
      <c r="E940" s="303"/>
      <c r="F940" s="343"/>
      <c r="G940" s="303"/>
      <c r="H940" s="303"/>
      <c r="I940" s="303"/>
      <c r="J940" s="303"/>
      <c r="K940" s="303"/>
      <c r="L940" s="303"/>
      <c r="M940" s="303"/>
      <c r="N940" s="303"/>
      <c r="O940" s="303"/>
      <c r="P940" s="303"/>
      <c r="Q940" s="303"/>
      <c r="R940" s="303"/>
      <c r="S940" s="303"/>
      <c r="T940" s="303"/>
      <c r="U940" s="303"/>
      <c r="V940" s="303"/>
      <c r="W940" s="303"/>
      <c r="X940" s="303"/>
      <c r="Y940" s="303"/>
      <c r="Z940" s="303"/>
    </row>
    <row r="941" ht="12.75" customHeight="1">
      <c r="A941" s="303"/>
      <c r="B941" s="303"/>
      <c r="C941" s="322"/>
      <c r="D941" s="303"/>
      <c r="E941" s="303"/>
      <c r="F941" s="343"/>
      <c r="G941" s="303"/>
      <c r="H941" s="303"/>
      <c r="I941" s="303"/>
      <c r="J941" s="303"/>
      <c r="K941" s="303"/>
      <c r="L941" s="303"/>
      <c r="M941" s="303"/>
      <c r="N941" s="303"/>
      <c r="O941" s="303"/>
      <c r="P941" s="303"/>
      <c r="Q941" s="303"/>
      <c r="R941" s="303"/>
      <c r="S941" s="303"/>
      <c r="T941" s="303"/>
      <c r="U941" s="303"/>
      <c r="V941" s="303"/>
      <c r="W941" s="303"/>
      <c r="X941" s="303"/>
      <c r="Y941" s="303"/>
      <c r="Z941" s="303"/>
    </row>
    <row r="942" ht="12.75" customHeight="1">
      <c r="A942" s="303"/>
      <c r="B942" s="303"/>
      <c r="C942" s="322"/>
      <c r="D942" s="303"/>
      <c r="E942" s="303"/>
      <c r="F942" s="343"/>
      <c r="G942" s="303"/>
      <c r="H942" s="303"/>
      <c r="I942" s="303"/>
      <c r="J942" s="303"/>
      <c r="K942" s="303"/>
      <c r="L942" s="303"/>
      <c r="M942" s="303"/>
      <c r="N942" s="303"/>
      <c r="O942" s="303"/>
      <c r="P942" s="303"/>
      <c r="Q942" s="303"/>
      <c r="R942" s="303"/>
      <c r="S942" s="303"/>
      <c r="T942" s="303"/>
      <c r="U942" s="303"/>
      <c r="V942" s="303"/>
      <c r="W942" s="303"/>
      <c r="X942" s="303"/>
      <c r="Y942" s="303"/>
      <c r="Z942" s="303"/>
    </row>
    <row r="943" ht="12.75" customHeight="1">
      <c r="A943" s="303"/>
      <c r="B943" s="303"/>
      <c r="C943" s="322"/>
      <c r="D943" s="303"/>
      <c r="E943" s="303"/>
      <c r="F943" s="343"/>
      <c r="G943" s="303"/>
      <c r="H943" s="303"/>
      <c r="I943" s="303"/>
      <c r="J943" s="303"/>
      <c r="K943" s="303"/>
      <c r="L943" s="303"/>
      <c r="M943" s="303"/>
      <c r="N943" s="303"/>
      <c r="O943" s="303"/>
      <c r="P943" s="303"/>
      <c r="Q943" s="303"/>
      <c r="R943" s="303"/>
      <c r="S943" s="303"/>
      <c r="T943" s="303"/>
      <c r="U943" s="303"/>
      <c r="V943" s="303"/>
      <c r="W943" s="303"/>
      <c r="X943" s="303"/>
      <c r="Y943" s="303"/>
      <c r="Z943" s="303"/>
    </row>
    <row r="944" ht="12.75" customHeight="1">
      <c r="A944" s="303"/>
      <c r="B944" s="303"/>
      <c r="C944" s="322"/>
      <c r="D944" s="303"/>
      <c r="E944" s="303"/>
      <c r="F944" s="343"/>
      <c r="G944" s="303"/>
      <c r="H944" s="303"/>
      <c r="I944" s="303"/>
      <c r="J944" s="303"/>
      <c r="K944" s="303"/>
      <c r="L944" s="303"/>
      <c r="M944" s="303"/>
      <c r="N944" s="303"/>
      <c r="O944" s="303"/>
      <c r="P944" s="303"/>
      <c r="Q944" s="303"/>
      <c r="R944" s="303"/>
      <c r="S944" s="303"/>
      <c r="T944" s="303"/>
      <c r="U944" s="303"/>
      <c r="V944" s="303"/>
      <c r="W944" s="303"/>
      <c r="X944" s="303"/>
      <c r="Y944" s="303"/>
      <c r="Z944" s="303"/>
    </row>
    <row r="945" ht="12.75" customHeight="1">
      <c r="A945" s="303"/>
      <c r="B945" s="303"/>
      <c r="C945" s="322"/>
      <c r="D945" s="303"/>
      <c r="E945" s="303"/>
      <c r="F945" s="343"/>
      <c r="G945" s="303"/>
      <c r="H945" s="303"/>
      <c r="I945" s="303"/>
      <c r="J945" s="303"/>
      <c r="K945" s="303"/>
      <c r="L945" s="303"/>
      <c r="M945" s="303"/>
      <c r="N945" s="303"/>
      <c r="O945" s="303"/>
      <c r="P945" s="303"/>
      <c r="Q945" s="303"/>
      <c r="R945" s="303"/>
      <c r="S945" s="303"/>
      <c r="T945" s="303"/>
      <c r="U945" s="303"/>
      <c r="V945" s="303"/>
      <c r="W945" s="303"/>
      <c r="X945" s="303"/>
      <c r="Y945" s="303"/>
      <c r="Z945" s="303"/>
    </row>
    <row r="946" ht="12.75" customHeight="1">
      <c r="A946" s="303"/>
      <c r="B946" s="303"/>
      <c r="C946" s="322"/>
      <c r="D946" s="303"/>
      <c r="E946" s="303"/>
      <c r="F946" s="343"/>
      <c r="G946" s="303"/>
      <c r="H946" s="303"/>
      <c r="I946" s="303"/>
      <c r="J946" s="303"/>
      <c r="K946" s="303"/>
      <c r="L946" s="303"/>
      <c r="M946" s="303"/>
      <c r="N946" s="303"/>
      <c r="O946" s="303"/>
      <c r="P946" s="303"/>
      <c r="Q946" s="303"/>
      <c r="R946" s="303"/>
      <c r="S946" s="303"/>
      <c r="T946" s="303"/>
      <c r="U946" s="303"/>
      <c r="V946" s="303"/>
      <c r="W946" s="303"/>
      <c r="X946" s="303"/>
      <c r="Y946" s="303"/>
      <c r="Z946" s="303"/>
    </row>
    <row r="947" ht="12.75" customHeight="1">
      <c r="A947" s="303"/>
      <c r="B947" s="303"/>
      <c r="C947" s="322"/>
      <c r="D947" s="303"/>
      <c r="E947" s="303"/>
      <c r="F947" s="343"/>
      <c r="G947" s="303"/>
      <c r="H947" s="303"/>
      <c r="I947" s="303"/>
      <c r="J947" s="303"/>
      <c r="K947" s="303"/>
      <c r="L947" s="303"/>
      <c r="M947" s="303"/>
      <c r="N947" s="303"/>
      <c r="O947" s="303"/>
      <c r="P947" s="303"/>
      <c r="Q947" s="303"/>
      <c r="R947" s="303"/>
      <c r="S947" s="303"/>
      <c r="T947" s="303"/>
      <c r="U947" s="303"/>
      <c r="V947" s="303"/>
      <c r="W947" s="303"/>
      <c r="X947" s="303"/>
      <c r="Y947" s="303"/>
      <c r="Z947" s="303"/>
    </row>
    <row r="948" ht="12.75" customHeight="1">
      <c r="A948" s="303"/>
      <c r="B948" s="303"/>
      <c r="C948" s="322"/>
      <c r="D948" s="303"/>
      <c r="E948" s="303"/>
      <c r="F948" s="343"/>
      <c r="G948" s="303"/>
      <c r="H948" s="303"/>
      <c r="I948" s="303"/>
      <c r="J948" s="303"/>
      <c r="K948" s="303"/>
      <c r="L948" s="303"/>
      <c r="M948" s="303"/>
      <c r="N948" s="303"/>
      <c r="O948" s="303"/>
      <c r="P948" s="303"/>
      <c r="Q948" s="303"/>
      <c r="R948" s="303"/>
      <c r="S948" s="303"/>
      <c r="T948" s="303"/>
      <c r="U948" s="303"/>
      <c r="V948" s="303"/>
      <c r="W948" s="303"/>
      <c r="X948" s="303"/>
      <c r="Y948" s="303"/>
      <c r="Z948" s="303"/>
    </row>
    <row r="949" ht="12.75" customHeight="1">
      <c r="A949" s="303"/>
      <c r="B949" s="303"/>
      <c r="C949" s="322"/>
      <c r="D949" s="303"/>
      <c r="E949" s="303"/>
      <c r="F949" s="343"/>
      <c r="G949" s="303"/>
      <c r="H949" s="303"/>
      <c r="I949" s="303"/>
      <c r="J949" s="303"/>
      <c r="K949" s="303"/>
      <c r="L949" s="303"/>
      <c r="M949" s="303"/>
      <c r="N949" s="303"/>
      <c r="O949" s="303"/>
      <c r="P949" s="303"/>
      <c r="Q949" s="303"/>
      <c r="R949" s="303"/>
      <c r="S949" s="303"/>
      <c r="T949" s="303"/>
      <c r="U949" s="303"/>
      <c r="V949" s="303"/>
      <c r="W949" s="303"/>
      <c r="X949" s="303"/>
      <c r="Y949" s="303"/>
      <c r="Z949" s="303"/>
    </row>
    <row r="950" ht="12.75" customHeight="1">
      <c r="A950" s="303"/>
      <c r="B950" s="303"/>
      <c r="C950" s="322"/>
      <c r="D950" s="303"/>
      <c r="E950" s="303"/>
      <c r="F950" s="343"/>
      <c r="G950" s="303"/>
      <c r="H950" s="303"/>
      <c r="I950" s="303"/>
      <c r="J950" s="303"/>
      <c r="K950" s="303"/>
      <c r="L950" s="303"/>
      <c r="M950" s="303"/>
      <c r="N950" s="303"/>
      <c r="O950" s="303"/>
      <c r="P950" s="303"/>
      <c r="Q950" s="303"/>
      <c r="R950" s="303"/>
      <c r="S950" s="303"/>
      <c r="T950" s="303"/>
      <c r="U950" s="303"/>
      <c r="V950" s="303"/>
      <c r="W950" s="303"/>
      <c r="X950" s="303"/>
      <c r="Y950" s="303"/>
      <c r="Z950" s="303"/>
    </row>
    <row r="951" ht="12.75" customHeight="1">
      <c r="A951" s="303"/>
      <c r="B951" s="303"/>
      <c r="C951" s="322"/>
      <c r="D951" s="303"/>
      <c r="E951" s="303"/>
      <c r="F951" s="343"/>
      <c r="G951" s="303"/>
      <c r="H951" s="303"/>
      <c r="I951" s="303"/>
      <c r="J951" s="303"/>
      <c r="K951" s="303"/>
      <c r="L951" s="303"/>
      <c r="M951" s="303"/>
      <c r="N951" s="303"/>
      <c r="O951" s="303"/>
      <c r="P951" s="303"/>
      <c r="Q951" s="303"/>
      <c r="R951" s="303"/>
      <c r="S951" s="303"/>
      <c r="T951" s="303"/>
      <c r="U951" s="303"/>
      <c r="V951" s="303"/>
      <c r="W951" s="303"/>
      <c r="X951" s="303"/>
      <c r="Y951" s="303"/>
      <c r="Z951" s="303"/>
    </row>
    <row r="952" ht="12.75" customHeight="1">
      <c r="A952" s="303"/>
      <c r="B952" s="303"/>
      <c r="C952" s="322"/>
      <c r="D952" s="303"/>
      <c r="E952" s="303"/>
      <c r="F952" s="343"/>
      <c r="G952" s="303"/>
      <c r="H952" s="303"/>
      <c r="I952" s="303"/>
      <c r="J952" s="303"/>
      <c r="K952" s="303"/>
      <c r="L952" s="303"/>
      <c r="M952" s="303"/>
      <c r="N952" s="303"/>
      <c r="O952" s="303"/>
      <c r="P952" s="303"/>
      <c r="Q952" s="303"/>
      <c r="R952" s="303"/>
      <c r="S952" s="303"/>
      <c r="T952" s="303"/>
      <c r="U952" s="303"/>
      <c r="V952" s="303"/>
      <c r="W952" s="303"/>
      <c r="X952" s="303"/>
      <c r="Y952" s="303"/>
      <c r="Z952" s="303"/>
    </row>
    <row r="953" ht="12.75" customHeight="1">
      <c r="A953" s="303"/>
      <c r="B953" s="303"/>
      <c r="C953" s="322"/>
      <c r="D953" s="303"/>
      <c r="E953" s="303"/>
      <c r="F953" s="343"/>
      <c r="G953" s="303"/>
      <c r="H953" s="303"/>
      <c r="I953" s="303"/>
      <c r="J953" s="303"/>
      <c r="K953" s="303"/>
      <c r="L953" s="303"/>
      <c r="M953" s="303"/>
      <c r="N953" s="303"/>
      <c r="O953" s="303"/>
      <c r="P953" s="303"/>
      <c r="Q953" s="303"/>
      <c r="R953" s="303"/>
      <c r="S953" s="303"/>
      <c r="T953" s="303"/>
      <c r="U953" s="303"/>
      <c r="V953" s="303"/>
      <c r="W953" s="303"/>
      <c r="X953" s="303"/>
      <c r="Y953" s="303"/>
      <c r="Z953" s="303"/>
    </row>
    <row r="954" ht="12.75" customHeight="1">
      <c r="A954" s="303"/>
      <c r="B954" s="303"/>
      <c r="C954" s="322"/>
      <c r="D954" s="303"/>
      <c r="E954" s="303"/>
      <c r="F954" s="343"/>
      <c r="G954" s="303"/>
      <c r="H954" s="303"/>
      <c r="I954" s="303"/>
      <c r="J954" s="303"/>
      <c r="K954" s="303"/>
      <c r="L954" s="303"/>
      <c r="M954" s="303"/>
      <c r="N954" s="303"/>
      <c r="O954" s="303"/>
      <c r="P954" s="303"/>
      <c r="Q954" s="303"/>
      <c r="R954" s="303"/>
      <c r="S954" s="303"/>
      <c r="T954" s="303"/>
      <c r="U954" s="303"/>
      <c r="V954" s="303"/>
      <c r="W954" s="303"/>
      <c r="X954" s="303"/>
      <c r="Y954" s="303"/>
      <c r="Z954" s="303"/>
    </row>
    <row r="955" ht="12.75" customHeight="1">
      <c r="A955" s="303"/>
      <c r="B955" s="303"/>
      <c r="C955" s="322"/>
      <c r="D955" s="303"/>
      <c r="E955" s="303"/>
      <c r="F955" s="343"/>
      <c r="G955" s="303"/>
      <c r="H955" s="303"/>
      <c r="I955" s="303"/>
      <c r="J955" s="303"/>
      <c r="K955" s="303"/>
      <c r="L955" s="303"/>
      <c r="M955" s="303"/>
      <c r="N955" s="303"/>
      <c r="O955" s="303"/>
      <c r="P955" s="303"/>
      <c r="Q955" s="303"/>
      <c r="R955" s="303"/>
      <c r="S955" s="303"/>
      <c r="T955" s="303"/>
      <c r="U955" s="303"/>
      <c r="V955" s="303"/>
      <c r="W955" s="303"/>
      <c r="X955" s="303"/>
      <c r="Y955" s="303"/>
      <c r="Z955" s="303"/>
    </row>
    <row r="956" ht="12.75" customHeight="1">
      <c r="A956" s="303"/>
      <c r="B956" s="303"/>
      <c r="C956" s="322"/>
      <c r="D956" s="303"/>
      <c r="E956" s="303"/>
      <c r="F956" s="343"/>
      <c r="G956" s="303"/>
      <c r="H956" s="303"/>
      <c r="I956" s="303"/>
      <c r="J956" s="303"/>
      <c r="K956" s="303"/>
      <c r="L956" s="303"/>
      <c r="M956" s="303"/>
      <c r="N956" s="303"/>
      <c r="O956" s="303"/>
      <c r="P956" s="303"/>
      <c r="Q956" s="303"/>
      <c r="R956" s="303"/>
      <c r="S956" s="303"/>
      <c r="T956" s="303"/>
      <c r="U956" s="303"/>
      <c r="V956" s="303"/>
      <c r="W956" s="303"/>
      <c r="X956" s="303"/>
      <c r="Y956" s="303"/>
      <c r="Z956" s="303"/>
    </row>
    <row r="957" ht="12.75" customHeight="1">
      <c r="A957" s="303"/>
      <c r="B957" s="303"/>
      <c r="C957" s="322"/>
      <c r="D957" s="303"/>
      <c r="E957" s="303"/>
      <c r="F957" s="343"/>
      <c r="G957" s="303"/>
      <c r="H957" s="303"/>
      <c r="I957" s="303"/>
      <c r="J957" s="303"/>
      <c r="K957" s="303"/>
      <c r="L957" s="303"/>
      <c r="M957" s="303"/>
      <c r="N957" s="303"/>
      <c r="O957" s="303"/>
      <c r="P957" s="303"/>
      <c r="Q957" s="303"/>
      <c r="R957" s="303"/>
      <c r="S957" s="303"/>
      <c r="T957" s="303"/>
      <c r="U957" s="303"/>
      <c r="V957" s="303"/>
      <c r="W957" s="303"/>
      <c r="X957" s="303"/>
      <c r="Y957" s="303"/>
      <c r="Z957" s="303"/>
    </row>
    <row r="958" ht="12.75" customHeight="1">
      <c r="A958" s="303"/>
      <c r="B958" s="303"/>
      <c r="C958" s="322"/>
      <c r="D958" s="303"/>
      <c r="E958" s="303"/>
      <c r="F958" s="343"/>
      <c r="G958" s="303"/>
      <c r="H958" s="303"/>
      <c r="I958" s="303"/>
      <c r="J958" s="303"/>
      <c r="K958" s="303"/>
      <c r="L958" s="303"/>
      <c r="M958" s="303"/>
      <c r="N958" s="303"/>
      <c r="O958" s="303"/>
      <c r="P958" s="303"/>
      <c r="Q958" s="303"/>
      <c r="R958" s="303"/>
      <c r="S958" s="303"/>
      <c r="T958" s="303"/>
      <c r="U958" s="303"/>
      <c r="V958" s="303"/>
      <c r="W958" s="303"/>
      <c r="X958" s="303"/>
      <c r="Y958" s="303"/>
      <c r="Z958" s="303"/>
    </row>
    <row r="959" ht="12.75" customHeight="1">
      <c r="A959" s="303"/>
      <c r="B959" s="303"/>
      <c r="C959" s="322"/>
      <c r="D959" s="303"/>
      <c r="E959" s="303"/>
      <c r="F959" s="343"/>
      <c r="G959" s="303"/>
      <c r="H959" s="303"/>
      <c r="I959" s="303"/>
      <c r="J959" s="303"/>
      <c r="K959" s="303"/>
      <c r="L959" s="303"/>
      <c r="M959" s="303"/>
      <c r="N959" s="303"/>
      <c r="O959" s="303"/>
      <c r="P959" s="303"/>
      <c r="Q959" s="303"/>
      <c r="R959" s="303"/>
      <c r="S959" s="303"/>
      <c r="T959" s="303"/>
      <c r="U959" s="303"/>
      <c r="V959" s="303"/>
      <c r="W959" s="303"/>
      <c r="X959" s="303"/>
      <c r="Y959" s="303"/>
      <c r="Z959" s="303"/>
    </row>
    <row r="960" ht="12.75" customHeight="1">
      <c r="A960" s="303"/>
      <c r="B960" s="303"/>
      <c r="C960" s="322"/>
      <c r="D960" s="303"/>
      <c r="E960" s="303"/>
      <c r="F960" s="343"/>
      <c r="G960" s="303"/>
      <c r="H960" s="303"/>
      <c r="I960" s="303"/>
      <c r="J960" s="303"/>
      <c r="K960" s="303"/>
      <c r="L960" s="303"/>
      <c r="M960" s="303"/>
      <c r="N960" s="303"/>
      <c r="O960" s="303"/>
      <c r="P960" s="303"/>
      <c r="Q960" s="303"/>
      <c r="R960" s="303"/>
      <c r="S960" s="303"/>
      <c r="T960" s="303"/>
      <c r="U960" s="303"/>
      <c r="V960" s="303"/>
      <c r="W960" s="303"/>
      <c r="X960" s="303"/>
      <c r="Y960" s="303"/>
      <c r="Z960" s="303"/>
    </row>
    <row r="961" ht="12.75" customHeight="1">
      <c r="A961" s="303"/>
      <c r="B961" s="303"/>
      <c r="C961" s="322"/>
      <c r="D961" s="303"/>
      <c r="E961" s="303"/>
      <c r="F961" s="343"/>
      <c r="G961" s="303"/>
      <c r="H961" s="303"/>
      <c r="I961" s="303"/>
      <c r="J961" s="303"/>
      <c r="K961" s="303"/>
      <c r="L961" s="303"/>
      <c r="M961" s="303"/>
      <c r="N961" s="303"/>
      <c r="O961" s="303"/>
      <c r="P961" s="303"/>
      <c r="Q961" s="303"/>
      <c r="R961" s="303"/>
      <c r="S961" s="303"/>
      <c r="T961" s="303"/>
      <c r="U961" s="303"/>
      <c r="V961" s="303"/>
      <c r="W961" s="303"/>
      <c r="X961" s="303"/>
      <c r="Y961" s="303"/>
      <c r="Z961" s="303"/>
    </row>
    <row r="962" ht="12.75" customHeight="1">
      <c r="A962" s="303"/>
      <c r="B962" s="303"/>
      <c r="C962" s="322"/>
      <c r="D962" s="303"/>
      <c r="E962" s="303"/>
      <c r="F962" s="343"/>
      <c r="G962" s="303"/>
      <c r="H962" s="303"/>
      <c r="I962" s="303"/>
      <c r="J962" s="303"/>
      <c r="K962" s="303"/>
      <c r="L962" s="303"/>
      <c r="M962" s="303"/>
      <c r="N962" s="303"/>
      <c r="O962" s="303"/>
      <c r="P962" s="303"/>
      <c r="Q962" s="303"/>
      <c r="R962" s="303"/>
      <c r="S962" s="303"/>
      <c r="T962" s="303"/>
      <c r="U962" s="303"/>
      <c r="V962" s="303"/>
      <c r="W962" s="303"/>
      <c r="X962" s="303"/>
      <c r="Y962" s="303"/>
      <c r="Z962" s="303"/>
    </row>
    <row r="963" ht="12.75" customHeight="1">
      <c r="A963" s="303"/>
      <c r="B963" s="303"/>
      <c r="C963" s="322"/>
      <c r="D963" s="303"/>
      <c r="E963" s="303"/>
      <c r="F963" s="343"/>
      <c r="G963" s="303"/>
      <c r="H963" s="303"/>
      <c r="I963" s="303"/>
      <c r="J963" s="303"/>
      <c r="K963" s="303"/>
      <c r="L963" s="303"/>
      <c r="M963" s="303"/>
      <c r="N963" s="303"/>
      <c r="O963" s="303"/>
      <c r="P963" s="303"/>
      <c r="Q963" s="303"/>
      <c r="R963" s="303"/>
      <c r="S963" s="303"/>
      <c r="T963" s="303"/>
      <c r="U963" s="303"/>
      <c r="V963" s="303"/>
      <c r="W963" s="303"/>
      <c r="X963" s="303"/>
      <c r="Y963" s="303"/>
      <c r="Z963" s="303"/>
    </row>
    <row r="964" ht="12.75" customHeight="1">
      <c r="A964" s="303"/>
      <c r="B964" s="303"/>
      <c r="C964" s="322"/>
      <c r="D964" s="303"/>
      <c r="E964" s="303"/>
      <c r="F964" s="343"/>
      <c r="G964" s="303"/>
      <c r="H964" s="303"/>
      <c r="I964" s="303"/>
      <c r="J964" s="303"/>
      <c r="K964" s="303"/>
      <c r="L964" s="303"/>
      <c r="M964" s="303"/>
      <c r="N964" s="303"/>
      <c r="O964" s="303"/>
      <c r="P964" s="303"/>
      <c r="Q964" s="303"/>
      <c r="R964" s="303"/>
      <c r="S964" s="303"/>
      <c r="T964" s="303"/>
      <c r="U964" s="303"/>
      <c r="V964" s="303"/>
      <c r="W964" s="303"/>
      <c r="X964" s="303"/>
      <c r="Y964" s="303"/>
      <c r="Z964" s="303"/>
    </row>
    <row r="965" ht="12.75" customHeight="1">
      <c r="A965" s="303"/>
      <c r="B965" s="303"/>
      <c r="C965" s="322"/>
      <c r="D965" s="303"/>
      <c r="E965" s="303"/>
      <c r="F965" s="343"/>
      <c r="G965" s="303"/>
      <c r="H965" s="303"/>
      <c r="I965" s="303"/>
      <c r="J965" s="303"/>
      <c r="K965" s="303"/>
      <c r="L965" s="303"/>
      <c r="M965" s="303"/>
      <c r="N965" s="303"/>
      <c r="O965" s="303"/>
      <c r="P965" s="303"/>
      <c r="Q965" s="303"/>
      <c r="R965" s="303"/>
      <c r="S965" s="303"/>
      <c r="T965" s="303"/>
      <c r="U965" s="303"/>
      <c r="V965" s="303"/>
      <c r="W965" s="303"/>
      <c r="X965" s="303"/>
      <c r="Y965" s="303"/>
      <c r="Z965" s="303"/>
    </row>
    <row r="966" ht="12.75" customHeight="1">
      <c r="A966" s="303"/>
      <c r="B966" s="303"/>
      <c r="C966" s="322"/>
      <c r="D966" s="303"/>
      <c r="E966" s="303"/>
      <c r="F966" s="343"/>
      <c r="G966" s="303"/>
      <c r="H966" s="303"/>
      <c r="I966" s="303"/>
      <c r="J966" s="303"/>
      <c r="K966" s="303"/>
      <c r="L966" s="303"/>
      <c r="M966" s="303"/>
      <c r="N966" s="303"/>
      <c r="O966" s="303"/>
      <c r="P966" s="303"/>
      <c r="Q966" s="303"/>
      <c r="R966" s="303"/>
      <c r="S966" s="303"/>
      <c r="T966" s="303"/>
      <c r="U966" s="303"/>
      <c r="V966" s="303"/>
      <c r="W966" s="303"/>
      <c r="X966" s="303"/>
      <c r="Y966" s="303"/>
      <c r="Z966" s="303"/>
    </row>
    <row r="967" ht="12.75" customHeight="1">
      <c r="A967" s="303"/>
      <c r="B967" s="303"/>
      <c r="C967" s="322"/>
      <c r="D967" s="303"/>
      <c r="E967" s="303"/>
      <c r="F967" s="343"/>
      <c r="G967" s="303"/>
      <c r="H967" s="303"/>
      <c r="I967" s="303"/>
      <c r="J967" s="303"/>
      <c r="K967" s="303"/>
      <c r="L967" s="303"/>
      <c r="M967" s="303"/>
      <c r="N967" s="303"/>
      <c r="O967" s="303"/>
      <c r="P967" s="303"/>
      <c r="Q967" s="303"/>
      <c r="R967" s="303"/>
      <c r="S967" s="303"/>
      <c r="T967" s="303"/>
      <c r="U967" s="303"/>
      <c r="V967" s="303"/>
      <c r="W967" s="303"/>
      <c r="X967" s="303"/>
      <c r="Y967" s="303"/>
      <c r="Z967" s="303"/>
    </row>
    <row r="968" ht="12.75" customHeight="1">
      <c r="A968" s="303"/>
      <c r="B968" s="303"/>
      <c r="C968" s="322"/>
      <c r="D968" s="303"/>
      <c r="E968" s="303"/>
      <c r="F968" s="343"/>
      <c r="G968" s="303"/>
      <c r="H968" s="303"/>
      <c r="I968" s="303"/>
      <c r="J968" s="303"/>
      <c r="K968" s="303"/>
      <c r="L968" s="303"/>
      <c r="M968" s="303"/>
      <c r="N968" s="303"/>
      <c r="O968" s="303"/>
      <c r="P968" s="303"/>
      <c r="Q968" s="303"/>
      <c r="R968" s="303"/>
      <c r="S968" s="303"/>
      <c r="T968" s="303"/>
      <c r="U968" s="303"/>
      <c r="V968" s="303"/>
      <c r="W968" s="303"/>
      <c r="X968" s="303"/>
      <c r="Y968" s="303"/>
      <c r="Z968" s="303"/>
    </row>
    <row r="969" ht="12.75" customHeight="1">
      <c r="A969" s="303"/>
      <c r="B969" s="303"/>
      <c r="C969" s="322"/>
      <c r="D969" s="303"/>
      <c r="E969" s="303"/>
      <c r="F969" s="343"/>
      <c r="G969" s="303"/>
      <c r="H969" s="303"/>
      <c r="I969" s="303"/>
      <c r="J969" s="303"/>
      <c r="K969" s="303"/>
      <c r="L969" s="303"/>
      <c r="M969" s="303"/>
      <c r="N969" s="303"/>
      <c r="O969" s="303"/>
      <c r="P969" s="303"/>
      <c r="Q969" s="303"/>
      <c r="R969" s="303"/>
      <c r="S969" s="303"/>
      <c r="T969" s="303"/>
      <c r="U969" s="303"/>
      <c r="V969" s="303"/>
      <c r="W969" s="303"/>
      <c r="X969" s="303"/>
      <c r="Y969" s="303"/>
      <c r="Z969" s="303"/>
    </row>
    <row r="970" ht="12.75" customHeight="1">
      <c r="A970" s="303"/>
      <c r="B970" s="303"/>
      <c r="C970" s="322"/>
      <c r="D970" s="303"/>
      <c r="E970" s="303"/>
      <c r="F970" s="343"/>
      <c r="G970" s="303"/>
      <c r="H970" s="303"/>
      <c r="I970" s="303"/>
      <c r="J970" s="303"/>
      <c r="K970" s="303"/>
      <c r="L970" s="303"/>
      <c r="M970" s="303"/>
      <c r="N970" s="303"/>
      <c r="O970" s="303"/>
      <c r="P970" s="303"/>
      <c r="Q970" s="303"/>
      <c r="R970" s="303"/>
      <c r="S970" s="303"/>
      <c r="T970" s="303"/>
      <c r="U970" s="303"/>
      <c r="V970" s="303"/>
      <c r="W970" s="303"/>
      <c r="X970" s="303"/>
      <c r="Y970" s="303"/>
      <c r="Z970" s="303"/>
    </row>
    <row r="971" ht="12.75" customHeight="1">
      <c r="A971" s="303"/>
      <c r="B971" s="303"/>
      <c r="C971" s="322"/>
      <c r="D971" s="303"/>
      <c r="E971" s="303"/>
      <c r="F971" s="343"/>
      <c r="G971" s="303"/>
      <c r="H971" s="303"/>
      <c r="I971" s="303"/>
      <c r="J971" s="303"/>
      <c r="K971" s="303"/>
      <c r="L971" s="303"/>
      <c r="M971" s="303"/>
      <c r="N971" s="303"/>
      <c r="O971" s="303"/>
      <c r="P971" s="303"/>
      <c r="Q971" s="303"/>
      <c r="R971" s="303"/>
      <c r="S971" s="303"/>
      <c r="T971" s="303"/>
      <c r="U971" s="303"/>
      <c r="V971" s="303"/>
      <c r="W971" s="303"/>
      <c r="X971" s="303"/>
      <c r="Y971" s="303"/>
      <c r="Z971" s="303"/>
    </row>
    <row r="972" ht="12.75" customHeight="1">
      <c r="A972" s="303"/>
      <c r="B972" s="303"/>
      <c r="C972" s="322"/>
      <c r="D972" s="303"/>
      <c r="E972" s="303"/>
      <c r="F972" s="343"/>
      <c r="G972" s="303"/>
      <c r="H972" s="303"/>
      <c r="I972" s="303"/>
      <c r="J972" s="303"/>
      <c r="K972" s="303"/>
      <c r="L972" s="303"/>
      <c r="M972" s="303"/>
      <c r="N972" s="303"/>
      <c r="O972" s="303"/>
      <c r="P972" s="303"/>
      <c r="Q972" s="303"/>
      <c r="R972" s="303"/>
      <c r="S972" s="303"/>
      <c r="T972" s="303"/>
      <c r="U972" s="303"/>
      <c r="V972" s="303"/>
      <c r="W972" s="303"/>
      <c r="X972" s="303"/>
      <c r="Y972" s="303"/>
      <c r="Z972" s="303"/>
    </row>
    <row r="973" ht="12.75" customHeight="1">
      <c r="A973" s="303"/>
      <c r="B973" s="303"/>
      <c r="C973" s="322"/>
      <c r="D973" s="303"/>
      <c r="E973" s="303"/>
      <c r="F973" s="343"/>
      <c r="G973" s="303"/>
      <c r="H973" s="303"/>
      <c r="I973" s="303"/>
      <c r="J973" s="303"/>
      <c r="K973" s="303"/>
      <c r="L973" s="303"/>
      <c r="M973" s="303"/>
      <c r="N973" s="303"/>
      <c r="O973" s="303"/>
      <c r="P973" s="303"/>
      <c r="Q973" s="303"/>
      <c r="R973" s="303"/>
      <c r="S973" s="303"/>
      <c r="T973" s="303"/>
      <c r="U973" s="303"/>
      <c r="V973" s="303"/>
      <c r="W973" s="303"/>
      <c r="X973" s="303"/>
      <c r="Y973" s="303"/>
      <c r="Z973" s="303"/>
    </row>
    <row r="974" ht="12.75" customHeight="1">
      <c r="A974" s="303"/>
      <c r="B974" s="303"/>
      <c r="C974" s="322"/>
      <c r="D974" s="303"/>
      <c r="E974" s="303"/>
      <c r="F974" s="343"/>
      <c r="G974" s="303"/>
      <c r="H974" s="303"/>
      <c r="I974" s="303"/>
      <c r="J974" s="303"/>
      <c r="K974" s="303"/>
      <c r="L974" s="303"/>
      <c r="M974" s="303"/>
      <c r="N974" s="303"/>
      <c r="O974" s="303"/>
      <c r="P974" s="303"/>
      <c r="Q974" s="303"/>
      <c r="R974" s="303"/>
      <c r="S974" s="303"/>
      <c r="T974" s="303"/>
      <c r="U974" s="303"/>
      <c r="V974" s="303"/>
      <c r="W974" s="303"/>
      <c r="X974" s="303"/>
      <c r="Y974" s="303"/>
      <c r="Z974" s="303"/>
    </row>
    <row r="975" ht="12.75" customHeight="1">
      <c r="A975" s="303"/>
      <c r="B975" s="303"/>
      <c r="C975" s="322"/>
      <c r="D975" s="303"/>
      <c r="E975" s="303"/>
      <c r="F975" s="343"/>
      <c r="G975" s="303"/>
      <c r="H975" s="303"/>
      <c r="I975" s="303"/>
      <c r="J975" s="303"/>
      <c r="K975" s="303"/>
      <c r="L975" s="303"/>
      <c r="M975" s="303"/>
      <c r="N975" s="303"/>
      <c r="O975" s="303"/>
      <c r="P975" s="303"/>
      <c r="Q975" s="303"/>
      <c r="R975" s="303"/>
      <c r="S975" s="303"/>
      <c r="T975" s="303"/>
      <c r="U975" s="303"/>
      <c r="V975" s="303"/>
      <c r="W975" s="303"/>
      <c r="X975" s="303"/>
      <c r="Y975" s="303"/>
      <c r="Z975" s="303"/>
    </row>
    <row r="976" ht="12.75" customHeight="1">
      <c r="A976" s="303"/>
      <c r="B976" s="303"/>
      <c r="C976" s="322"/>
      <c r="D976" s="303"/>
      <c r="E976" s="303"/>
      <c r="F976" s="343"/>
      <c r="G976" s="303"/>
      <c r="H976" s="303"/>
      <c r="I976" s="303"/>
      <c r="J976" s="303"/>
      <c r="K976" s="303"/>
      <c r="L976" s="303"/>
      <c r="M976" s="303"/>
      <c r="N976" s="303"/>
      <c r="O976" s="303"/>
      <c r="P976" s="303"/>
      <c r="Q976" s="303"/>
      <c r="R976" s="303"/>
      <c r="S976" s="303"/>
      <c r="T976" s="303"/>
      <c r="U976" s="303"/>
      <c r="V976" s="303"/>
      <c r="W976" s="303"/>
      <c r="X976" s="303"/>
      <c r="Y976" s="303"/>
      <c r="Z976" s="303"/>
    </row>
    <row r="977" ht="12.75" customHeight="1">
      <c r="A977" s="303"/>
      <c r="B977" s="303"/>
      <c r="C977" s="322"/>
      <c r="D977" s="303"/>
      <c r="E977" s="303"/>
      <c r="F977" s="343"/>
      <c r="G977" s="303"/>
      <c r="H977" s="303"/>
      <c r="I977" s="303"/>
      <c r="J977" s="303"/>
      <c r="K977" s="303"/>
      <c r="L977" s="303"/>
      <c r="M977" s="303"/>
      <c r="N977" s="303"/>
      <c r="O977" s="303"/>
      <c r="P977" s="303"/>
      <c r="Q977" s="303"/>
      <c r="R977" s="303"/>
      <c r="S977" s="303"/>
      <c r="T977" s="303"/>
      <c r="U977" s="303"/>
      <c r="V977" s="303"/>
      <c r="W977" s="303"/>
      <c r="X977" s="303"/>
      <c r="Y977" s="303"/>
      <c r="Z977" s="303"/>
    </row>
    <row r="978" ht="12.75" customHeight="1">
      <c r="A978" s="303"/>
      <c r="B978" s="303"/>
      <c r="C978" s="322"/>
      <c r="D978" s="303"/>
      <c r="E978" s="303"/>
      <c r="F978" s="343"/>
      <c r="G978" s="303"/>
      <c r="H978" s="303"/>
      <c r="I978" s="303"/>
      <c r="J978" s="303"/>
      <c r="K978" s="303"/>
      <c r="L978" s="303"/>
      <c r="M978" s="303"/>
      <c r="N978" s="303"/>
      <c r="O978" s="303"/>
      <c r="P978" s="303"/>
      <c r="Q978" s="303"/>
      <c r="R978" s="303"/>
      <c r="S978" s="303"/>
      <c r="T978" s="303"/>
      <c r="U978" s="303"/>
      <c r="V978" s="303"/>
      <c r="W978" s="303"/>
      <c r="X978" s="303"/>
      <c r="Y978" s="303"/>
      <c r="Z978" s="303"/>
    </row>
    <row r="979" ht="12.75" customHeight="1">
      <c r="A979" s="303"/>
      <c r="B979" s="303"/>
      <c r="C979" s="322"/>
      <c r="D979" s="303"/>
      <c r="E979" s="303"/>
      <c r="F979" s="343"/>
      <c r="G979" s="303"/>
      <c r="H979" s="303"/>
      <c r="I979" s="303"/>
      <c r="J979" s="303"/>
      <c r="K979" s="303"/>
      <c r="L979" s="303"/>
      <c r="M979" s="303"/>
      <c r="N979" s="303"/>
      <c r="O979" s="303"/>
      <c r="P979" s="303"/>
      <c r="Q979" s="303"/>
      <c r="R979" s="303"/>
      <c r="S979" s="303"/>
      <c r="T979" s="303"/>
      <c r="U979" s="303"/>
      <c r="V979" s="303"/>
      <c r="W979" s="303"/>
      <c r="X979" s="303"/>
      <c r="Y979" s="303"/>
      <c r="Z979" s="303"/>
    </row>
    <row r="980" ht="12.75" customHeight="1">
      <c r="A980" s="303"/>
      <c r="B980" s="303"/>
      <c r="C980" s="322"/>
      <c r="D980" s="303"/>
      <c r="E980" s="303"/>
      <c r="F980" s="343"/>
      <c r="G980" s="303"/>
      <c r="H980" s="303"/>
      <c r="I980" s="303"/>
      <c r="J980" s="303"/>
      <c r="K980" s="303"/>
      <c r="L980" s="303"/>
      <c r="M980" s="303"/>
      <c r="N980" s="303"/>
      <c r="O980" s="303"/>
      <c r="P980" s="303"/>
      <c r="Q980" s="303"/>
      <c r="R980" s="303"/>
      <c r="S980" s="303"/>
      <c r="T980" s="303"/>
      <c r="U980" s="303"/>
      <c r="V980" s="303"/>
      <c r="W980" s="303"/>
      <c r="X980" s="303"/>
      <c r="Y980" s="303"/>
      <c r="Z980" s="303"/>
    </row>
    <row r="981" ht="12.75" customHeight="1">
      <c r="A981" s="303"/>
      <c r="B981" s="303"/>
      <c r="C981" s="322"/>
      <c r="D981" s="303"/>
      <c r="E981" s="303"/>
      <c r="F981" s="343"/>
      <c r="G981" s="303"/>
      <c r="H981" s="303"/>
      <c r="I981" s="303"/>
      <c r="J981" s="303"/>
      <c r="K981" s="303"/>
      <c r="L981" s="303"/>
      <c r="M981" s="303"/>
      <c r="N981" s="303"/>
      <c r="O981" s="303"/>
      <c r="P981" s="303"/>
      <c r="Q981" s="303"/>
      <c r="R981" s="303"/>
      <c r="S981" s="303"/>
      <c r="T981" s="303"/>
      <c r="U981" s="303"/>
      <c r="V981" s="303"/>
      <c r="W981" s="303"/>
      <c r="X981" s="303"/>
      <c r="Y981" s="303"/>
      <c r="Z981" s="303"/>
    </row>
    <row r="982" ht="12.75" customHeight="1">
      <c r="A982" s="303"/>
      <c r="B982" s="303"/>
      <c r="C982" s="322"/>
      <c r="D982" s="303"/>
      <c r="E982" s="303"/>
      <c r="F982" s="343"/>
      <c r="G982" s="303"/>
      <c r="H982" s="303"/>
      <c r="I982" s="303"/>
      <c r="J982" s="303"/>
      <c r="K982" s="303"/>
      <c r="L982" s="303"/>
      <c r="M982" s="303"/>
      <c r="N982" s="303"/>
      <c r="O982" s="303"/>
      <c r="P982" s="303"/>
      <c r="Q982" s="303"/>
      <c r="R982" s="303"/>
      <c r="S982" s="303"/>
      <c r="T982" s="303"/>
      <c r="U982" s="303"/>
      <c r="V982" s="303"/>
      <c r="W982" s="303"/>
      <c r="X982" s="303"/>
      <c r="Y982" s="303"/>
      <c r="Z982" s="303"/>
    </row>
    <row r="983" ht="12.75" customHeight="1">
      <c r="A983" s="303"/>
      <c r="B983" s="303"/>
      <c r="C983" s="322"/>
      <c r="D983" s="303"/>
      <c r="E983" s="303"/>
      <c r="F983" s="343"/>
      <c r="G983" s="303"/>
      <c r="H983" s="303"/>
      <c r="I983" s="303"/>
      <c r="J983" s="303"/>
      <c r="K983" s="303"/>
      <c r="L983" s="303"/>
      <c r="M983" s="303"/>
      <c r="N983" s="303"/>
      <c r="O983" s="303"/>
      <c r="P983" s="303"/>
      <c r="Q983" s="303"/>
      <c r="R983" s="303"/>
      <c r="S983" s="303"/>
      <c r="T983" s="303"/>
      <c r="U983" s="303"/>
      <c r="V983" s="303"/>
      <c r="W983" s="303"/>
      <c r="X983" s="303"/>
      <c r="Y983" s="303"/>
      <c r="Z983" s="303"/>
    </row>
    <row r="984" ht="12.75" customHeight="1">
      <c r="A984" s="303"/>
      <c r="B984" s="303"/>
      <c r="C984" s="322"/>
      <c r="D984" s="303"/>
      <c r="E984" s="303"/>
      <c r="F984" s="343"/>
      <c r="G984" s="303"/>
      <c r="H984" s="303"/>
      <c r="I984" s="303"/>
      <c r="J984" s="303"/>
      <c r="K984" s="303"/>
      <c r="L984" s="303"/>
      <c r="M984" s="303"/>
      <c r="N984" s="303"/>
      <c r="O984" s="303"/>
      <c r="P984" s="303"/>
      <c r="Q984" s="303"/>
      <c r="R984" s="303"/>
      <c r="S984" s="303"/>
      <c r="T984" s="303"/>
      <c r="U984" s="303"/>
      <c r="V984" s="303"/>
      <c r="W984" s="303"/>
      <c r="X984" s="303"/>
      <c r="Y984" s="303"/>
      <c r="Z984" s="303"/>
    </row>
    <row r="985" ht="12.75" customHeight="1">
      <c r="A985" s="303"/>
      <c r="B985" s="303"/>
      <c r="C985" s="322"/>
      <c r="D985" s="303"/>
      <c r="E985" s="303"/>
      <c r="F985" s="343"/>
      <c r="G985" s="303"/>
      <c r="H985" s="303"/>
      <c r="I985" s="303"/>
      <c r="J985" s="303"/>
      <c r="K985" s="303"/>
      <c r="L985" s="303"/>
      <c r="M985" s="303"/>
      <c r="N985" s="303"/>
      <c r="O985" s="303"/>
      <c r="P985" s="303"/>
      <c r="Q985" s="303"/>
      <c r="R985" s="303"/>
      <c r="S985" s="303"/>
      <c r="T985" s="303"/>
      <c r="U985" s="303"/>
      <c r="V985" s="303"/>
      <c r="W985" s="303"/>
      <c r="X985" s="303"/>
      <c r="Y985" s="303"/>
      <c r="Z985" s="303"/>
    </row>
    <row r="986" ht="12.75" customHeight="1">
      <c r="A986" s="303"/>
      <c r="B986" s="303"/>
      <c r="C986" s="322"/>
      <c r="D986" s="303"/>
      <c r="E986" s="303"/>
      <c r="F986" s="343"/>
      <c r="G986" s="303"/>
      <c r="H986" s="303"/>
      <c r="I986" s="303"/>
      <c r="J986" s="303"/>
      <c r="K986" s="303"/>
      <c r="L986" s="303"/>
      <c r="M986" s="303"/>
      <c r="N986" s="303"/>
      <c r="O986" s="303"/>
      <c r="P986" s="303"/>
      <c r="Q986" s="303"/>
      <c r="R986" s="303"/>
      <c r="S986" s="303"/>
      <c r="T986" s="303"/>
      <c r="U986" s="303"/>
      <c r="V986" s="303"/>
      <c r="W986" s="303"/>
      <c r="X986" s="303"/>
      <c r="Y986" s="303"/>
      <c r="Z986" s="303"/>
    </row>
    <row r="987" ht="12.75" customHeight="1">
      <c r="A987" s="303"/>
      <c r="B987" s="303"/>
      <c r="C987" s="322"/>
      <c r="D987" s="303"/>
      <c r="E987" s="303"/>
      <c r="F987" s="343"/>
      <c r="G987" s="303"/>
      <c r="H987" s="303"/>
      <c r="I987" s="303"/>
      <c r="J987" s="303"/>
      <c r="K987" s="303"/>
      <c r="L987" s="303"/>
      <c r="M987" s="303"/>
      <c r="N987" s="303"/>
      <c r="O987" s="303"/>
      <c r="P987" s="303"/>
      <c r="Q987" s="303"/>
      <c r="R987" s="303"/>
      <c r="S987" s="303"/>
      <c r="T987" s="303"/>
      <c r="U987" s="303"/>
      <c r="V987" s="303"/>
      <c r="W987" s="303"/>
      <c r="X987" s="303"/>
      <c r="Y987" s="303"/>
      <c r="Z987" s="303"/>
    </row>
    <row r="988" ht="12.75" customHeight="1">
      <c r="A988" s="303"/>
      <c r="B988" s="303"/>
      <c r="C988" s="322"/>
      <c r="D988" s="303"/>
      <c r="E988" s="303"/>
      <c r="F988" s="343"/>
      <c r="G988" s="303"/>
      <c r="H988" s="303"/>
      <c r="I988" s="303"/>
      <c r="J988" s="303"/>
      <c r="K988" s="303"/>
      <c r="L988" s="303"/>
      <c r="M988" s="303"/>
      <c r="N988" s="303"/>
      <c r="O988" s="303"/>
      <c r="P988" s="303"/>
      <c r="Q988" s="303"/>
      <c r="R988" s="303"/>
      <c r="S988" s="303"/>
      <c r="T988" s="303"/>
      <c r="U988" s="303"/>
      <c r="V988" s="303"/>
      <c r="W988" s="303"/>
      <c r="X988" s="303"/>
      <c r="Y988" s="303"/>
      <c r="Z988" s="303"/>
    </row>
    <row r="989" ht="12.75" customHeight="1">
      <c r="A989" s="303"/>
      <c r="B989" s="303"/>
      <c r="C989" s="322"/>
      <c r="D989" s="303"/>
      <c r="E989" s="303"/>
      <c r="F989" s="343"/>
      <c r="G989" s="303"/>
      <c r="H989" s="303"/>
      <c r="I989" s="303"/>
      <c r="J989" s="303"/>
      <c r="K989" s="303"/>
      <c r="L989" s="303"/>
      <c r="M989" s="303"/>
      <c r="N989" s="303"/>
      <c r="O989" s="303"/>
      <c r="P989" s="303"/>
      <c r="Q989" s="303"/>
      <c r="R989" s="303"/>
      <c r="S989" s="303"/>
      <c r="T989" s="303"/>
      <c r="U989" s="303"/>
      <c r="V989" s="303"/>
      <c r="W989" s="303"/>
      <c r="X989" s="303"/>
      <c r="Y989" s="303"/>
      <c r="Z989" s="303"/>
    </row>
    <row r="990" ht="12.75" customHeight="1">
      <c r="A990" s="303"/>
      <c r="B990" s="303"/>
      <c r="C990" s="322"/>
      <c r="D990" s="303"/>
      <c r="E990" s="303"/>
      <c r="F990" s="343"/>
      <c r="G990" s="303"/>
      <c r="H990" s="303"/>
      <c r="I990" s="303"/>
      <c r="J990" s="303"/>
      <c r="K990" s="303"/>
      <c r="L990" s="303"/>
      <c r="M990" s="303"/>
      <c r="N990" s="303"/>
      <c r="O990" s="303"/>
      <c r="P990" s="303"/>
      <c r="Q990" s="303"/>
      <c r="R990" s="303"/>
      <c r="S990" s="303"/>
      <c r="T990" s="303"/>
      <c r="U990" s="303"/>
      <c r="V990" s="303"/>
      <c r="W990" s="303"/>
      <c r="X990" s="303"/>
      <c r="Y990" s="303"/>
      <c r="Z990" s="303"/>
    </row>
    <row r="991" ht="12.75" customHeight="1">
      <c r="A991" s="303"/>
      <c r="B991" s="303"/>
      <c r="C991" s="322"/>
      <c r="D991" s="303"/>
      <c r="E991" s="303"/>
      <c r="F991" s="343"/>
      <c r="G991" s="303"/>
      <c r="H991" s="303"/>
      <c r="I991" s="303"/>
      <c r="J991" s="303"/>
      <c r="K991" s="303"/>
      <c r="L991" s="303"/>
      <c r="M991" s="303"/>
      <c r="N991" s="303"/>
      <c r="O991" s="303"/>
      <c r="P991" s="303"/>
      <c r="Q991" s="303"/>
      <c r="R991" s="303"/>
      <c r="S991" s="303"/>
      <c r="T991" s="303"/>
      <c r="U991" s="303"/>
      <c r="V991" s="303"/>
      <c r="W991" s="303"/>
      <c r="X991" s="303"/>
      <c r="Y991" s="303"/>
      <c r="Z991" s="303"/>
    </row>
    <row r="992" ht="12.75" customHeight="1">
      <c r="A992" s="303"/>
      <c r="B992" s="303"/>
      <c r="C992" s="322"/>
      <c r="D992" s="303"/>
      <c r="E992" s="303"/>
      <c r="F992" s="343"/>
      <c r="G992" s="303"/>
      <c r="H992" s="303"/>
      <c r="I992" s="303"/>
      <c r="J992" s="303"/>
      <c r="K992" s="303"/>
      <c r="L992" s="303"/>
      <c r="M992" s="303"/>
      <c r="N992" s="303"/>
      <c r="O992" s="303"/>
      <c r="P992" s="303"/>
      <c r="Q992" s="303"/>
      <c r="R992" s="303"/>
      <c r="S992" s="303"/>
      <c r="T992" s="303"/>
      <c r="U992" s="303"/>
      <c r="V992" s="303"/>
      <c r="W992" s="303"/>
      <c r="X992" s="303"/>
      <c r="Y992" s="303"/>
      <c r="Z992" s="303"/>
    </row>
    <row r="993" ht="12.75" customHeight="1">
      <c r="A993" s="303"/>
      <c r="B993" s="303"/>
      <c r="C993" s="322"/>
      <c r="D993" s="303"/>
      <c r="E993" s="303"/>
      <c r="F993" s="343"/>
      <c r="G993" s="303"/>
      <c r="H993" s="303"/>
      <c r="I993" s="303"/>
      <c r="J993" s="303"/>
      <c r="K993" s="303"/>
      <c r="L993" s="303"/>
      <c r="M993" s="303"/>
      <c r="N993" s="303"/>
      <c r="O993" s="303"/>
      <c r="P993" s="303"/>
      <c r="Q993" s="303"/>
      <c r="R993" s="303"/>
      <c r="S993" s="303"/>
      <c r="T993" s="303"/>
      <c r="U993" s="303"/>
      <c r="V993" s="303"/>
      <c r="W993" s="303"/>
      <c r="X993" s="303"/>
      <c r="Y993" s="303"/>
      <c r="Z993" s="303"/>
    </row>
    <row r="994" ht="12.75" customHeight="1">
      <c r="A994" s="303"/>
      <c r="B994" s="303"/>
      <c r="C994" s="322"/>
      <c r="D994" s="303"/>
      <c r="E994" s="303"/>
      <c r="F994" s="343"/>
      <c r="G994" s="303"/>
      <c r="H994" s="303"/>
      <c r="I994" s="303"/>
      <c r="J994" s="303"/>
      <c r="K994" s="303"/>
      <c r="L994" s="303"/>
      <c r="M994" s="303"/>
      <c r="N994" s="303"/>
      <c r="O994" s="303"/>
      <c r="P994" s="303"/>
      <c r="Q994" s="303"/>
      <c r="R994" s="303"/>
      <c r="S994" s="303"/>
      <c r="T994" s="303"/>
      <c r="U994" s="303"/>
      <c r="V994" s="303"/>
      <c r="W994" s="303"/>
      <c r="X994" s="303"/>
      <c r="Y994" s="303"/>
      <c r="Z994" s="303"/>
    </row>
    <row r="995" ht="12.75" customHeight="1">
      <c r="A995" s="303"/>
      <c r="B995" s="303"/>
      <c r="C995" s="322"/>
      <c r="D995" s="303"/>
      <c r="E995" s="303"/>
      <c r="F995" s="343"/>
      <c r="G995" s="303"/>
      <c r="H995" s="303"/>
      <c r="I995" s="303"/>
      <c r="J995" s="303"/>
      <c r="K995" s="303"/>
      <c r="L995" s="303"/>
      <c r="M995" s="303"/>
      <c r="N995" s="303"/>
      <c r="O995" s="303"/>
      <c r="P995" s="303"/>
      <c r="Q995" s="303"/>
      <c r="R995" s="303"/>
      <c r="S995" s="303"/>
      <c r="T995" s="303"/>
      <c r="U995" s="303"/>
      <c r="V995" s="303"/>
      <c r="W995" s="303"/>
      <c r="X995" s="303"/>
      <c r="Y995" s="303"/>
      <c r="Z995" s="303"/>
    </row>
    <row r="996" ht="12.75" customHeight="1">
      <c r="A996" s="303"/>
      <c r="B996" s="303"/>
      <c r="C996" s="322"/>
      <c r="D996" s="303"/>
      <c r="E996" s="303"/>
      <c r="F996" s="343"/>
      <c r="G996" s="303"/>
      <c r="H996" s="303"/>
      <c r="I996" s="303"/>
      <c r="J996" s="303"/>
      <c r="K996" s="303"/>
      <c r="L996" s="303"/>
      <c r="M996" s="303"/>
      <c r="N996" s="303"/>
      <c r="O996" s="303"/>
      <c r="P996" s="303"/>
      <c r="Q996" s="303"/>
      <c r="R996" s="303"/>
      <c r="S996" s="303"/>
      <c r="T996" s="303"/>
      <c r="U996" s="303"/>
      <c r="V996" s="303"/>
      <c r="W996" s="303"/>
      <c r="X996" s="303"/>
      <c r="Y996" s="303"/>
      <c r="Z996" s="303"/>
    </row>
    <row r="997" ht="12.75" customHeight="1">
      <c r="A997" s="303"/>
      <c r="B997" s="303"/>
      <c r="C997" s="322"/>
      <c r="D997" s="303"/>
      <c r="E997" s="303"/>
      <c r="F997" s="343"/>
      <c r="G997" s="303"/>
      <c r="H997" s="303"/>
      <c r="I997" s="303"/>
      <c r="J997" s="303"/>
      <c r="K997" s="303"/>
      <c r="L997" s="303"/>
      <c r="M997" s="303"/>
      <c r="N997" s="303"/>
      <c r="O997" s="303"/>
      <c r="P997" s="303"/>
      <c r="Q997" s="303"/>
      <c r="R997" s="303"/>
      <c r="S997" s="303"/>
      <c r="T997" s="303"/>
      <c r="U997" s="303"/>
      <c r="V997" s="303"/>
      <c r="W997" s="303"/>
      <c r="X997" s="303"/>
      <c r="Y997" s="303"/>
      <c r="Z997" s="303"/>
    </row>
    <row r="998" ht="12.75" customHeight="1">
      <c r="A998" s="303"/>
      <c r="B998" s="303"/>
      <c r="C998" s="322"/>
      <c r="D998" s="303"/>
      <c r="E998" s="303"/>
      <c r="F998" s="343"/>
      <c r="G998" s="303"/>
      <c r="H998" s="303"/>
      <c r="I998" s="303"/>
      <c r="J998" s="303"/>
      <c r="K998" s="303"/>
      <c r="L998" s="303"/>
      <c r="M998" s="303"/>
      <c r="N998" s="303"/>
      <c r="O998" s="303"/>
      <c r="P998" s="303"/>
      <c r="Q998" s="303"/>
      <c r="R998" s="303"/>
      <c r="S998" s="303"/>
      <c r="T998" s="303"/>
      <c r="U998" s="303"/>
      <c r="V998" s="303"/>
      <c r="W998" s="303"/>
      <c r="X998" s="303"/>
      <c r="Y998" s="303"/>
      <c r="Z998" s="303"/>
    </row>
    <row r="999" ht="12.75" customHeight="1">
      <c r="A999" s="303"/>
      <c r="B999" s="303"/>
      <c r="C999" s="322"/>
      <c r="D999" s="303"/>
      <c r="E999" s="303"/>
      <c r="F999" s="343"/>
      <c r="G999" s="303"/>
      <c r="H999" s="303"/>
      <c r="I999" s="303"/>
      <c r="J999" s="303"/>
      <c r="K999" s="303"/>
      <c r="L999" s="303"/>
      <c r="M999" s="303"/>
      <c r="N999" s="303"/>
      <c r="O999" s="303"/>
      <c r="P999" s="303"/>
      <c r="Q999" s="303"/>
      <c r="R999" s="303"/>
      <c r="S999" s="303"/>
      <c r="T999" s="303"/>
      <c r="U999" s="303"/>
      <c r="V999" s="303"/>
      <c r="W999" s="303"/>
      <c r="X999" s="303"/>
      <c r="Y999" s="303"/>
      <c r="Z999" s="303"/>
    </row>
    <row r="1000" ht="12.75" customHeight="1">
      <c r="A1000" s="303"/>
      <c r="B1000" s="303"/>
      <c r="C1000" s="322"/>
      <c r="D1000" s="303"/>
      <c r="E1000" s="303"/>
      <c r="F1000" s="343"/>
      <c r="G1000" s="303"/>
      <c r="H1000" s="303"/>
      <c r="I1000" s="303"/>
      <c r="J1000" s="303"/>
      <c r="K1000" s="303"/>
      <c r="L1000" s="303"/>
      <c r="M1000" s="303"/>
      <c r="N1000" s="303"/>
      <c r="O1000" s="303"/>
      <c r="P1000" s="303"/>
      <c r="Q1000" s="303"/>
      <c r="R1000" s="303"/>
      <c r="S1000" s="303"/>
      <c r="T1000" s="303"/>
      <c r="U1000" s="303"/>
      <c r="V1000" s="303"/>
      <c r="W1000" s="303"/>
      <c r="X1000" s="303"/>
      <c r="Y1000" s="303"/>
      <c r="Z1000" s="303"/>
    </row>
  </sheetData>
  <mergeCells count="1">
    <mergeCell ref="A1:K1"/>
  </mergeCells>
  <printOptions horizontalCentered="1"/>
  <pageMargins bottom="0.5905511811023623" footer="0.0" header="0.0" left="0.11811023622047245" right="0.11811023622047245" top="0.3937007874015748"/>
  <pageSetup paperSize="9" scale="52"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2022-10-10T15:56:00Z</dcterms:created>
  <dc:creator>axlsx</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1046-11.2.0.11341</vt:lpwstr>
  </property>
  <property fmtid="{D5CDD505-2E9C-101B-9397-08002B2CF9AE}" pid="3" name="ICV">
    <vt:lpwstr>205C80EA0D5E4755824F1C378B058F32</vt:lpwstr>
  </property>
</Properties>
</file>